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7564D3EE-E2D9-6542-8E11-BE13085D9DC5}" xr6:coauthVersionLast="45" xr6:coauthVersionMax="45" xr10:uidLastSave="{00000000-0000-0000-0000-000000000000}"/>
  <bookViews>
    <workbookView xWindow="30200" yWindow="1000" windowWidth="35680" windowHeight="20300" activeTab="1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All!$A$119:$U$141</definedName>
    <definedName name="_xlnm._FilterDatabase" localSheetId="0" hidden="1">alldatanormalised!$A$1:$V$1891</definedName>
    <definedName name="Zone">Tabelle!$C$1:$D$22</definedName>
  </definedNames>
  <calcPr calcId="191029"/>
  <pivotCaches>
    <pivotCache cacheId="10" r:id="rId10"/>
    <pivotCache cacheId="18" r:id="rId11"/>
    <pivotCache cacheId="22" r:id="rId12"/>
    <pivotCache cacheId="27" r:id="rId13"/>
    <pivotCache cacheId="30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5" i="14" l="1"/>
  <c r="C95" i="14"/>
  <c r="D95" i="14"/>
  <c r="E95" i="14"/>
  <c r="F95" i="14"/>
  <c r="A97" i="4"/>
  <c r="B97" i="4"/>
  <c r="G99" i="2"/>
  <c r="G98" i="2"/>
  <c r="U1976" i="1"/>
  <c r="V1976" i="1"/>
  <c r="U1977" i="1"/>
  <c r="V1977" i="1"/>
  <c r="U1978" i="1"/>
  <c r="V1978" i="1"/>
  <c r="U1979" i="1"/>
  <c r="V1979" i="1"/>
  <c r="U1980" i="1"/>
  <c r="V1980" i="1"/>
  <c r="U1981" i="1"/>
  <c r="V1981" i="1"/>
  <c r="U1982" i="1"/>
  <c r="V1982" i="1"/>
  <c r="U1983" i="1"/>
  <c r="V1983" i="1"/>
  <c r="U1984" i="1"/>
  <c r="V1984" i="1"/>
  <c r="U1985" i="1"/>
  <c r="V1985" i="1"/>
  <c r="U1986" i="1"/>
  <c r="V1986" i="1"/>
  <c r="U1987" i="1"/>
  <c r="V1987" i="1"/>
  <c r="U1988" i="1"/>
  <c r="V1988" i="1"/>
  <c r="U1989" i="1"/>
  <c r="V1989" i="1"/>
  <c r="U1990" i="1"/>
  <c r="V1990" i="1"/>
  <c r="U1991" i="1"/>
  <c r="V1991" i="1"/>
  <c r="U1992" i="1"/>
  <c r="V1992" i="1"/>
  <c r="U1993" i="1"/>
  <c r="V1993" i="1"/>
  <c r="U1994" i="1"/>
  <c r="V1994" i="1"/>
  <c r="U1995" i="1"/>
  <c r="V1995" i="1"/>
  <c r="U1996" i="1"/>
  <c r="V1996" i="1"/>
  <c r="B94" i="14" l="1"/>
  <c r="C94" i="14"/>
  <c r="D94" i="14"/>
  <c r="F94" i="14" s="1"/>
  <c r="E94" i="14"/>
  <c r="A96" i="4"/>
  <c r="G97" i="2"/>
  <c r="B96" i="4" s="1"/>
  <c r="U1955" i="1"/>
  <c r="V1955" i="1"/>
  <c r="U1956" i="1"/>
  <c r="V1956" i="1"/>
  <c r="U1957" i="1"/>
  <c r="V1957" i="1"/>
  <c r="U1958" i="1"/>
  <c r="V1958" i="1"/>
  <c r="U1959" i="1"/>
  <c r="V1959" i="1"/>
  <c r="U1960" i="1"/>
  <c r="V1960" i="1"/>
  <c r="U1961" i="1"/>
  <c r="V1961" i="1"/>
  <c r="U1962" i="1"/>
  <c r="V1962" i="1"/>
  <c r="U1963" i="1"/>
  <c r="V1963" i="1"/>
  <c r="U1964" i="1"/>
  <c r="V1964" i="1"/>
  <c r="U1965" i="1"/>
  <c r="V1965" i="1"/>
  <c r="U1966" i="1"/>
  <c r="V1966" i="1"/>
  <c r="U1967" i="1"/>
  <c r="V1967" i="1"/>
  <c r="U1968" i="1"/>
  <c r="V1968" i="1"/>
  <c r="U1969" i="1"/>
  <c r="V1969" i="1"/>
  <c r="U1970" i="1"/>
  <c r="V1970" i="1"/>
  <c r="U1971" i="1"/>
  <c r="V1971" i="1"/>
  <c r="U1972" i="1"/>
  <c r="V1972" i="1"/>
  <c r="U1973" i="1"/>
  <c r="V1973" i="1"/>
  <c r="U1974" i="1"/>
  <c r="V1974" i="1"/>
  <c r="U1975" i="1"/>
  <c r="V1975" i="1"/>
  <c r="B93" i="14" l="1"/>
  <c r="C93" i="14"/>
  <c r="D93" i="14"/>
  <c r="E93" i="14"/>
  <c r="A95" i="4"/>
  <c r="G96" i="2"/>
  <c r="B95" i="4" s="1"/>
  <c r="U1934" i="1"/>
  <c r="V1934" i="1"/>
  <c r="U1935" i="1"/>
  <c r="V1935" i="1"/>
  <c r="U1936" i="1"/>
  <c r="V1936" i="1"/>
  <c r="U1937" i="1"/>
  <c r="V1937" i="1"/>
  <c r="U1938" i="1"/>
  <c r="V1938" i="1"/>
  <c r="U1939" i="1"/>
  <c r="V1939" i="1"/>
  <c r="U1940" i="1"/>
  <c r="V1940" i="1"/>
  <c r="U1941" i="1"/>
  <c r="V1941" i="1"/>
  <c r="U1942" i="1"/>
  <c r="V1942" i="1"/>
  <c r="U1943" i="1"/>
  <c r="V1943" i="1"/>
  <c r="U1944" i="1"/>
  <c r="V1944" i="1"/>
  <c r="U1945" i="1"/>
  <c r="V1945" i="1"/>
  <c r="U1946" i="1"/>
  <c r="V1946" i="1"/>
  <c r="U1947" i="1"/>
  <c r="V1947" i="1"/>
  <c r="U1948" i="1"/>
  <c r="V1948" i="1"/>
  <c r="U1949" i="1"/>
  <c r="V1949" i="1"/>
  <c r="U1950" i="1"/>
  <c r="V1950" i="1"/>
  <c r="U1951" i="1"/>
  <c r="V1951" i="1"/>
  <c r="U1952" i="1"/>
  <c r="V1952" i="1"/>
  <c r="U1953" i="1"/>
  <c r="V1953" i="1"/>
  <c r="U1954" i="1"/>
  <c r="V1954" i="1"/>
  <c r="F93" i="14" l="1"/>
  <c r="B92" i="14"/>
  <c r="C92" i="14"/>
  <c r="D92" i="14"/>
  <c r="E92" i="14"/>
  <c r="A94" i="4"/>
  <c r="G95" i="2"/>
  <c r="B94" i="4" s="1"/>
  <c r="U1913" i="1"/>
  <c r="V1913" i="1"/>
  <c r="U1914" i="1"/>
  <c r="V1914" i="1"/>
  <c r="U1915" i="1"/>
  <c r="V1915" i="1"/>
  <c r="U1916" i="1"/>
  <c r="V1916" i="1"/>
  <c r="U1917" i="1"/>
  <c r="V1917" i="1"/>
  <c r="U1918" i="1"/>
  <c r="V1918" i="1"/>
  <c r="U1919" i="1"/>
  <c r="V1919" i="1"/>
  <c r="U1920" i="1"/>
  <c r="V1920" i="1"/>
  <c r="U1921" i="1"/>
  <c r="V1921" i="1"/>
  <c r="U1922" i="1"/>
  <c r="V1922" i="1"/>
  <c r="U1923" i="1"/>
  <c r="V1923" i="1"/>
  <c r="U1924" i="1"/>
  <c r="V1924" i="1"/>
  <c r="U1925" i="1"/>
  <c r="V1925" i="1"/>
  <c r="U1926" i="1"/>
  <c r="V1926" i="1"/>
  <c r="U1927" i="1"/>
  <c r="V1927" i="1"/>
  <c r="U1928" i="1"/>
  <c r="V1928" i="1"/>
  <c r="U1929" i="1"/>
  <c r="V1929" i="1"/>
  <c r="U1930" i="1"/>
  <c r="V1930" i="1"/>
  <c r="U1931" i="1"/>
  <c r="V1931" i="1"/>
  <c r="U1932" i="1"/>
  <c r="V1932" i="1"/>
  <c r="U1933" i="1"/>
  <c r="V1933" i="1"/>
  <c r="F92" i="14" l="1"/>
  <c r="X17" i="16"/>
  <c r="U1892" i="1"/>
  <c r="V1892" i="1"/>
  <c r="U1893" i="1"/>
  <c r="V1893" i="1"/>
  <c r="U1894" i="1"/>
  <c r="V1894" i="1"/>
  <c r="U1895" i="1"/>
  <c r="V1895" i="1"/>
  <c r="U1896" i="1"/>
  <c r="V1896" i="1"/>
  <c r="U1897" i="1"/>
  <c r="V1897" i="1"/>
  <c r="U1898" i="1"/>
  <c r="V1898" i="1"/>
  <c r="U1899" i="1"/>
  <c r="V1899" i="1"/>
  <c r="U1900" i="1"/>
  <c r="V1900" i="1"/>
  <c r="U1901" i="1"/>
  <c r="V1901" i="1"/>
  <c r="U1902" i="1"/>
  <c r="V1902" i="1"/>
  <c r="U1903" i="1"/>
  <c r="V1903" i="1"/>
  <c r="U1904" i="1"/>
  <c r="V1904" i="1"/>
  <c r="U1905" i="1"/>
  <c r="V1905" i="1"/>
  <c r="U1906" i="1"/>
  <c r="V1906" i="1"/>
  <c r="U1907" i="1"/>
  <c r="V1907" i="1"/>
  <c r="U1908" i="1"/>
  <c r="V1908" i="1"/>
  <c r="U1909" i="1"/>
  <c r="V1909" i="1"/>
  <c r="U1910" i="1"/>
  <c r="V1910" i="1"/>
  <c r="U1911" i="1"/>
  <c r="V1911" i="1"/>
  <c r="U1912" i="1"/>
  <c r="V1912" i="1"/>
  <c r="B91" i="14"/>
  <c r="C91" i="14"/>
  <c r="D91" i="14"/>
  <c r="E91" i="14"/>
  <c r="A93" i="4"/>
  <c r="G94" i="2"/>
  <c r="B93" i="4" s="1"/>
  <c r="Q141" i="2"/>
  <c r="K141" i="2"/>
  <c r="L141" i="2"/>
  <c r="M141" i="2"/>
  <c r="N141" i="2"/>
  <c r="O141" i="2"/>
  <c r="P141" i="2"/>
  <c r="F91" i="14" l="1"/>
  <c r="B90" i="14"/>
  <c r="C90" i="14"/>
  <c r="D90" i="14"/>
  <c r="E90" i="14"/>
  <c r="A92" i="4"/>
  <c r="G93" i="2"/>
  <c r="B92" i="4" s="1"/>
  <c r="U1871" i="1"/>
  <c r="V1871" i="1"/>
  <c r="U1872" i="1"/>
  <c r="V1872" i="1"/>
  <c r="U1873" i="1"/>
  <c r="V1873" i="1"/>
  <c r="U1874" i="1"/>
  <c r="V1874" i="1"/>
  <c r="U1875" i="1"/>
  <c r="V1875" i="1"/>
  <c r="U1876" i="1"/>
  <c r="V1876" i="1"/>
  <c r="U1877" i="1"/>
  <c r="V1877" i="1"/>
  <c r="U1878" i="1"/>
  <c r="V1878" i="1"/>
  <c r="U1879" i="1"/>
  <c r="V1879" i="1"/>
  <c r="U1880" i="1"/>
  <c r="V1880" i="1"/>
  <c r="U1881" i="1"/>
  <c r="V1881" i="1"/>
  <c r="U1882" i="1"/>
  <c r="V1882" i="1"/>
  <c r="U1883" i="1"/>
  <c r="V1883" i="1"/>
  <c r="U1884" i="1"/>
  <c r="V1884" i="1"/>
  <c r="U1885" i="1"/>
  <c r="V1885" i="1"/>
  <c r="U1886" i="1"/>
  <c r="V1886" i="1"/>
  <c r="U1887" i="1"/>
  <c r="V1887" i="1"/>
  <c r="U1888" i="1"/>
  <c r="V1888" i="1"/>
  <c r="U1889" i="1"/>
  <c r="V1889" i="1"/>
  <c r="U1890" i="1"/>
  <c r="V1890" i="1"/>
  <c r="U1891" i="1"/>
  <c r="V1891" i="1"/>
  <c r="F90" i="14" l="1"/>
  <c r="B89" i="14"/>
  <c r="C89" i="14"/>
  <c r="D89" i="14"/>
  <c r="E89" i="14"/>
  <c r="A91" i="4"/>
  <c r="G92" i="2"/>
  <c r="B91" i="4" s="1"/>
  <c r="U1850" i="1"/>
  <c r="V1850" i="1"/>
  <c r="U1851" i="1"/>
  <c r="V1851" i="1"/>
  <c r="U1852" i="1"/>
  <c r="V1852" i="1"/>
  <c r="U1853" i="1"/>
  <c r="V1853" i="1"/>
  <c r="U1854" i="1"/>
  <c r="V1854" i="1"/>
  <c r="U1855" i="1"/>
  <c r="V1855" i="1"/>
  <c r="U1856" i="1"/>
  <c r="V1856" i="1"/>
  <c r="U1857" i="1"/>
  <c r="V1857" i="1"/>
  <c r="U1858" i="1"/>
  <c r="V1858" i="1"/>
  <c r="U1859" i="1"/>
  <c r="V1859" i="1"/>
  <c r="U1860" i="1"/>
  <c r="V1860" i="1"/>
  <c r="U1861" i="1"/>
  <c r="V1861" i="1"/>
  <c r="U1862" i="1"/>
  <c r="V1862" i="1"/>
  <c r="U1863" i="1"/>
  <c r="V1863" i="1"/>
  <c r="U1864" i="1"/>
  <c r="V1864" i="1"/>
  <c r="U1865" i="1"/>
  <c r="V1865" i="1"/>
  <c r="U1866" i="1"/>
  <c r="V1866" i="1"/>
  <c r="U1867" i="1"/>
  <c r="V1867" i="1"/>
  <c r="U1868" i="1"/>
  <c r="V1868" i="1"/>
  <c r="U1869" i="1"/>
  <c r="V1869" i="1"/>
  <c r="U1870" i="1"/>
  <c r="V1870" i="1"/>
  <c r="F89" i="14" l="1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20" i="2"/>
  <c r="B88" i="14"/>
  <c r="C88" i="14"/>
  <c r="D88" i="14"/>
  <c r="E88" i="14"/>
  <c r="A88" i="4"/>
  <c r="A89" i="4"/>
  <c r="A90" i="4"/>
  <c r="G89" i="2"/>
  <c r="B88" i="4" s="1"/>
  <c r="G90" i="2"/>
  <c r="B89" i="4" s="1"/>
  <c r="G91" i="2"/>
  <c r="B90" i="4" s="1"/>
  <c r="U1829" i="1"/>
  <c r="V1829" i="1"/>
  <c r="U1830" i="1"/>
  <c r="V1830" i="1"/>
  <c r="U1831" i="1"/>
  <c r="V1831" i="1"/>
  <c r="U1832" i="1"/>
  <c r="V1832" i="1"/>
  <c r="U1833" i="1"/>
  <c r="V1833" i="1"/>
  <c r="U1834" i="1"/>
  <c r="V1834" i="1"/>
  <c r="U1835" i="1"/>
  <c r="V1835" i="1"/>
  <c r="U1836" i="1"/>
  <c r="V1836" i="1"/>
  <c r="U1837" i="1"/>
  <c r="V1837" i="1"/>
  <c r="U1838" i="1"/>
  <c r="V1838" i="1"/>
  <c r="U1839" i="1"/>
  <c r="V1839" i="1"/>
  <c r="U1840" i="1"/>
  <c r="V1840" i="1"/>
  <c r="U1841" i="1"/>
  <c r="V1841" i="1"/>
  <c r="U1842" i="1"/>
  <c r="V1842" i="1"/>
  <c r="U1843" i="1"/>
  <c r="V1843" i="1"/>
  <c r="U1844" i="1"/>
  <c r="V1844" i="1"/>
  <c r="U1845" i="1"/>
  <c r="V1845" i="1"/>
  <c r="U1846" i="1"/>
  <c r="V1846" i="1"/>
  <c r="U1847" i="1"/>
  <c r="V1847" i="1"/>
  <c r="U1848" i="1"/>
  <c r="V1848" i="1"/>
  <c r="U1849" i="1"/>
  <c r="V1849" i="1"/>
  <c r="F88" i="14" l="1"/>
  <c r="U1808" i="1"/>
  <c r="V1808" i="1"/>
  <c r="U1809" i="1"/>
  <c r="V1809" i="1"/>
  <c r="U1810" i="1"/>
  <c r="V1810" i="1"/>
  <c r="U1811" i="1"/>
  <c r="V1811" i="1"/>
  <c r="U1812" i="1"/>
  <c r="V1812" i="1"/>
  <c r="U1813" i="1"/>
  <c r="V1813" i="1"/>
  <c r="U1814" i="1"/>
  <c r="V1814" i="1"/>
  <c r="U1815" i="1"/>
  <c r="V1815" i="1"/>
  <c r="U1816" i="1"/>
  <c r="V1816" i="1"/>
  <c r="U1817" i="1"/>
  <c r="V1817" i="1"/>
  <c r="U1818" i="1"/>
  <c r="V1818" i="1"/>
  <c r="U1819" i="1"/>
  <c r="V1819" i="1"/>
  <c r="U1820" i="1"/>
  <c r="V1820" i="1"/>
  <c r="U1821" i="1"/>
  <c r="V1821" i="1"/>
  <c r="U1822" i="1"/>
  <c r="V1822" i="1"/>
  <c r="U1823" i="1"/>
  <c r="V1823" i="1"/>
  <c r="U1824" i="1"/>
  <c r="V1824" i="1"/>
  <c r="U1825" i="1"/>
  <c r="V1825" i="1"/>
  <c r="U1826" i="1"/>
  <c r="V1826" i="1"/>
  <c r="U1827" i="1"/>
  <c r="V1827" i="1"/>
  <c r="U1828" i="1"/>
  <c r="V1828" i="1"/>
  <c r="B87" i="14"/>
  <c r="C87" i="14"/>
  <c r="D87" i="14"/>
  <c r="E87" i="14"/>
  <c r="F87" i="14" l="1"/>
  <c r="U1787" i="1"/>
  <c r="V1787" i="1"/>
  <c r="U1788" i="1"/>
  <c r="V1788" i="1"/>
  <c r="U1789" i="1"/>
  <c r="V1789" i="1"/>
  <c r="U1790" i="1"/>
  <c r="V1790" i="1"/>
  <c r="U1791" i="1"/>
  <c r="V1791" i="1"/>
  <c r="U1792" i="1"/>
  <c r="V1792" i="1"/>
  <c r="U1793" i="1"/>
  <c r="V1793" i="1"/>
  <c r="U1794" i="1"/>
  <c r="V1794" i="1"/>
  <c r="U1795" i="1"/>
  <c r="V1795" i="1"/>
  <c r="U1796" i="1"/>
  <c r="V1796" i="1"/>
  <c r="U1797" i="1"/>
  <c r="V1797" i="1"/>
  <c r="U1798" i="1"/>
  <c r="V1798" i="1"/>
  <c r="U1799" i="1"/>
  <c r="V1799" i="1"/>
  <c r="U1800" i="1"/>
  <c r="V1800" i="1"/>
  <c r="U1801" i="1"/>
  <c r="V1801" i="1"/>
  <c r="U1802" i="1"/>
  <c r="V1802" i="1"/>
  <c r="U1803" i="1"/>
  <c r="V1803" i="1"/>
  <c r="U1804" i="1"/>
  <c r="V1804" i="1"/>
  <c r="U1805" i="1"/>
  <c r="V1805" i="1"/>
  <c r="U1806" i="1"/>
  <c r="V1806" i="1"/>
  <c r="U1807" i="1"/>
  <c r="V1807" i="1"/>
  <c r="B86" i="14"/>
  <c r="C86" i="14"/>
  <c r="D86" i="14"/>
  <c r="E86" i="14"/>
  <c r="F86" i="14" l="1"/>
  <c r="B85" i="14"/>
  <c r="C85" i="14"/>
  <c r="D85" i="14"/>
  <c r="E85" i="14"/>
  <c r="A87" i="4"/>
  <c r="G88" i="2"/>
  <c r="B87" i="4" s="1"/>
  <c r="U1766" i="1"/>
  <c r="V1766" i="1"/>
  <c r="U1767" i="1"/>
  <c r="V1767" i="1"/>
  <c r="U1768" i="1"/>
  <c r="V1768" i="1"/>
  <c r="U1769" i="1"/>
  <c r="V1769" i="1"/>
  <c r="U1770" i="1"/>
  <c r="V1770" i="1"/>
  <c r="U1771" i="1"/>
  <c r="V1771" i="1"/>
  <c r="U1772" i="1"/>
  <c r="V1772" i="1"/>
  <c r="U1773" i="1"/>
  <c r="V1773" i="1"/>
  <c r="U1774" i="1"/>
  <c r="V1774" i="1"/>
  <c r="U1775" i="1"/>
  <c r="V1775" i="1"/>
  <c r="U1776" i="1"/>
  <c r="V1776" i="1"/>
  <c r="U1777" i="1"/>
  <c r="V1777" i="1"/>
  <c r="U1778" i="1"/>
  <c r="V1778" i="1"/>
  <c r="U1779" i="1"/>
  <c r="V1779" i="1"/>
  <c r="U1780" i="1"/>
  <c r="V1780" i="1"/>
  <c r="U1781" i="1"/>
  <c r="V1781" i="1"/>
  <c r="U1782" i="1"/>
  <c r="V1782" i="1"/>
  <c r="U1783" i="1"/>
  <c r="V1783" i="1"/>
  <c r="U1784" i="1"/>
  <c r="V1784" i="1"/>
  <c r="U1785" i="1"/>
  <c r="V1785" i="1"/>
  <c r="U1786" i="1"/>
  <c r="V1786" i="1"/>
  <c r="F85" i="14" l="1"/>
  <c r="X16" i="16"/>
  <c r="Y17" i="16" s="1"/>
  <c r="U1745" i="1"/>
  <c r="V1745" i="1"/>
  <c r="U1746" i="1"/>
  <c r="V1746" i="1"/>
  <c r="U1747" i="1"/>
  <c r="V1747" i="1"/>
  <c r="U1748" i="1"/>
  <c r="V1748" i="1"/>
  <c r="U1749" i="1"/>
  <c r="V1749" i="1"/>
  <c r="U1750" i="1"/>
  <c r="V1750" i="1"/>
  <c r="U1751" i="1"/>
  <c r="V1751" i="1"/>
  <c r="U1752" i="1"/>
  <c r="V1752" i="1"/>
  <c r="U1753" i="1"/>
  <c r="V1753" i="1"/>
  <c r="U1754" i="1"/>
  <c r="V1754" i="1"/>
  <c r="U1755" i="1"/>
  <c r="V1755" i="1"/>
  <c r="U1756" i="1"/>
  <c r="V1756" i="1"/>
  <c r="U1757" i="1"/>
  <c r="V1757" i="1"/>
  <c r="U1758" i="1"/>
  <c r="V1758" i="1"/>
  <c r="U1759" i="1"/>
  <c r="V1759" i="1"/>
  <c r="U1760" i="1"/>
  <c r="V1760" i="1"/>
  <c r="U1761" i="1"/>
  <c r="V1761" i="1"/>
  <c r="U1762" i="1"/>
  <c r="V1762" i="1"/>
  <c r="U1763" i="1"/>
  <c r="V1763" i="1"/>
  <c r="U1764" i="1"/>
  <c r="V1764" i="1"/>
  <c r="U1765" i="1"/>
  <c r="V1765" i="1"/>
  <c r="B84" i="14"/>
  <c r="C84" i="14"/>
  <c r="D84" i="14"/>
  <c r="E84" i="14"/>
  <c r="A86" i="4"/>
  <c r="G87" i="2"/>
  <c r="B86" i="4" s="1"/>
  <c r="F84" i="14" l="1"/>
  <c r="B83" i="14"/>
  <c r="C83" i="14"/>
  <c r="D83" i="14"/>
  <c r="E83" i="14"/>
  <c r="A85" i="4"/>
  <c r="G86" i="2"/>
  <c r="B85" i="4" s="1"/>
  <c r="U1724" i="1"/>
  <c r="V1724" i="1"/>
  <c r="U1725" i="1"/>
  <c r="V1725" i="1"/>
  <c r="U1726" i="1"/>
  <c r="V1726" i="1"/>
  <c r="U1727" i="1"/>
  <c r="V1727" i="1"/>
  <c r="U1728" i="1"/>
  <c r="V1728" i="1"/>
  <c r="U1729" i="1"/>
  <c r="V1729" i="1"/>
  <c r="U1730" i="1"/>
  <c r="V1730" i="1"/>
  <c r="U1731" i="1"/>
  <c r="V1731" i="1"/>
  <c r="U1732" i="1"/>
  <c r="V1732" i="1"/>
  <c r="U1733" i="1"/>
  <c r="V1733" i="1"/>
  <c r="U1734" i="1"/>
  <c r="V1734" i="1"/>
  <c r="U1735" i="1"/>
  <c r="V1735" i="1"/>
  <c r="U1736" i="1"/>
  <c r="V1736" i="1"/>
  <c r="U1737" i="1"/>
  <c r="V1737" i="1"/>
  <c r="U1738" i="1"/>
  <c r="V1738" i="1"/>
  <c r="U1739" i="1"/>
  <c r="V1739" i="1"/>
  <c r="U1740" i="1"/>
  <c r="V1740" i="1"/>
  <c r="U1741" i="1"/>
  <c r="V1741" i="1"/>
  <c r="U1742" i="1"/>
  <c r="V1742" i="1"/>
  <c r="U1743" i="1"/>
  <c r="V1743" i="1"/>
  <c r="U1744" i="1"/>
  <c r="V1744" i="1"/>
  <c r="F83" i="14" l="1"/>
  <c r="X5" i="16"/>
  <c r="X6" i="16"/>
  <c r="X7" i="16"/>
  <c r="X8" i="16"/>
  <c r="X9" i="16"/>
  <c r="X10" i="16"/>
  <c r="X11" i="16"/>
  <c r="X12" i="16"/>
  <c r="X13" i="16"/>
  <c r="X14" i="16"/>
  <c r="X15" i="16"/>
  <c r="Y16" i="16" s="1"/>
  <c r="X4" i="16"/>
  <c r="Q6" i="16"/>
  <c r="Q7" i="16"/>
  <c r="Q8" i="16" s="1"/>
  <c r="Q9" i="16" s="1"/>
  <c r="Q10" i="16" s="1"/>
  <c r="Q11" i="16" s="1"/>
  <c r="Q12" i="16" s="1"/>
  <c r="Q13" i="16" s="1"/>
  <c r="Q14" i="16" s="1"/>
  <c r="Q15" i="16" s="1"/>
  <c r="Q5" i="16"/>
  <c r="J5" i="16"/>
  <c r="K5" i="16"/>
  <c r="L5" i="16"/>
  <c r="M5" i="16"/>
  <c r="N5" i="16"/>
  <c r="J6" i="16"/>
  <c r="K6" i="16"/>
  <c r="L6" i="16"/>
  <c r="M6" i="16"/>
  <c r="N6" i="16"/>
  <c r="J7" i="16"/>
  <c r="K7" i="16"/>
  <c r="L7" i="16"/>
  <c r="M7" i="16"/>
  <c r="N7" i="16"/>
  <c r="J8" i="16"/>
  <c r="K8" i="16"/>
  <c r="L8" i="16"/>
  <c r="M8" i="16"/>
  <c r="N8" i="16"/>
  <c r="J9" i="16"/>
  <c r="K9" i="16"/>
  <c r="L9" i="16"/>
  <c r="M9" i="16"/>
  <c r="N9" i="16"/>
  <c r="J10" i="16"/>
  <c r="K10" i="16"/>
  <c r="L10" i="16"/>
  <c r="M10" i="16"/>
  <c r="N10" i="16"/>
  <c r="J11" i="16"/>
  <c r="K11" i="16"/>
  <c r="L11" i="16"/>
  <c r="M11" i="16"/>
  <c r="N11" i="16"/>
  <c r="J12" i="16"/>
  <c r="K12" i="16"/>
  <c r="L12" i="16"/>
  <c r="M12" i="16"/>
  <c r="N12" i="16"/>
  <c r="J13" i="16"/>
  <c r="K13" i="16"/>
  <c r="L13" i="16"/>
  <c r="M13" i="16"/>
  <c r="N13" i="16"/>
  <c r="J14" i="16"/>
  <c r="K14" i="16"/>
  <c r="L14" i="16"/>
  <c r="M14" i="16"/>
  <c r="N14" i="16"/>
  <c r="J15" i="16"/>
  <c r="K15" i="16"/>
  <c r="L15" i="16"/>
  <c r="M15" i="16"/>
  <c r="N15" i="16"/>
  <c r="J16" i="16"/>
  <c r="K16" i="16"/>
  <c r="L16" i="16"/>
  <c r="M16" i="16"/>
  <c r="N16" i="16"/>
  <c r="J17" i="16"/>
  <c r="K17" i="16"/>
  <c r="L17" i="16"/>
  <c r="M17" i="16"/>
  <c r="N17" i="16"/>
  <c r="J18" i="16"/>
  <c r="K18" i="16"/>
  <c r="L18" i="16"/>
  <c r="M18" i="16"/>
  <c r="N18" i="16"/>
  <c r="J19" i="16"/>
  <c r="K19" i="16"/>
  <c r="L19" i="16"/>
  <c r="M19" i="16"/>
  <c r="N19" i="16"/>
  <c r="J20" i="16"/>
  <c r="K20" i="16"/>
  <c r="L20" i="16"/>
  <c r="M20" i="16"/>
  <c r="N20" i="16"/>
  <c r="J21" i="16"/>
  <c r="K21" i="16"/>
  <c r="L21" i="16"/>
  <c r="M21" i="16"/>
  <c r="N21" i="16"/>
  <c r="J22" i="16"/>
  <c r="K22" i="16"/>
  <c r="L22" i="16"/>
  <c r="M22" i="16"/>
  <c r="N22" i="16"/>
  <c r="J23" i="16"/>
  <c r="K23" i="16"/>
  <c r="L23" i="16"/>
  <c r="M23" i="16"/>
  <c r="N23" i="16"/>
  <c r="J24" i="16"/>
  <c r="K24" i="16"/>
  <c r="L24" i="16"/>
  <c r="M24" i="16"/>
  <c r="N24" i="16"/>
  <c r="K4" i="16"/>
  <c r="L4" i="16"/>
  <c r="M4" i="16"/>
  <c r="N4" i="16"/>
  <c r="J4" i="16"/>
  <c r="B82" i="14"/>
  <c r="C82" i="14"/>
  <c r="D82" i="14"/>
  <c r="E82" i="14"/>
  <c r="A84" i="4"/>
  <c r="G85" i="2"/>
  <c r="B84" i="4" s="1"/>
  <c r="U1703" i="1"/>
  <c r="V1703" i="1"/>
  <c r="U1704" i="1"/>
  <c r="V1704" i="1"/>
  <c r="U1705" i="1"/>
  <c r="V1705" i="1"/>
  <c r="U1706" i="1"/>
  <c r="V1706" i="1"/>
  <c r="U1707" i="1"/>
  <c r="V1707" i="1"/>
  <c r="U1708" i="1"/>
  <c r="V1708" i="1"/>
  <c r="U1709" i="1"/>
  <c r="V1709" i="1"/>
  <c r="U1710" i="1"/>
  <c r="V1710" i="1"/>
  <c r="U1711" i="1"/>
  <c r="V1711" i="1"/>
  <c r="U1712" i="1"/>
  <c r="V1712" i="1"/>
  <c r="U1713" i="1"/>
  <c r="V1713" i="1"/>
  <c r="U1714" i="1"/>
  <c r="V1714" i="1"/>
  <c r="U1715" i="1"/>
  <c r="V1715" i="1"/>
  <c r="U1716" i="1"/>
  <c r="V1716" i="1"/>
  <c r="U1717" i="1"/>
  <c r="V1717" i="1"/>
  <c r="U1718" i="1"/>
  <c r="V1718" i="1"/>
  <c r="U1719" i="1"/>
  <c r="V1719" i="1"/>
  <c r="U1720" i="1"/>
  <c r="V1720" i="1"/>
  <c r="U1721" i="1"/>
  <c r="V1721" i="1"/>
  <c r="U1722" i="1"/>
  <c r="V1722" i="1"/>
  <c r="U1723" i="1"/>
  <c r="V1723" i="1"/>
  <c r="X18" i="16" l="1"/>
  <c r="F82" i="14"/>
  <c r="Y11" i="16"/>
  <c r="Y8" i="16"/>
  <c r="Y15" i="16"/>
  <c r="Y14" i="16"/>
  <c r="Y6" i="16"/>
  <c r="Y7" i="16"/>
  <c r="Y13" i="16"/>
  <c r="Y5" i="16"/>
  <c r="Y12" i="16"/>
  <c r="Y9" i="16"/>
  <c r="Y10" i="16"/>
  <c r="B81" i="14"/>
  <c r="C81" i="14"/>
  <c r="D81" i="14"/>
  <c r="E81" i="14"/>
  <c r="A83" i="4"/>
  <c r="G84" i="2"/>
  <c r="B83" i="4" s="1"/>
  <c r="U1682" i="1"/>
  <c r="V1682" i="1"/>
  <c r="U1683" i="1"/>
  <c r="V1683" i="1"/>
  <c r="U1684" i="1"/>
  <c r="V1684" i="1"/>
  <c r="U1685" i="1"/>
  <c r="V1685" i="1"/>
  <c r="U1686" i="1"/>
  <c r="V1686" i="1"/>
  <c r="U1687" i="1"/>
  <c r="V1687" i="1"/>
  <c r="U1688" i="1"/>
  <c r="V1688" i="1"/>
  <c r="U1689" i="1"/>
  <c r="V1689" i="1"/>
  <c r="U1690" i="1"/>
  <c r="V1690" i="1"/>
  <c r="U1691" i="1"/>
  <c r="V1691" i="1"/>
  <c r="U1692" i="1"/>
  <c r="V1692" i="1"/>
  <c r="U1693" i="1"/>
  <c r="V1693" i="1"/>
  <c r="U1694" i="1"/>
  <c r="V1694" i="1"/>
  <c r="U1695" i="1"/>
  <c r="V1695" i="1"/>
  <c r="U1696" i="1"/>
  <c r="V1696" i="1"/>
  <c r="U1697" i="1"/>
  <c r="V1697" i="1"/>
  <c r="U1698" i="1"/>
  <c r="V1698" i="1"/>
  <c r="U1699" i="1"/>
  <c r="V1699" i="1"/>
  <c r="U1700" i="1"/>
  <c r="V1700" i="1"/>
  <c r="U1701" i="1"/>
  <c r="V1701" i="1"/>
  <c r="U1702" i="1"/>
  <c r="V1702" i="1"/>
  <c r="F81" i="14" l="1"/>
  <c r="B80" i="14"/>
  <c r="C80" i="14"/>
  <c r="D80" i="14"/>
  <c r="E80" i="14"/>
  <c r="A82" i="4"/>
  <c r="G83" i="2"/>
  <c r="B82" i="4" s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F80" i="14" l="1"/>
  <c r="B79" i="14"/>
  <c r="C79" i="14"/>
  <c r="D79" i="14"/>
  <c r="E79" i="14"/>
  <c r="A81" i="4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F79" i="14" l="1"/>
  <c r="B78" i="14"/>
  <c r="C78" i="14"/>
  <c r="D78" i="14"/>
  <c r="E78" i="14"/>
  <c r="A80" i="4"/>
  <c r="G82" i="2"/>
  <c r="B81" i="4" s="1"/>
  <c r="G81" i="2"/>
  <c r="B80" i="4" s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F78" i="14" l="1"/>
  <c r="B77" i="14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F74" i="14" l="1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B63" i="14"/>
  <c r="C63" i="14"/>
  <c r="D63" i="14"/>
  <c r="E63" i="14"/>
  <c r="A65" i="4"/>
  <c r="B66" i="4"/>
  <c r="G65" i="2"/>
  <c r="B64" i="4" s="1"/>
  <c r="G66" i="2"/>
  <c r="B65" i="4" s="1"/>
  <c r="I31" i="16" l="1"/>
  <c r="F63" i="14"/>
  <c r="I33" i="16"/>
  <c r="J141" i="2"/>
  <c r="H141" i="2"/>
  <c r="G141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<sst xmlns="http://schemas.openxmlformats.org/spreadsheetml/2006/main" count="4298" uniqueCount="79">
  <si>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</si>
  <si>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</si>
  <si>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</si>
  <si>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</si>
  <si>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</si>
  <si>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</si>
  <si>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</si>
  <si>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</si>
  <si>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</si>
  <si>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</si>
  <si>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</si>
  <si>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</si>
  <si>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</si>
  <si>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</si>
  <si>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</si>
  <si>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</si>
  <si>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</si>
  <si>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</si>
  <si>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</si>
  <si>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</si>
  <si>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</si>
  <si>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</si>
  <si>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</si>
  <si>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</si>
  <si>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</si>
  <si>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</si>
  <si>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</si>
  <si>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</si>
  <si>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</si>
  <si>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</si>
  <si>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</si>
  <si>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</si>
  <si>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</si>
  <si>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</si>
  <si>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</si>
  <si>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</si>
  <si>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</si>
  <si>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</si>
  <si>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</si>
  <si>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</si>
  <si>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</si>
  <si>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</si>
  <si>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</si>
  <si>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</si>
  <si>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</si>
  <si>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</si>
  <si>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</si>
  <si>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</si>
  <si>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</si>
  <si>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</si>
  <si>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</si>
  <si>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</si>
  <si>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</si>
  <si>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</si>
  <si>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</si>
  <si>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</si>
  <si>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</si>
  <si>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</si>
  <si>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</si>
  <si>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</si>
  <si>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</si>
  <si>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</si>
  <si>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</si>
  <si>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</si>
  <si>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</si>
  <si>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</si>
  <si>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</si>
  <si>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</si>
  <si>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</si>
  <si>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</si>
  <si>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</si>
  <si>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</si>
  <si>
    <t>terapia Int.</t>
  </si>
  <si>
    <t>isolamento</t>
  </si>
  <si>
    <t>decessi</t>
  </si>
  <si>
    <t>(Multiple Items)</t>
  </si>
  <si>
    <t>Totale</t>
  </si>
  <si>
    <t>incr. %</t>
  </si>
  <si>
    <t>percentuale casi vs. tamponi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</si>
</sst>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0" fontId="20" fillId="0" borderId="0" xfId="0" applyFont="1" applyAlignment="1">
      <alignment horizontal="left"/>
    </xf>
    <xf numFmtId="0" fontId="20" fillId="0" borderId="0" xfId="0" applyNumberFormat="1" applyFont="1"/>
    <xf numFmtId="0" fontId="20" fillId="35" borderId="0" xfId="0" applyFont="1" applyFill="1" applyAlignment="1">
      <alignment horizontal="left"/>
    </xf>
    <xf numFmtId="164" fontId="0" fillId="0" borderId="0" xfId="0" applyNumberFormat="1"/>
    <xf numFmtId="0" fontId="0" fillId="0" borderId="13" xfId="0" applyBorder="1"/>
    <xf numFmtId="0" fontId="0" fillId="0" borderId="13" xfId="0" applyNumberFormat="1" applyBorder="1"/>
    <xf numFmtId="14" fontId="0" fillId="0" borderId="13" xfId="0" applyNumberFormat="1" applyBorder="1"/>
    <xf numFmtId="0" fontId="16" fillId="34" borderId="13" xfId="0" applyFont="1" applyFill="1" applyBorder="1"/>
    <xf numFmtId="9" fontId="0" fillId="0" borderId="13" xfId="43" applyFont="1" applyBorder="1"/>
    <xf numFmtId="0" fontId="21" fillId="34" borderId="11" xfId="0" applyNumberFormat="1" applyFont="1" applyFill="1" applyBorder="1"/>
    <xf numFmtId="3" fontId="0" fillId="0" borderId="10" xfId="0" applyNumberFormat="1" applyBorder="1"/>
    <xf numFmtId="10" fontId="0" fillId="0" borderId="0" xfId="43" applyNumberFormat="1" applyFont="1"/>
    <xf numFmtId="164" fontId="21" fillId="34" borderId="13" xfId="42" applyNumberFormat="1" applyFont="1" applyFill="1" applyBorder="1"/>
    <xf numFmtId="0" fontId="0" fillId="0" borderId="14" xfId="0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164" formatCode="_-* #,##0_-;\-* #,##0_-;_-* &quot;-&quot;??_-;_-@_-"/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numFmt numFmtId="164" formatCode="_-* #,##0_-;\-* #,##0_-;_-* &quot;-&quot;??_-;_-@_-"/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8.7490296107352775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Casi'!$A$3:$A$97</c:f>
              <c:numCache>
                <c:formatCode>m/d/yy</c:formatCode>
                <c:ptCount val="95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</c:numCache>
            </c:numRef>
          </c:cat>
          <c:val>
            <c:numRef>
              <c:f>'Totale dei Casi'!$B$3:$B$97</c:f>
              <c:numCache>
                <c:formatCode>General</c:formatCode>
                <c:ptCount val="95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  <c:pt idx="86">
                  <c:v>665</c:v>
                </c:pt>
                <c:pt idx="87">
                  <c:v>642</c:v>
                </c:pt>
                <c:pt idx="88">
                  <c:v>652</c:v>
                </c:pt>
                <c:pt idx="89">
                  <c:v>669</c:v>
                </c:pt>
                <c:pt idx="90">
                  <c:v>531</c:v>
                </c:pt>
                <c:pt idx="91">
                  <c:v>300</c:v>
                </c:pt>
                <c:pt idx="92">
                  <c:v>397</c:v>
                </c:pt>
                <c:pt idx="93">
                  <c:v>584</c:v>
                </c:pt>
                <c:pt idx="94">
                  <c:v>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Tamponi!$B$4:$B$99</c:f>
              <c:strCache>
                <c:ptCount val="95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  <c:pt idx="78">
                  <c:v>12/05/2020</c:v>
                </c:pt>
                <c:pt idx="79">
                  <c:v>13/05/2020</c:v>
                </c:pt>
                <c:pt idx="80">
                  <c:v>14/05/2020</c:v>
                </c:pt>
                <c:pt idx="81">
                  <c:v>15/05/2020</c:v>
                </c:pt>
                <c:pt idx="82">
                  <c:v>16/05/2020</c:v>
                </c:pt>
                <c:pt idx="83">
                  <c:v>17/05/2020</c:v>
                </c:pt>
                <c:pt idx="84">
                  <c:v>18/05/2020</c:v>
                </c:pt>
                <c:pt idx="85">
                  <c:v>19/05/2020</c:v>
                </c:pt>
                <c:pt idx="86">
                  <c:v>20/05/2020</c:v>
                </c:pt>
                <c:pt idx="87">
                  <c:v>21/05/2020</c:v>
                </c:pt>
                <c:pt idx="88">
                  <c:v>22/05/2020</c:v>
                </c:pt>
                <c:pt idx="89">
                  <c:v>23/05/2020</c:v>
                </c:pt>
                <c:pt idx="90">
                  <c:v>24/05/2020</c:v>
                </c:pt>
                <c:pt idx="91">
                  <c:v>25/05/2020</c:v>
                </c:pt>
                <c:pt idx="92">
                  <c:v>26/05/2020</c:v>
                </c:pt>
                <c:pt idx="93">
                  <c:v>27/05/2020</c:v>
                </c:pt>
                <c:pt idx="94">
                  <c:v>28/05/2020</c:v>
                </c:pt>
              </c:strCache>
            </c:strRef>
          </c:cat>
          <c:val>
            <c:numRef>
              <c:f>Tamponi!$C$4:$C$99</c:f>
              <c:numCache>
                <c:formatCode>General</c:formatCode>
                <c:ptCount val="95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  <c:pt idx="79">
                  <c:v>61973</c:v>
                </c:pt>
                <c:pt idx="80">
                  <c:v>71876</c:v>
                </c:pt>
                <c:pt idx="81">
                  <c:v>68176</c:v>
                </c:pt>
                <c:pt idx="82">
                  <c:v>69179</c:v>
                </c:pt>
                <c:pt idx="83">
                  <c:v>60101</c:v>
                </c:pt>
                <c:pt idx="84">
                  <c:v>36406</c:v>
                </c:pt>
                <c:pt idx="85">
                  <c:v>63158</c:v>
                </c:pt>
                <c:pt idx="86">
                  <c:v>67195</c:v>
                </c:pt>
                <c:pt idx="87">
                  <c:v>71679</c:v>
                </c:pt>
                <c:pt idx="88">
                  <c:v>75380</c:v>
                </c:pt>
                <c:pt idx="89">
                  <c:v>72410</c:v>
                </c:pt>
                <c:pt idx="90">
                  <c:v>55824</c:v>
                </c:pt>
                <c:pt idx="91">
                  <c:v>35241</c:v>
                </c:pt>
                <c:pt idx="92">
                  <c:v>57674</c:v>
                </c:pt>
                <c:pt idx="93">
                  <c:v>67324</c:v>
                </c:pt>
                <c:pt idx="94">
                  <c:v>75893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Guariti'!$A$7:$A$102</c:f>
              <c:strCache>
                <c:ptCount val="95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  <c:pt idx="92">
                  <c:v>26/05/2020 00:00</c:v>
                </c:pt>
                <c:pt idx="93">
                  <c:v>27/05/2020 00:00</c:v>
                </c:pt>
                <c:pt idx="94">
                  <c:v>28/05/2020 00:00</c:v>
                </c:pt>
              </c:strCache>
            </c:strRef>
          </c:cat>
          <c:val>
            <c:numRef>
              <c:f>'Dimessi Guariti'!$B$7:$B$102</c:f>
              <c:numCache>
                <c:formatCode>General</c:formatCode>
                <c:ptCount val="95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  <c:pt idx="79">
                  <c:v>3502</c:v>
                </c:pt>
                <c:pt idx="80">
                  <c:v>2747</c:v>
                </c:pt>
                <c:pt idx="81">
                  <c:v>4917</c:v>
                </c:pt>
                <c:pt idx="82">
                  <c:v>2605</c:v>
                </c:pt>
                <c:pt idx="83">
                  <c:v>2366</c:v>
                </c:pt>
                <c:pt idx="84">
                  <c:v>2150</c:v>
                </c:pt>
                <c:pt idx="85">
                  <c:v>2075</c:v>
                </c:pt>
                <c:pt idx="86">
                  <c:v>2881</c:v>
                </c:pt>
                <c:pt idx="87">
                  <c:v>2278</c:v>
                </c:pt>
                <c:pt idx="88">
                  <c:v>2160</c:v>
                </c:pt>
                <c:pt idx="89">
                  <c:v>2120</c:v>
                </c:pt>
                <c:pt idx="90">
                  <c:v>1639</c:v>
                </c:pt>
                <c:pt idx="91">
                  <c:v>1502</c:v>
                </c:pt>
                <c:pt idx="92">
                  <c:v>2677</c:v>
                </c:pt>
                <c:pt idx="93">
                  <c:v>2443</c:v>
                </c:pt>
                <c:pt idx="94">
                  <c:v>3503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Deceduti!$A$4:$A$99</c:f>
              <c:strCache>
                <c:ptCount val="95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  <c:pt idx="92">
                  <c:v>26/05/2020 00:00</c:v>
                </c:pt>
                <c:pt idx="93">
                  <c:v>27/05/2020 00:00</c:v>
                </c:pt>
                <c:pt idx="94">
                  <c:v>28/05/2020 00:00</c:v>
                </c:pt>
              </c:strCache>
            </c:strRef>
          </c:cat>
          <c:val>
            <c:numRef>
              <c:f>Deceduti!$B$4:$B$99</c:f>
              <c:numCache>
                <c:formatCode>General</c:formatCode>
                <c:ptCount val="95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  <c:pt idx="79">
                  <c:v>195</c:v>
                </c:pt>
                <c:pt idx="80">
                  <c:v>262</c:v>
                </c:pt>
                <c:pt idx="81">
                  <c:v>242</c:v>
                </c:pt>
                <c:pt idx="82">
                  <c:v>153</c:v>
                </c:pt>
                <c:pt idx="83">
                  <c:v>145</c:v>
                </c:pt>
                <c:pt idx="84">
                  <c:v>99</c:v>
                </c:pt>
                <c:pt idx="85">
                  <c:v>162</c:v>
                </c:pt>
                <c:pt idx="86">
                  <c:v>161</c:v>
                </c:pt>
                <c:pt idx="87">
                  <c:v>156</c:v>
                </c:pt>
                <c:pt idx="88">
                  <c:v>130</c:v>
                </c:pt>
                <c:pt idx="89">
                  <c:v>119</c:v>
                </c:pt>
                <c:pt idx="90">
                  <c:v>50</c:v>
                </c:pt>
                <c:pt idx="91">
                  <c:v>92</c:v>
                </c:pt>
                <c:pt idx="92">
                  <c:v>78</c:v>
                </c:pt>
                <c:pt idx="93">
                  <c:v>117</c:v>
                </c:pt>
                <c:pt idx="94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Contagiati!$B$2:$B$95</c:f>
              <c:numCache>
                <c:formatCode>m/d/yy</c:formatCode>
                <c:ptCount val="94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</c:numCache>
            </c:numRef>
          </c:cat>
          <c:val>
            <c:numRef>
              <c:f>Contagiati!$C$2:$C$95</c:f>
              <c:numCache>
                <c:formatCode>0</c:formatCode>
                <c:ptCount val="94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  <c:pt idx="77">
                  <c:v>-674</c:v>
                </c:pt>
                <c:pt idx="78">
                  <c:v>-693</c:v>
                </c:pt>
                <c:pt idx="79">
                  <c:v>-719</c:v>
                </c:pt>
                <c:pt idx="80">
                  <c:v>-661</c:v>
                </c:pt>
                <c:pt idx="81">
                  <c:v>-392</c:v>
                </c:pt>
                <c:pt idx="82">
                  <c:v>-89</c:v>
                </c:pt>
                <c:pt idx="83">
                  <c:v>-104</c:v>
                </c:pt>
                <c:pt idx="84">
                  <c:v>-216</c:v>
                </c:pt>
                <c:pt idx="85">
                  <c:v>-367</c:v>
                </c:pt>
                <c:pt idx="86">
                  <c:v>-355</c:v>
                </c:pt>
                <c:pt idx="87">
                  <c:v>-312</c:v>
                </c:pt>
                <c:pt idx="88">
                  <c:v>-262</c:v>
                </c:pt>
                <c:pt idx="89">
                  <c:v>-82</c:v>
                </c:pt>
                <c:pt idx="90">
                  <c:v>-428</c:v>
                </c:pt>
                <c:pt idx="91">
                  <c:v>-268</c:v>
                </c:pt>
                <c:pt idx="92">
                  <c:v>-188</c:v>
                </c:pt>
                <c:pt idx="93">
                  <c:v>-350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Contagiati!$B$2:$B$95</c:f>
              <c:numCache>
                <c:formatCode>m/d/yy</c:formatCode>
                <c:ptCount val="94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</c:numCache>
            </c:numRef>
          </c:cat>
          <c:val>
            <c:numRef>
              <c:f>Contagiati!$D$2:$D$95</c:f>
              <c:numCache>
                <c:formatCode>0</c:formatCode>
                <c:ptCount val="94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  <c:pt idx="77">
                  <c:v>-47</c:v>
                </c:pt>
                <c:pt idx="78">
                  <c:v>-59</c:v>
                </c:pt>
                <c:pt idx="79">
                  <c:v>-38</c:v>
                </c:pt>
                <c:pt idx="80">
                  <c:v>-47</c:v>
                </c:pt>
                <c:pt idx="81">
                  <c:v>-33</c:v>
                </c:pt>
                <c:pt idx="82">
                  <c:v>-13</c:v>
                </c:pt>
                <c:pt idx="83">
                  <c:v>-13</c:v>
                </c:pt>
                <c:pt idx="84">
                  <c:v>-33</c:v>
                </c:pt>
                <c:pt idx="85">
                  <c:v>-40</c:v>
                </c:pt>
                <c:pt idx="86">
                  <c:v>-36</c:v>
                </c:pt>
                <c:pt idx="87">
                  <c:v>-45</c:v>
                </c:pt>
                <c:pt idx="88">
                  <c:v>-23</c:v>
                </c:pt>
                <c:pt idx="89">
                  <c:v>-19</c:v>
                </c:pt>
                <c:pt idx="90">
                  <c:v>-12</c:v>
                </c:pt>
                <c:pt idx="91">
                  <c:v>-20</c:v>
                </c:pt>
                <c:pt idx="92">
                  <c:v>-16</c:v>
                </c:pt>
                <c:pt idx="93">
                  <c:v>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Contagiati!$B$2:$B$95</c:f>
              <c:numCache>
                <c:formatCode>m/d/yy</c:formatCode>
                <c:ptCount val="94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</c:numCache>
            </c:numRef>
          </c:cat>
          <c:val>
            <c:numRef>
              <c:f>Contagiati!$E$2:$E$95</c:f>
              <c:numCache>
                <c:formatCode>0</c:formatCode>
                <c:ptCount val="94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  <c:pt idx="77">
                  <c:v>-501</c:v>
                </c:pt>
                <c:pt idx="78">
                  <c:v>-2057</c:v>
                </c:pt>
                <c:pt idx="79">
                  <c:v>-1260</c:v>
                </c:pt>
                <c:pt idx="80">
                  <c:v>-3662</c:v>
                </c:pt>
                <c:pt idx="81">
                  <c:v>-1458</c:v>
                </c:pt>
                <c:pt idx="82">
                  <c:v>-1734</c:v>
                </c:pt>
                <c:pt idx="83">
                  <c:v>-1681</c:v>
                </c:pt>
                <c:pt idx="84">
                  <c:v>-1175</c:v>
                </c:pt>
                <c:pt idx="85">
                  <c:v>-1970</c:v>
                </c:pt>
                <c:pt idx="86">
                  <c:v>-1401</c:v>
                </c:pt>
                <c:pt idx="87">
                  <c:v>-1281</c:v>
                </c:pt>
                <c:pt idx="88">
                  <c:v>-1285</c:v>
                </c:pt>
                <c:pt idx="89">
                  <c:v>-1057</c:v>
                </c:pt>
                <c:pt idx="90">
                  <c:v>-854</c:v>
                </c:pt>
                <c:pt idx="91">
                  <c:v>-2070</c:v>
                </c:pt>
                <c:pt idx="92">
                  <c:v>-1772</c:v>
                </c:pt>
                <c:pt idx="93">
                  <c:v>-2614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Contagiati!$B$2:$B$95</c:f>
              <c:numCache>
                <c:formatCode>m/d/yy</c:formatCode>
                <c:ptCount val="94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</c:numCache>
            </c:numRef>
          </c:cat>
          <c:val>
            <c:numRef>
              <c:f>Contagiati!$F$2:$F$95</c:f>
              <c:numCache>
                <c:formatCode>0</c:formatCode>
                <c:ptCount val="94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  <c:pt idx="77">
                  <c:v>-1222</c:v>
                </c:pt>
                <c:pt idx="78">
                  <c:v>-2809</c:v>
                </c:pt>
                <c:pt idx="79">
                  <c:v>-2017</c:v>
                </c:pt>
                <c:pt idx="80">
                  <c:v>-4370</c:v>
                </c:pt>
                <c:pt idx="81">
                  <c:v>-1883</c:v>
                </c:pt>
                <c:pt idx="82">
                  <c:v>-1836</c:v>
                </c:pt>
                <c:pt idx="83">
                  <c:v>-1798</c:v>
                </c:pt>
                <c:pt idx="84">
                  <c:v>-1424</c:v>
                </c:pt>
                <c:pt idx="85">
                  <c:v>-2377</c:v>
                </c:pt>
                <c:pt idx="86">
                  <c:v>-1792</c:v>
                </c:pt>
                <c:pt idx="87">
                  <c:v>-1638</c:v>
                </c:pt>
                <c:pt idx="88">
                  <c:v>-1570</c:v>
                </c:pt>
                <c:pt idx="89">
                  <c:v>-1158</c:v>
                </c:pt>
                <c:pt idx="90">
                  <c:v>-1294</c:v>
                </c:pt>
                <c:pt idx="91">
                  <c:v>-2358</c:v>
                </c:pt>
                <c:pt idx="92">
                  <c:v>-1976</c:v>
                </c:pt>
                <c:pt idx="93">
                  <c:v>-2980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45</xdr:row>
      <xdr:rowOff>12700</xdr:rowOff>
    </xdr:from>
    <xdr:to>
      <xdr:col>24</xdr:col>
      <xdr:colOff>127000</xdr:colOff>
      <xdr:row>85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45</xdr:row>
      <xdr:rowOff>19050</xdr:rowOff>
    </xdr:from>
    <xdr:to>
      <xdr:col>23</xdr:col>
      <xdr:colOff>457200</xdr:colOff>
      <xdr:row>77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9.776432407409" createdVersion="6" refreshedVersion="6" minRefreshableVersion="3" recordCount="1996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29T00:00:00" count="96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9.776807175927" createdVersion="6" refreshedVersion="6" minRefreshableVersion="3" recordCount="1996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29T00:00:00" count="126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9.777071990742" createdVersion="6" refreshedVersion="6" minRefreshableVersion="3" recordCount="1996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5-29T00:00:00" count="96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m/>
      </sharedItems>
      <fieldGroup par="17" base="0">
        <rangePr groupBy="days" startDate="2020-02-24T00:00:00" endDate="2020-05-29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9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Months (data)" numFmtId="0" databaseField="0">
      <fieldGroup base="0">
        <rangePr groupBy="months" startDate="2020-02-24T00:00:00" endDate="2020-05-29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9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9.777100462961" createdVersion="6" refreshedVersion="6" minRefreshableVersion="3" recordCount="1996" xr:uid="{C522B153-E230-0B47-8F8A-8C33943A2324}">
  <cacheSource type="worksheet">
    <worksheetSource ref="A1:V1048576" sheet="alldatanormalised"/>
  </cacheSource>
  <cacheFields count="23">
    <cacheField name="data" numFmtId="0">
      <sharedItems containsNonDate="0" containsDate="1" containsString="0" containsBlank="1" minDate="2020-02-24T00:00:00" maxDate="2020-05-29T00:00:00" count="96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m/>
      </sharedItems>
      <fieldGroup par="22" base="0">
        <rangePr groupBy="days" startDate="2020-02-24T00:00:00" endDate="2020-05-29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9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  <cacheField name="zona" numFmtId="0">
      <sharedItems containsBlank="1"/>
    </cacheField>
    <cacheField name="settimana" numFmtId="0">
      <sharedItems containsString="0" containsBlank="1" containsNumber="1" containsInteger="1" minValue="9" maxValue="22" count="15"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m/>
      </sharedItems>
    </cacheField>
    <cacheField name="Months" numFmtId="0" databaseField="0">
      <fieldGroup base="0">
        <rangePr groupBy="months" startDate="2020-02-24T00:00:00" endDate="2020-05-29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9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9.777126273148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3" maxValue="3470"/>
    </cacheField>
    <cacheField name="Sum of terapia_intensiva" numFmtId="0">
      <sharedItems containsSemiMixedTypes="0" containsString="0" containsNumber="1" containsInteger="1" minValue="0" maxValue="173"/>
    </cacheField>
    <cacheField name="Sum of isolamento_domiciliare" numFmtId="0">
      <sharedItems containsSemiMixedTypes="0" containsString="0" containsNumber="1" containsInteger="1" minValue="7" maxValue="19270"/>
    </cacheField>
    <cacheField name="Sum of dimessi_guariti" numFmtId="0">
      <sharedItems containsSemiMixedTypes="0" containsString="0" containsNumber="1" containsInteger="1" minValue="250" maxValue="49296"/>
    </cacheField>
    <cacheField name="Sum of deceduti" numFmtId="0">
      <sharedItems containsSemiMixedTypes="0" containsString="0" containsNumber="1" containsInteger="1" minValue="22" maxValue="159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6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s v="ITA"/>
    <n v="13"/>
    <s v="Abruzzo"/>
    <n v="4235122196"/>
    <n v="1339843823"/>
    <n v="-9"/>
    <n v="-1"/>
    <n v="-10"/>
    <n v="-51"/>
    <n v="-61"/>
    <n v="-61"/>
    <n v="-61"/>
    <n v="65"/>
    <n v="4"/>
    <n v="8"/>
    <n v="1392"/>
    <m/>
    <m/>
    <m/>
  </r>
  <r>
    <x v="78"/>
    <s v="ITA"/>
    <n v="17"/>
    <s v="Basilicata"/>
    <n v="4063947052"/>
    <n v="1580514834"/>
    <n v="1"/>
    <n v="0"/>
    <n v="1"/>
    <n v="-3"/>
    <n v="-2"/>
    <n v="-2"/>
    <n v="-2"/>
    <n v="3"/>
    <n v="0"/>
    <n v="1"/>
    <n v="834"/>
    <m/>
    <m/>
    <m/>
  </r>
  <r>
    <x v="78"/>
    <s v="ITA"/>
    <n v="18"/>
    <s v="Calabria"/>
    <n v="3890597598"/>
    <n v="1659440194"/>
    <n v="1"/>
    <n v="0"/>
    <n v="1"/>
    <n v="-1"/>
    <n v="0"/>
    <n v="0"/>
    <n v="0"/>
    <n v="4"/>
    <n v="0"/>
    <n v="4"/>
    <n v="1155"/>
    <m/>
    <m/>
    <m/>
  </r>
  <r>
    <x v="78"/>
    <s v="ITA"/>
    <n v="15"/>
    <s v="Campania"/>
    <n v="4083956555"/>
    <n v="1425084984"/>
    <n v="-22"/>
    <n v="-3"/>
    <n v="-25"/>
    <n v="-7"/>
    <n v="-32"/>
    <n v="-32"/>
    <n v="-32"/>
    <n v="44"/>
    <n v="1"/>
    <n v="13"/>
    <n v="2211"/>
    <m/>
    <m/>
    <m/>
  </r>
  <r>
    <x v="78"/>
    <s v="ITA"/>
    <n v="8"/>
    <s v="Emilia-Romagna"/>
    <n v="4449436681"/>
    <n v="113417208"/>
    <n v="-153"/>
    <n v="-5"/>
    <n v="-158"/>
    <n v="-81"/>
    <n v="-239"/>
    <n v="-239"/>
    <n v="-239"/>
    <n v="274"/>
    <n v="18"/>
    <n v="53"/>
    <n v="4559"/>
    <m/>
    <m/>
    <m/>
  </r>
  <r>
    <x v="78"/>
    <s v="ITA"/>
    <n v="6"/>
    <s v="Friuli Venezia Giulia"/>
    <n v="456494354"/>
    <n v="1376813649"/>
    <n v="0"/>
    <n v="-1"/>
    <n v="-1"/>
    <n v="-28"/>
    <n v="-29"/>
    <n v="-29"/>
    <n v="-29"/>
    <n v="38"/>
    <n v="1"/>
    <n v="10"/>
    <n v="2191"/>
    <m/>
    <m/>
    <m/>
  </r>
  <r>
    <x v="78"/>
    <s v="ITA"/>
    <n v="12"/>
    <s v="Lazio"/>
    <n v="4189277044"/>
    <n v="1248366722"/>
    <n v="-8"/>
    <n v="1"/>
    <n v="-7"/>
    <n v="-14"/>
    <n v="-21"/>
    <n v="-21"/>
    <n v="-21"/>
    <n v="39"/>
    <n v="4"/>
    <n v="22"/>
    <n v="3687"/>
    <m/>
    <m/>
    <m/>
  </r>
  <r>
    <x v="78"/>
    <s v="ITA"/>
    <n v="7"/>
    <s v="Liguria"/>
    <n v="4441149315"/>
    <n v="89326992"/>
    <n v="-37"/>
    <n v="-3"/>
    <n v="-40"/>
    <n v="-25"/>
    <n v="-65"/>
    <n v="-65"/>
    <n v="-65"/>
    <n v="88"/>
    <n v="8"/>
    <n v="31"/>
    <n v="1345"/>
    <m/>
    <m/>
    <m/>
  </r>
  <r>
    <x v="78"/>
    <s v="ITA"/>
    <n v="3"/>
    <s v="Lombardia"/>
    <n v="4546679409"/>
    <n v="9190347404"/>
    <n v="-175"/>
    <n v="-19"/>
    <n v="-194"/>
    <n v="458"/>
    <n v="264"/>
    <n v="264"/>
    <n v="264"/>
    <n v="707"/>
    <n v="62"/>
    <n v="1033"/>
    <n v="20602"/>
    <m/>
    <m/>
    <m/>
  </r>
  <r>
    <x v="78"/>
    <s v="ITA"/>
    <n v="11"/>
    <s v="Marche"/>
    <n v="4361675973"/>
    <n v="135188753"/>
    <n v="-47"/>
    <n v="-4"/>
    <n v="-51"/>
    <n v="32"/>
    <n v="-19"/>
    <n v="-19"/>
    <n v="-19"/>
    <n v="39"/>
    <n v="5"/>
    <n v="25"/>
    <n v="1584"/>
    <m/>
    <m/>
    <m/>
  </r>
  <r>
    <x v="78"/>
    <s v="ITA"/>
    <n v="14"/>
    <s v="Molise"/>
    <n v="4155774754"/>
    <n v="1465916051"/>
    <n v="2"/>
    <n v="1"/>
    <n v="3"/>
    <n v="-6"/>
    <n v="-3"/>
    <n v="-3"/>
    <n v="-3"/>
    <n v="6"/>
    <n v="0"/>
    <n v="3"/>
    <n v="591"/>
    <m/>
    <m/>
    <m/>
  </r>
  <r>
    <x v="78"/>
    <s v="ITA"/>
    <n v="4"/>
    <s v="P.A. Bolzano"/>
    <n v="4649933453"/>
    <n v="1135662422"/>
    <n v="-7"/>
    <n v="0"/>
    <n v="-7"/>
    <n v="-3"/>
    <n v="-10"/>
    <n v="-10"/>
    <n v="-10"/>
    <n v="10"/>
    <n v="0"/>
    <n v="0"/>
    <n v="362"/>
    <m/>
    <m/>
    <m/>
  </r>
  <r>
    <x v="78"/>
    <s v="ITA"/>
    <n v="4"/>
    <s v="P.A. Trento"/>
    <n v="4606893511"/>
    <n v="1112123097"/>
    <n v="-4"/>
    <n v="-2"/>
    <n v="-6"/>
    <n v="-62"/>
    <n v="-68"/>
    <n v="-68"/>
    <n v="-68"/>
    <n v="72"/>
    <n v="2"/>
    <n v="6"/>
    <n v="1936"/>
    <m/>
    <m/>
    <m/>
  </r>
  <r>
    <x v="78"/>
    <s v="ITA"/>
    <n v="1"/>
    <s v="Piemonte"/>
    <n v="450732745"/>
    <n v="7680687483"/>
    <n v="-121"/>
    <n v="1"/>
    <n v="-120"/>
    <n v="-34"/>
    <n v="-154"/>
    <n v="-154"/>
    <n v="-154"/>
    <n v="239"/>
    <n v="28"/>
    <n v="113"/>
    <n v="4288"/>
    <m/>
    <m/>
    <m/>
  </r>
  <r>
    <x v="78"/>
    <s v="ITA"/>
    <n v="16"/>
    <s v="Puglia"/>
    <n v="4112559576"/>
    <n v="1686736689"/>
    <n v="-6"/>
    <n v="-1"/>
    <n v="-7"/>
    <n v="-116"/>
    <n v="-123"/>
    <n v="-123"/>
    <n v="-123"/>
    <n v="128"/>
    <n v="5"/>
    <n v="10"/>
    <n v="1755"/>
    <m/>
    <m/>
    <m/>
  </r>
  <r>
    <x v="78"/>
    <s v="ITA"/>
    <n v="20"/>
    <s v="Sardegna"/>
    <n v="3921531192"/>
    <n v="9110616306"/>
    <n v="-7"/>
    <n v="1"/>
    <n v="-6"/>
    <n v="1"/>
    <n v="-5"/>
    <n v="-5"/>
    <n v="-5"/>
    <n v="6"/>
    <n v="0"/>
    <n v="1"/>
    <n v="835"/>
    <m/>
    <m/>
    <m/>
  </r>
  <r>
    <x v="78"/>
    <s v="ITA"/>
    <n v="19"/>
    <s v="Sicilia"/>
    <n v="3811569725"/>
    <n v="133623567"/>
    <n v="-37"/>
    <n v="-1"/>
    <n v="-38"/>
    <n v="-113"/>
    <n v="-151"/>
    <n v="-151"/>
    <n v="-151"/>
    <n v="151"/>
    <n v="4"/>
    <n v="4"/>
    <n v="1883"/>
    <m/>
    <m/>
    <m/>
  </r>
  <r>
    <x v="78"/>
    <s v="ITA"/>
    <n v="9"/>
    <s v="Toscana"/>
    <n v="4376923077"/>
    <n v="1125588885"/>
    <n v="-40"/>
    <n v="-5"/>
    <n v="-45"/>
    <n v="-187"/>
    <n v="-232"/>
    <n v="-232"/>
    <n v="-232"/>
    <n v="238"/>
    <n v="9"/>
    <n v="15"/>
    <n v="5382"/>
    <m/>
    <m/>
    <m/>
  </r>
  <r>
    <x v="78"/>
    <s v="ITA"/>
    <n v="10"/>
    <s v="Umbria"/>
    <n v="4310675841"/>
    <n v="1238824698"/>
    <n v="1"/>
    <n v="0"/>
    <n v="1"/>
    <n v="0"/>
    <n v="1"/>
    <n v="1"/>
    <n v="1"/>
    <n v="6"/>
    <n v="0"/>
    <n v="7"/>
    <n v="1775"/>
    <m/>
    <m/>
    <m/>
  </r>
  <r>
    <x v="78"/>
    <s v="ITA"/>
    <n v="2"/>
    <s v="Valle d'Aosta"/>
    <n v="4573750286"/>
    <n v="7320149366"/>
    <n v="1"/>
    <n v="-1"/>
    <n v="0"/>
    <n v="-3"/>
    <n v="-3"/>
    <n v="-3"/>
    <n v="-3"/>
    <n v="4"/>
    <n v="1"/>
    <n v="2"/>
    <n v="352"/>
    <m/>
    <m/>
    <m/>
  </r>
  <r>
    <x v="78"/>
    <s v="ITA"/>
    <n v="5"/>
    <s v="Veneto"/>
    <n v="4543490485"/>
    <n v="1233845213"/>
    <n v="-7"/>
    <n v="-5"/>
    <n v="-12"/>
    <n v="-258"/>
    <n v="-270"/>
    <n v="-270"/>
    <n v="-270"/>
    <n v="291"/>
    <n v="20"/>
    <n v="41"/>
    <n v="8284"/>
    <m/>
    <m/>
    <m/>
  </r>
  <r>
    <x v="79"/>
    <s v="ITA"/>
    <n v="13"/>
    <s v="Abruzzo"/>
    <n v="4235122196"/>
    <n v="1339843823"/>
    <n v="-8"/>
    <n v="-1"/>
    <n v="-9"/>
    <n v="-50"/>
    <n v="-59"/>
    <n v="-59"/>
    <n v="-59"/>
    <n v="66"/>
    <n v="5"/>
    <n v="12"/>
    <n v="1066"/>
    <m/>
    <m/>
    <m/>
  </r>
  <r>
    <x v="79"/>
    <s v="ITA"/>
    <n v="17"/>
    <s v="Basilicata"/>
    <n v="4063947052"/>
    <n v="1580514834"/>
    <n v="-5"/>
    <n v="0"/>
    <n v="-5"/>
    <n v="-4"/>
    <n v="-9"/>
    <n v="-9"/>
    <n v="-9"/>
    <n v="11"/>
    <n v="0"/>
    <n v="2"/>
    <n v="578"/>
    <m/>
    <m/>
    <m/>
  </r>
  <r>
    <x v="79"/>
    <s v="ITA"/>
    <n v="18"/>
    <s v="Calabria"/>
    <n v="3890597598"/>
    <n v="1659440194"/>
    <n v="-1"/>
    <n v="0"/>
    <n v="-1"/>
    <n v="-16"/>
    <n v="-17"/>
    <n v="-17"/>
    <n v="-17"/>
    <n v="19"/>
    <n v="0"/>
    <n v="2"/>
    <n v="1367"/>
    <m/>
    <m/>
    <m/>
  </r>
  <r>
    <x v="79"/>
    <s v="ITA"/>
    <n v="15"/>
    <s v="Campania"/>
    <n v="4083956555"/>
    <n v="1425084984"/>
    <n v="-12"/>
    <n v="-1"/>
    <n v="-13"/>
    <n v="-49"/>
    <n v="-62"/>
    <n v="-62"/>
    <n v="-62"/>
    <n v="76"/>
    <n v="1"/>
    <n v="15"/>
    <n v="3117"/>
    <m/>
    <m/>
    <m/>
  </r>
  <r>
    <x v="79"/>
    <s v="ITA"/>
    <n v="8"/>
    <s v="Emilia-Romagna"/>
    <n v="4449436681"/>
    <n v="113417208"/>
    <n v="-219"/>
    <n v="-13"/>
    <n v="-232"/>
    <n v="-67"/>
    <n v="-299"/>
    <n v="-299"/>
    <n v="-299"/>
    <n v="329"/>
    <n v="20"/>
    <n v="50"/>
    <n v="4705"/>
    <m/>
    <m/>
    <m/>
  </r>
  <r>
    <x v="79"/>
    <s v="ITA"/>
    <n v="6"/>
    <s v="Friuli Venezia Giulia"/>
    <n v="456494354"/>
    <n v="1376813649"/>
    <n v="-4"/>
    <n v="0"/>
    <n v="-4"/>
    <n v="-18"/>
    <n v="-22"/>
    <n v="-22"/>
    <n v="-22"/>
    <n v="27"/>
    <n v="3"/>
    <n v="8"/>
    <n v="1549"/>
    <m/>
    <m/>
    <m/>
  </r>
  <r>
    <x v="79"/>
    <s v="ITA"/>
    <n v="12"/>
    <s v="Lazio"/>
    <n v="4189277044"/>
    <n v="1248366722"/>
    <n v="-34"/>
    <n v="-1"/>
    <n v="-35"/>
    <n v="-3"/>
    <n v="-38"/>
    <n v="-38"/>
    <n v="-38"/>
    <n v="65"/>
    <n v="11"/>
    <n v="38"/>
    <n v="3547"/>
    <m/>
    <m/>
    <m/>
  </r>
  <r>
    <x v="79"/>
    <s v="ITA"/>
    <n v="7"/>
    <s v="Liguria"/>
    <n v="4441149315"/>
    <n v="89326992"/>
    <n v="-17"/>
    <n v="0"/>
    <n v="-17"/>
    <n v="-44"/>
    <n v="-61"/>
    <n v="-61"/>
    <n v="-61"/>
    <n v="115"/>
    <n v="13"/>
    <n v="67"/>
    <n v="2015"/>
    <m/>
    <m/>
    <m/>
  </r>
  <r>
    <x v="79"/>
    <s v="ITA"/>
    <n v="3"/>
    <s v="Lombardia"/>
    <n v="4546679409"/>
    <n v="9190347404"/>
    <n v="-215"/>
    <n v="-15"/>
    <n v="-230"/>
    <n v="-413"/>
    <n v="-643"/>
    <n v="-643"/>
    <n v="-643"/>
    <n v="968"/>
    <n v="69"/>
    <n v="394"/>
    <n v="10919"/>
    <m/>
    <m/>
    <m/>
  </r>
  <r>
    <x v="79"/>
    <s v="ITA"/>
    <n v="11"/>
    <s v="Marche"/>
    <n v="4361675973"/>
    <n v="135188753"/>
    <n v="-19"/>
    <n v="-4"/>
    <n v="-23"/>
    <n v="-172"/>
    <n v="-195"/>
    <n v="-195"/>
    <n v="-195"/>
    <n v="213"/>
    <n v="2"/>
    <n v="20"/>
    <n v="1436"/>
    <m/>
    <m/>
    <m/>
  </r>
  <r>
    <x v="79"/>
    <s v="ITA"/>
    <n v="14"/>
    <s v="Molise"/>
    <n v="4155774754"/>
    <n v="1465916051"/>
    <n v="-4"/>
    <n v="0"/>
    <n v="-4"/>
    <n v="9"/>
    <n v="5"/>
    <n v="5"/>
    <n v="5"/>
    <n v="10"/>
    <n v="0"/>
    <n v="15"/>
    <n v="81"/>
    <m/>
    <m/>
    <m/>
  </r>
  <r>
    <x v="79"/>
    <s v="ITA"/>
    <n v="4"/>
    <s v="P.A. Bolzano"/>
    <n v="4649933453"/>
    <n v="1135662422"/>
    <n v="0"/>
    <n v="0"/>
    <n v="0"/>
    <n v="-24"/>
    <n v="-24"/>
    <n v="-24"/>
    <n v="-24"/>
    <n v="27"/>
    <n v="0"/>
    <n v="3"/>
    <n v="800"/>
    <m/>
    <m/>
    <m/>
  </r>
  <r>
    <x v="79"/>
    <s v="ITA"/>
    <n v="4"/>
    <s v="P.A. Trento"/>
    <n v="4606893511"/>
    <n v="1112123097"/>
    <n v="-4"/>
    <n v="0"/>
    <n v="-4"/>
    <n v="-90"/>
    <n v="-94"/>
    <n v="-94"/>
    <n v="-94"/>
    <n v="102"/>
    <n v="1"/>
    <n v="9"/>
    <n v="2663"/>
    <m/>
    <m/>
    <m/>
  </r>
  <r>
    <x v="79"/>
    <s v="ITA"/>
    <n v="1"/>
    <s v="Piemonte"/>
    <n v="450732745"/>
    <n v="7680687483"/>
    <n v="-42"/>
    <n v="-14"/>
    <n v="-56"/>
    <n v="-637"/>
    <n v="-693"/>
    <n v="-693"/>
    <n v="-693"/>
    <n v="830"/>
    <n v="32"/>
    <n v="169"/>
    <n v="6717"/>
    <m/>
    <m/>
    <m/>
  </r>
  <r>
    <x v="79"/>
    <s v="ITA"/>
    <n v="16"/>
    <s v="Puglia"/>
    <n v="4112559576"/>
    <n v="1686736689"/>
    <n v="-24"/>
    <n v="-4"/>
    <n v="-28"/>
    <n v="-71"/>
    <n v="-99"/>
    <n v="-99"/>
    <n v="-99"/>
    <n v="106"/>
    <n v="4"/>
    <n v="11"/>
    <n v="2221"/>
    <m/>
    <m/>
    <m/>
  </r>
  <r>
    <x v="79"/>
    <s v="ITA"/>
    <n v="20"/>
    <s v="Sardegna"/>
    <n v="3921531192"/>
    <n v="9110616306"/>
    <n v="1"/>
    <n v="-1"/>
    <n v="0"/>
    <n v="-15"/>
    <n v="-15"/>
    <n v="-15"/>
    <n v="-15"/>
    <n v="16"/>
    <n v="0"/>
    <n v="1"/>
    <n v="1234"/>
    <m/>
    <m/>
    <m/>
  </r>
  <r>
    <x v="79"/>
    <s v="ITA"/>
    <n v="19"/>
    <s v="Sicilia"/>
    <n v="3811569725"/>
    <n v="133623567"/>
    <n v="-22"/>
    <n v="-2"/>
    <n v="-24"/>
    <n v="2"/>
    <n v="-22"/>
    <n v="-22"/>
    <n v="-22"/>
    <n v="32"/>
    <n v="1"/>
    <n v="11"/>
    <n v="2974"/>
    <m/>
    <m/>
    <m/>
  </r>
  <r>
    <x v="79"/>
    <s v="ITA"/>
    <n v="9"/>
    <s v="Toscana"/>
    <n v="4376923077"/>
    <n v="1125588885"/>
    <n v="-23"/>
    <n v="0"/>
    <n v="-23"/>
    <n v="-255"/>
    <n v="-278"/>
    <n v="-278"/>
    <n v="-278"/>
    <n v="300"/>
    <n v="5"/>
    <n v="27"/>
    <n v="4175"/>
    <m/>
    <m/>
    <m/>
  </r>
  <r>
    <x v="79"/>
    <s v="ITA"/>
    <n v="10"/>
    <s v="Umbria"/>
    <n v="4310675841"/>
    <n v="1238824698"/>
    <n v="-5"/>
    <n v="0"/>
    <n v="-5"/>
    <n v="2"/>
    <n v="-3"/>
    <n v="-3"/>
    <n v="-3"/>
    <n v="2"/>
    <n v="1"/>
    <n v="0"/>
    <n v="1482"/>
    <m/>
    <m/>
    <m/>
  </r>
  <r>
    <x v="79"/>
    <s v="ITA"/>
    <n v="2"/>
    <s v="Valle d'Aosta"/>
    <n v="4573750286"/>
    <n v="7320149366"/>
    <n v="-7"/>
    <n v="0"/>
    <n v="-7"/>
    <n v="-4"/>
    <n v="-11"/>
    <n v="-11"/>
    <n v="-11"/>
    <n v="13"/>
    <n v="1"/>
    <n v="3"/>
    <n v="362"/>
    <m/>
    <m/>
    <m/>
  </r>
  <r>
    <x v="79"/>
    <s v="ITA"/>
    <n v="5"/>
    <s v="Veneto"/>
    <n v="4543490485"/>
    <n v="1233845213"/>
    <n v="-29"/>
    <n v="-3"/>
    <n v="-32"/>
    <n v="-138"/>
    <n v="-170"/>
    <n v="-170"/>
    <n v="-170"/>
    <n v="175"/>
    <n v="26"/>
    <n v="31"/>
    <n v="8965"/>
    <m/>
    <m/>
    <m/>
  </r>
  <r>
    <x v="80"/>
    <s v="ITA"/>
    <n v="13"/>
    <s v="Abruzzo"/>
    <n v="4235122196"/>
    <n v="1339843823"/>
    <n v="1"/>
    <n v="-1"/>
    <n v="0"/>
    <n v="-7"/>
    <n v="-7"/>
    <n v="-7"/>
    <n v="-7"/>
    <n v="12"/>
    <n v="4"/>
    <n v="9"/>
    <n v="1499"/>
    <m/>
    <m/>
    <m/>
  </r>
  <r>
    <x v="80"/>
    <s v="ITA"/>
    <n v="17"/>
    <s v="Basilicata"/>
    <n v="4063947052"/>
    <n v="1580514834"/>
    <n v="-8"/>
    <n v="0"/>
    <n v="-8"/>
    <n v="4"/>
    <n v="-4"/>
    <n v="-4"/>
    <n v="-4"/>
    <n v="4"/>
    <n v="0"/>
    <n v="0"/>
    <n v="607"/>
    <m/>
    <m/>
    <m/>
  </r>
  <r>
    <x v="80"/>
    <s v="ITA"/>
    <n v="18"/>
    <s v="Calabria"/>
    <n v="3890597598"/>
    <n v="1659440194"/>
    <n v="-5"/>
    <n v="1"/>
    <n v="-4"/>
    <n v="-23"/>
    <n v="-27"/>
    <n v="-27"/>
    <n v="-27"/>
    <n v="28"/>
    <n v="2"/>
    <n v="3"/>
    <n v="1263"/>
    <m/>
    <m/>
    <m/>
  </r>
  <r>
    <x v="80"/>
    <s v="ITA"/>
    <n v="15"/>
    <s v="Campania"/>
    <n v="4083956555"/>
    <n v="1425084984"/>
    <n v="-15"/>
    <n v="0"/>
    <n v="-15"/>
    <n v="-35"/>
    <n v="-50"/>
    <n v="-50"/>
    <n v="-50"/>
    <n v="59"/>
    <n v="0"/>
    <n v="9"/>
    <n v="3568"/>
    <m/>
    <m/>
    <m/>
  </r>
  <r>
    <x v="80"/>
    <s v="ITA"/>
    <n v="8"/>
    <s v="Emilia-Romagna"/>
    <n v="4449436681"/>
    <n v="113417208"/>
    <n v="-304"/>
    <n v="-1"/>
    <n v="-305"/>
    <n v="104"/>
    <n v="-201"/>
    <n v="-201"/>
    <n v="-201"/>
    <n v="253"/>
    <n v="25"/>
    <n v="77"/>
    <n v="4708"/>
    <m/>
    <m/>
    <m/>
  </r>
  <r>
    <x v="80"/>
    <s v="ITA"/>
    <n v="6"/>
    <s v="Friuli Venezia Giulia"/>
    <n v="456494354"/>
    <n v="1376813649"/>
    <n v="57"/>
    <n v="0"/>
    <n v="57"/>
    <n v="-66"/>
    <n v="-9"/>
    <n v="-9"/>
    <n v="-9"/>
    <n v="13"/>
    <n v="1"/>
    <n v="5"/>
    <n v="2400"/>
    <m/>
    <m/>
    <m/>
  </r>
  <r>
    <x v="80"/>
    <s v="ITA"/>
    <n v="12"/>
    <s v="Lazio"/>
    <n v="4189277044"/>
    <n v="1248366722"/>
    <n v="-46"/>
    <n v="-4"/>
    <n v="-50"/>
    <n v="-89"/>
    <n v="-139"/>
    <n v="-139"/>
    <n v="-139"/>
    <n v="162"/>
    <n v="18"/>
    <n v="41"/>
    <n v="4285"/>
    <m/>
    <m/>
    <m/>
  </r>
  <r>
    <x v="80"/>
    <s v="ITA"/>
    <n v="7"/>
    <s v="Liguria"/>
    <n v="4441149315"/>
    <n v="89326992"/>
    <n v="-22"/>
    <n v="0"/>
    <n v="-22"/>
    <n v="-36"/>
    <n v="-58"/>
    <n v="-58"/>
    <n v="-58"/>
    <n v="108"/>
    <n v="15"/>
    <n v="65"/>
    <n v="2074"/>
    <m/>
    <m/>
    <m/>
  </r>
  <r>
    <x v="80"/>
    <s v="ITA"/>
    <n v="3"/>
    <s v="Lombardia"/>
    <n v="4546679409"/>
    <n v="9190347404"/>
    <n v="-189"/>
    <n v="-10"/>
    <n v="-199"/>
    <n v="123"/>
    <n v="-76"/>
    <n v="-76"/>
    <n v="-76"/>
    <n v="487"/>
    <n v="111"/>
    <n v="522"/>
    <n v="14080"/>
    <m/>
    <m/>
    <m/>
  </r>
  <r>
    <x v="80"/>
    <s v="ITA"/>
    <n v="11"/>
    <s v="Marche"/>
    <n v="4361675973"/>
    <n v="135188753"/>
    <n v="-22"/>
    <n v="-2"/>
    <n v="-24"/>
    <n v="-85"/>
    <n v="-109"/>
    <n v="-109"/>
    <n v="-109"/>
    <n v="121"/>
    <n v="3"/>
    <n v="15"/>
    <n v="1990"/>
    <m/>
    <m/>
    <m/>
  </r>
  <r>
    <x v="80"/>
    <s v="ITA"/>
    <n v="14"/>
    <s v="Molise"/>
    <n v="4155774754"/>
    <n v="1465916051"/>
    <n v="1"/>
    <n v="0"/>
    <n v="1"/>
    <n v="-3"/>
    <n v="-2"/>
    <n v="-2"/>
    <n v="-2"/>
    <n v="4"/>
    <n v="0"/>
    <n v="2"/>
    <n v="165"/>
    <m/>
    <m/>
    <m/>
  </r>
  <r>
    <x v="80"/>
    <s v="ITA"/>
    <n v="4"/>
    <s v="P.A. Bolzano"/>
    <n v="4649933453"/>
    <n v="1135662422"/>
    <n v="-2"/>
    <n v="0"/>
    <n v="-2"/>
    <n v="-31"/>
    <n v="-33"/>
    <n v="-33"/>
    <n v="-33"/>
    <n v="36"/>
    <n v="0"/>
    <n v="3"/>
    <n v="834"/>
    <m/>
    <m/>
    <m/>
  </r>
  <r>
    <x v="80"/>
    <s v="ITA"/>
    <n v="4"/>
    <s v="P.A. Trento"/>
    <n v="4606893511"/>
    <n v="1112123097"/>
    <n v="-10"/>
    <n v="0"/>
    <n v="-10"/>
    <n v="-58"/>
    <n v="-68"/>
    <n v="-68"/>
    <n v="-68"/>
    <n v="69"/>
    <n v="2"/>
    <n v="3"/>
    <n v="2846"/>
    <m/>
    <m/>
    <m/>
  </r>
  <r>
    <x v="80"/>
    <s v="ITA"/>
    <n v="1"/>
    <s v="Piemonte"/>
    <n v="450732745"/>
    <n v="7680687483"/>
    <n v="-83"/>
    <n v="-6"/>
    <n v="-89"/>
    <n v="-511"/>
    <n v="-600"/>
    <n v="-600"/>
    <n v="-600"/>
    <n v="718"/>
    <n v="33"/>
    <n v="151"/>
    <n v="7894"/>
    <m/>
    <m/>
    <m/>
  </r>
  <r>
    <x v="80"/>
    <s v="ITA"/>
    <n v="16"/>
    <s v="Puglia"/>
    <n v="4112559576"/>
    <n v="1686736689"/>
    <n v="-14"/>
    <n v="-3"/>
    <n v="-17"/>
    <n v="-52"/>
    <n v="-69"/>
    <n v="-69"/>
    <n v="-69"/>
    <n v="77"/>
    <n v="1"/>
    <n v="9"/>
    <n v="1864"/>
    <m/>
    <m/>
    <m/>
  </r>
  <r>
    <x v="80"/>
    <s v="ITA"/>
    <n v="20"/>
    <s v="Sardegna"/>
    <n v="3921531192"/>
    <n v="9110616306"/>
    <n v="-2"/>
    <n v="0"/>
    <n v="-2"/>
    <n v="-24"/>
    <n v="-26"/>
    <n v="-26"/>
    <n v="-26"/>
    <n v="21"/>
    <n v="5"/>
    <n v="0"/>
    <n v="1324"/>
    <m/>
    <m/>
    <m/>
  </r>
  <r>
    <x v="80"/>
    <s v="ITA"/>
    <n v="19"/>
    <s v="Sicilia"/>
    <n v="3811569725"/>
    <n v="133623567"/>
    <n v="-9"/>
    <n v="-1"/>
    <n v="-10"/>
    <n v="-25"/>
    <n v="-35"/>
    <n v="-35"/>
    <n v="-35"/>
    <n v="46"/>
    <n v="1"/>
    <n v="12"/>
    <n v="3146"/>
    <m/>
    <m/>
    <m/>
  </r>
  <r>
    <x v="80"/>
    <s v="ITA"/>
    <n v="9"/>
    <s v="Toscana"/>
    <n v="4376923077"/>
    <n v="1125588885"/>
    <n v="-15"/>
    <n v="-4"/>
    <n v="-19"/>
    <n v="-156"/>
    <n v="-175"/>
    <n v="-175"/>
    <n v="-175"/>
    <n v="196"/>
    <n v="9"/>
    <n v="30"/>
    <n v="4156"/>
    <m/>
    <m/>
    <m/>
  </r>
  <r>
    <x v="80"/>
    <s v="ITA"/>
    <n v="10"/>
    <s v="Umbria"/>
    <n v="4310675841"/>
    <n v="1238824698"/>
    <n v="-10"/>
    <n v="-3"/>
    <n v="-13"/>
    <n v="-1"/>
    <n v="-14"/>
    <n v="-14"/>
    <n v="-14"/>
    <n v="14"/>
    <n v="1"/>
    <n v="1"/>
    <n v="1516"/>
    <m/>
    <m/>
    <m/>
  </r>
  <r>
    <x v="80"/>
    <s v="ITA"/>
    <n v="2"/>
    <s v="Valle d'Aosta"/>
    <n v="4573750286"/>
    <n v="7320149366"/>
    <n v="0"/>
    <n v="0"/>
    <n v="0"/>
    <n v="-13"/>
    <n v="-13"/>
    <n v="-13"/>
    <n v="-13"/>
    <n v="16"/>
    <n v="0"/>
    <n v="3"/>
    <n v="323"/>
    <m/>
    <m/>
    <m/>
  </r>
  <r>
    <x v="80"/>
    <s v="ITA"/>
    <n v="5"/>
    <s v="Veneto"/>
    <n v="4543490485"/>
    <n v="1233845213"/>
    <n v="-22"/>
    <n v="-4"/>
    <n v="-26"/>
    <n v="-276"/>
    <n v="-302"/>
    <n v="-302"/>
    <n v="-302"/>
    <n v="303"/>
    <n v="31"/>
    <n v="32"/>
    <n v="11334"/>
    <m/>
    <m/>
    <m/>
  </r>
  <r>
    <x v="81"/>
    <s v="ITA"/>
    <n v="13"/>
    <s v="Abruzzo"/>
    <n v="4235122196"/>
    <n v="1339843823"/>
    <n v="-10"/>
    <n v="0"/>
    <n v="-10"/>
    <n v="-18"/>
    <n v="-28"/>
    <n v="-28"/>
    <n v="-28"/>
    <n v="38"/>
    <n v="2"/>
    <n v="12"/>
    <n v="1168"/>
    <m/>
    <m/>
    <m/>
  </r>
  <r>
    <x v="81"/>
    <s v="ITA"/>
    <n v="17"/>
    <s v="Basilicata"/>
    <n v="4063947052"/>
    <n v="1580514834"/>
    <n v="-1"/>
    <n v="0"/>
    <n v="-1"/>
    <n v="-6"/>
    <n v="-7"/>
    <n v="-7"/>
    <n v="-7"/>
    <n v="7"/>
    <n v="0"/>
    <n v="0"/>
    <n v="566"/>
    <m/>
    <m/>
    <m/>
  </r>
  <r>
    <x v="81"/>
    <s v="ITA"/>
    <n v="18"/>
    <s v="Calabria"/>
    <n v="3890597598"/>
    <n v="1659440194"/>
    <n v="-3"/>
    <n v="0"/>
    <n v="-3"/>
    <n v="-16"/>
    <n v="-19"/>
    <n v="-19"/>
    <n v="-19"/>
    <n v="20"/>
    <n v="0"/>
    <n v="1"/>
    <n v="1651"/>
    <m/>
    <m/>
    <m/>
  </r>
  <r>
    <x v="81"/>
    <s v="ITA"/>
    <n v="15"/>
    <s v="Campania"/>
    <n v="4083956555"/>
    <n v="1425084984"/>
    <n v="-46"/>
    <n v="-2"/>
    <n v="-48"/>
    <n v="19"/>
    <n v="-29"/>
    <n v="-29"/>
    <n v="-29"/>
    <n v="42"/>
    <n v="2"/>
    <n v="15"/>
    <n v="3606"/>
    <m/>
    <m/>
    <m/>
  </r>
  <r>
    <x v="81"/>
    <s v="ITA"/>
    <n v="8"/>
    <s v="Emilia-Romagna"/>
    <n v="4449436681"/>
    <n v="113417208"/>
    <n v="-98"/>
    <n v="-8"/>
    <n v="-106"/>
    <n v="-194"/>
    <n v="-300"/>
    <n v="-300"/>
    <n v="-300"/>
    <n v="341"/>
    <n v="13"/>
    <n v="54"/>
    <n v="4906"/>
    <m/>
    <m/>
    <m/>
  </r>
  <r>
    <x v="81"/>
    <s v="ITA"/>
    <n v="6"/>
    <s v="Friuli Venezia Giulia"/>
    <n v="456494354"/>
    <n v="1376813649"/>
    <n v="-69"/>
    <n v="1"/>
    <n v="-68"/>
    <n v="39"/>
    <n v="-29"/>
    <n v="-29"/>
    <n v="-29"/>
    <n v="42"/>
    <n v="1"/>
    <n v="14"/>
    <n v="3400"/>
    <m/>
    <m/>
    <m/>
  </r>
  <r>
    <x v="81"/>
    <s v="ITA"/>
    <n v="12"/>
    <s v="Lazio"/>
    <n v="4189277044"/>
    <n v="1248366722"/>
    <n v="-5"/>
    <n v="0"/>
    <n v="-5"/>
    <n v="-3"/>
    <n v="-8"/>
    <n v="-8"/>
    <n v="-8"/>
    <n v="72"/>
    <n v="9"/>
    <n v="73"/>
    <n v="4682"/>
    <m/>
    <m/>
    <m/>
  </r>
  <r>
    <x v="81"/>
    <s v="ITA"/>
    <n v="7"/>
    <s v="Liguria"/>
    <n v="4441149315"/>
    <n v="89326992"/>
    <n v="-23"/>
    <n v="-4"/>
    <n v="-27"/>
    <n v="-30"/>
    <n v="-57"/>
    <n v="-57"/>
    <n v="-57"/>
    <n v="115"/>
    <n v="7"/>
    <n v="65"/>
    <n v="1764"/>
    <m/>
    <m/>
    <m/>
  </r>
  <r>
    <x v="81"/>
    <s v="ITA"/>
    <n v="3"/>
    <s v="Lombardia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</r>
  <r>
    <x v="81"/>
    <s v="ITA"/>
    <n v="11"/>
    <s v="Marche"/>
    <n v="4361675973"/>
    <n v="135188753"/>
    <n v="-11"/>
    <n v="0"/>
    <n v="-11"/>
    <n v="-98"/>
    <n v="-109"/>
    <n v="-109"/>
    <n v="-109"/>
    <n v="122"/>
    <n v="3"/>
    <n v="16"/>
    <n v="1511"/>
    <m/>
    <m/>
    <m/>
  </r>
  <r>
    <x v="81"/>
    <s v="ITA"/>
    <n v="14"/>
    <s v="Molise"/>
    <n v="4155774754"/>
    <n v="1465916051"/>
    <n v="-2"/>
    <n v="1"/>
    <n v="-1"/>
    <n v="-1"/>
    <n v="-2"/>
    <n v="-2"/>
    <n v="-2"/>
    <n v="6"/>
    <n v="0"/>
    <n v="4"/>
    <n v="241"/>
    <m/>
    <m/>
    <m/>
  </r>
  <r>
    <x v="81"/>
    <s v="ITA"/>
    <n v="4"/>
    <s v="P.A. Bolzano"/>
    <n v="4649933453"/>
    <n v="1135662422"/>
    <n v="-4"/>
    <n v="-2"/>
    <n v="-6"/>
    <n v="-15"/>
    <n v="-21"/>
    <n v="-21"/>
    <n v="-21"/>
    <n v="21"/>
    <n v="0"/>
    <n v="0"/>
    <n v="924"/>
    <m/>
    <m/>
    <m/>
  </r>
  <r>
    <x v="81"/>
    <s v="ITA"/>
    <n v="4"/>
    <s v="P.A. Trento"/>
    <n v="4606893511"/>
    <n v="1112123097"/>
    <n v="-13"/>
    <n v="0"/>
    <n v="-13"/>
    <n v="-86"/>
    <n v="-99"/>
    <n v="-99"/>
    <n v="-99"/>
    <n v="99"/>
    <n v="3"/>
    <n v="3"/>
    <n v="2857"/>
    <m/>
    <m/>
    <m/>
  </r>
  <r>
    <x v="81"/>
    <s v="ITA"/>
    <n v="1"/>
    <s v="Piemonte"/>
    <n v="450732745"/>
    <n v="7680687483"/>
    <n v="-182"/>
    <n v="-8"/>
    <n v="-190"/>
    <n v="-588"/>
    <n v="-778"/>
    <n v="-778"/>
    <n v="-778"/>
    <n v="851"/>
    <n v="64"/>
    <n v="137"/>
    <n v="6825"/>
    <m/>
    <m/>
    <m/>
  </r>
  <r>
    <x v="81"/>
    <s v="ITA"/>
    <n v="16"/>
    <s v="Puglia"/>
    <n v="4112559576"/>
    <n v="1686736689"/>
    <n v="-11"/>
    <n v="-1"/>
    <n v="-12"/>
    <n v="-60"/>
    <n v="-72"/>
    <n v="-72"/>
    <n v="-72"/>
    <n v="81"/>
    <n v="0"/>
    <n v="9"/>
    <n v="2110"/>
    <m/>
    <m/>
    <m/>
  </r>
  <r>
    <x v="81"/>
    <s v="ITA"/>
    <n v="20"/>
    <s v="Sardegna"/>
    <n v="3921531192"/>
    <n v="9110616306"/>
    <n v="-1"/>
    <n v="0"/>
    <n v="-1"/>
    <n v="-3"/>
    <n v="-4"/>
    <n v="-4"/>
    <n v="-4"/>
    <n v="7"/>
    <n v="0"/>
    <n v="3"/>
    <n v="1810"/>
    <m/>
    <m/>
    <m/>
  </r>
  <r>
    <x v="81"/>
    <s v="ITA"/>
    <n v="19"/>
    <s v="Sicilia"/>
    <n v="3811569725"/>
    <n v="133623567"/>
    <n v="-5"/>
    <n v="-1"/>
    <n v="-6"/>
    <n v="-88"/>
    <n v="-94"/>
    <n v="-94"/>
    <n v="-94"/>
    <n v="102"/>
    <n v="0"/>
    <n v="8"/>
    <n v="1792"/>
    <m/>
    <m/>
    <m/>
  </r>
  <r>
    <x v="81"/>
    <s v="ITA"/>
    <n v="9"/>
    <s v="Toscana"/>
    <n v="4376923077"/>
    <n v="1125588885"/>
    <n v="-31"/>
    <n v="-1"/>
    <n v="-32"/>
    <n v="-188"/>
    <n v="-220"/>
    <n v="-220"/>
    <n v="-220"/>
    <n v="241"/>
    <n v="3"/>
    <n v="24"/>
    <n v="4183"/>
    <m/>
    <m/>
    <m/>
  </r>
  <r>
    <x v="81"/>
    <s v="ITA"/>
    <n v="10"/>
    <s v="Umbria"/>
    <n v="4310675841"/>
    <n v="1238824698"/>
    <n v="-1"/>
    <n v="1"/>
    <n v="0"/>
    <n v="-2"/>
    <n v="-2"/>
    <n v="-2"/>
    <n v="-2"/>
    <n v="4"/>
    <n v="0"/>
    <n v="2"/>
    <n v="1554"/>
    <m/>
    <m/>
    <m/>
  </r>
  <r>
    <x v="81"/>
    <s v="ITA"/>
    <n v="2"/>
    <s v="Valle d'Aosta"/>
    <n v="4573750286"/>
    <n v="7320149366"/>
    <n v="-1"/>
    <n v="0"/>
    <n v="-1"/>
    <n v="-2"/>
    <n v="-3"/>
    <n v="-3"/>
    <n v="-3"/>
    <n v="8"/>
    <n v="1"/>
    <n v="6"/>
    <n v="313"/>
    <m/>
    <m/>
    <m/>
  </r>
  <r>
    <x v="81"/>
    <s v="ITA"/>
    <n v="5"/>
    <s v="Veneto"/>
    <n v="4543490485"/>
    <n v="1233845213"/>
    <n v="-31"/>
    <n v="-2"/>
    <n v="-33"/>
    <n v="-246"/>
    <n v="-279"/>
    <n v="-279"/>
    <n v="-279"/>
    <n v="304"/>
    <n v="19"/>
    <n v="44"/>
    <n v="10151"/>
    <m/>
    <m/>
    <m/>
  </r>
  <r>
    <x v="82"/>
    <s v="ITA"/>
    <n v="13"/>
    <s v="Abruzzo"/>
    <n v="4235122196"/>
    <n v="1339843823"/>
    <n v="-10"/>
    <n v="1"/>
    <n v="-9"/>
    <n v="-22"/>
    <n v="-31"/>
    <n v="-31"/>
    <n v="-31"/>
    <n v="59"/>
    <n v="2"/>
    <n v="30"/>
    <n v="1644"/>
    <m/>
    <m/>
    <m/>
  </r>
  <r>
    <x v="82"/>
    <s v="ITA"/>
    <n v="17"/>
    <s v="Basilicata"/>
    <n v="4063947052"/>
    <n v="1580514834"/>
    <n v="-4"/>
    <n v="0"/>
    <n v="-4"/>
    <n v="-3"/>
    <n v="-7"/>
    <n v="-7"/>
    <n v="-7"/>
    <n v="8"/>
    <n v="0"/>
    <n v="1"/>
    <n v="645"/>
    <m/>
    <m/>
    <m/>
  </r>
  <r>
    <x v="82"/>
    <s v="ITA"/>
    <n v="18"/>
    <s v="Calabria"/>
    <n v="3890597598"/>
    <n v="1659440194"/>
    <n v="0"/>
    <n v="0"/>
    <n v="0"/>
    <n v="-31"/>
    <n v="-31"/>
    <n v="-31"/>
    <n v="-31"/>
    <n v="38"/>
    <n v="0"/>
    <n v="7"/>
    <n v="1390"/>
    <m/>
    <m/>
    <m/>
  </r>
  <r>
    <x v="82"/>
    <s v="ITA"/>
    <n v="15"/>
    <s v="Campania"/>
    <n v="4083956555"/>
    <n v="1425084984"/>
    <n v="10"/>
    <n v="-1"/>
    <n v="9"/>
    <n v="-35"/>
    <n v="-26"/>
    <n v="-26"/>
    <n v="-26"/>
    <n v="40"/>
    <n v="0"/>
    <n v="14"/>
    <n v="4717"/>
    <m/>
    <m/>
    <m/>
  </r>
  <r>
    <x v="82"/>
    <s v="ITA"/>
    <n v="8"/>
    <s v="Emilia-Romagna"/>
    <n v="4449436681"/>
    <n v="113417208"/>
    <n v="-23"/>
    <n v="-2"/>
    <n v="-25"/>
    <n v="-124"/>
    <n v="-149"/>
    <n v="-149"/>
    <n v="-149"/>
    <n v="204"/>
    <n v="17"/>
    <n v="72"/>
    <n v="4777"/>
    <m/>
    <m/>
    <m/>
  </r>
  <r>
    <x v="82"/>
    <s v="ITA"/>
    <n v="6"/>
    <s v="Friuli Venezia Giulia"/>
    <n v="456494354"/>
    <n v="1376813649"/>
    <n v="-1"/>
    <n v="0"/>
    <n v="-1"/>
    <n v="-60"/>
    <n v="-61"/>
    <n v="-61"/>
    <n v="-61"/>
    <n v="68"/>
    <n v="1"/>
    <n v="8"/>
    <n v="1294"/>
    <m/>
    <m/>
    <m/>
  </r>
  <r>
    <x v="82"/>
    <s v="ITA"/>
    <n v="12"/>
    <s v="Lazio"/>
    <n v="4189277044"/>
    <n v="1248366722"/>
    <n v="-17"/>
    <n v="-3"/>
    <n v="-20"/>
    <n v="-46"/>
    <n v="-66"/>
    <n v="-66"/>
    <n v="-66"/>
    <n v="86"/>
    <n v="12"/>
    <n v="32"/>
    <n v="4339"/>
    <m/>
    <m/>
    <m/>
  </r>
  <r>
    <x v="82"/>
    <s v="ITA"/>
    <n v="7"/>
    <s v="Liguria"/>
    <n v="4441149315"/>
    <n v="89326992"/>
    <n v="-16"/>
    <n v="-5"/>
    <n v="-21"/>
    <n v="-49"/>
    <n v="-70"/>
    <n v="-70"/>
    <n v="-70"/>
    <n v="111"/>
    <n v="10"/>
    <n v="51"/>
    <n v="2056"/>
    <m/>
    <m/>
    <m/>
  </r>
  <r>
    <x v="82"/>
    <s v="ITA"/>
    <n v="3"/>
    <s v="Lombardia"/>
    <n v="4546679409"/>
    <n v="9190347404"/>
    <n v="-184"/>
    <n v="-8"/>
    <n v="-192"/>
    <n v="125"/>
    <n v="-67"/>
    <n v="-67"/>
    <n v="-67"/>
    <n v="427"/>
    <n v="39"/>
    <n v="399"/>
    <n v="14145"/>
    <m/>
    <m/>
    <m/>
  </r>
  <r>
    <x v="82"/>
    <s v="ITA"/>
    <n v="11"/>
    <s v="Marche"/>
    <n v="4361675973"/>
    <n v="135188753"/>
    <n v="-24"/>
    <n v="-1"/>
    <n v="-25"/>
    <n v="-113"/>
    <n v="-138"/>
    <n v="-138"/>
    <n v="-138"/>
    <n v="156"/>
    <n v="5"/>
    <n v="23"/>
    <n v="2860"/>
    <m/>
    <m/>
    <m/>
  </r>
  <r>
    <x v="82"/>
    <s v="ITA"/>
    <n v="14"/>
    <s v="Molise"/>
    <n v="4155774754"/>
    <n v="1465916051"/>
    <n v="0"/>
    <n v="0"/>
    <n v="0"/>
    <n v="-12"/>
    <n v="-12"/>
    <n v="-12"/>
    <n v="-12"/>
    <n v="15"/>
    <n v="0"/>
    <n v="3"/>
    <n v="391"/>
    <m/>
    <m/>
    <m/>
  </r>
  <r>
    <x v="82"/>
    <s v="ITA"/>
    <n v="21"/>
    <s v="P.A. Bolzano"/>
    <n v="4649933453"/>
    <n v="1135662422"/>
    <n v="-2"/>
    <n v="0"/>
    <n v="-2"/>
    <n v="-14"/>
    <n v="-16"/>
    <n v="-16"/>
    <n v="-16"/>
    <n v="16"/>
    <n v="0"/>
    <n v="0"/>
    <n v="764"/>
    <m/>
    <m/>
    <m/>
  </r>
  <r>
    <x v="82"/>
    <s v="ITA"/>
    <n v="22"/>
    <s v="P.A. Trento"/>
    <n v="4606893511"/>
    <n v="1112123097"/>
    <n v="-9"/>
    <n v="-1"/>
    <n v="-10"/>
    <n v="-51"/>
    <n v="-61"/>
    <n v="-61"/>
    <n v="-61"/>
    <n v="67"/>
    <n v="2"/>
    <n v="8"/>
    <n v="1683"/>
    <m/>
    <m/>
    <m/>
  </r>
  <r>
    <x v="82"/>
    <s v="ITA"/>
    <n v="1"/>
    <s v="Piemonte"/>
    <n v="450732745"/>
    <n v="7680687483"/>
    <n v="-31"/>
    <n v="-8"/>
    <n v="-39"/>
    <n v="-372"/>
    <n v="-411"/>
    <n v="-411"/>
    <n v="-411"/>
    <n v="511"/>
    <n v="37"/>
    <n v="137"/>
    <n v="5568"/>
    <m/>
    <m/>
    <m/>
  </r>
  <r>
    <x v="82"/>
    <s v="ITA"/>
    <n v="16"/>
    <s v="Puglia"/>
    <n v="4112559576"/>
    <n v="1686736689"/>
    <n v="-13"/>
    <n v="-1"/>
    <n v="-14"/>
    <n v="-63"/>
    <n v="-77"/>
    <n v="-77"/>
    <n v="-77"/>
    <n v="83"/>
    <n v="2"/>
    <n v="8"/>
    <n v="1924"/>
    <m/>
    <m/>
    <m/>
  </r>
  <r>
    <x v="82"/>
    <s v="ITA"/>
    <n v="20"/>
    <s v="Sardegna"/>
    <n v="3921531192"/>
    <n v="9110616306"/>
    <n v="0"/>
    <n v="0"/>
    <n v="0"/>
    <n v="-46"/>
    <n v="-46"/>
    <n v="-46"/>
    <n v="-46"/>
    <n v="50"/>
    <n v="0"/>
    <n v="4"/>
    <n v="1413"/>
    <m/>
    <m/>
    <m/>
  </r>
  <r>
    <x v="82"/>
    <s v="ITA"/>
    <n v="19"/>
    <s v="Sicilia"/>
    <n v="3811569725"/>
    <n v="133623567"/>
    <n v="-39"/>
    <n v="1"/>
    <n v="-38"/>
    <n v="-63"/>
    <n v="-101"/>
    <n v="-101"/>
    <n v="-101"/>
    <n v="107"/>
    <n v="2"/>
    <n v="8"/>
    <n v="2034"/>
    <m/>
    <m/>
    <m/>
  </r>
  <r>
    <x v="82"/>
    <s v="ITA"/>
    <n v="9"/>
    <s v="Toscana"/>
    <n v="4376923077"/>
    <n v="1125588885"/>
    <n v="-4"/>
    <n v="-1"/>
    <n v="-5"/>
    <n v="-220"/>
    <n v="-225"/>
    <n v="-225"/>
    <n v="-225"/>
    <n v="252"/>
    <n v="3"/>
    <n v="30"/>
    <n v="3338"/>
    <m/>
    <m/>
    <m/>
  </r>
  <r>
    <x v="82"/>
    <s v="ITA"/>
    <n v="10"/>
    <s v="Umbria"/>
    <n v="4310675841"/>
    <n v="1238824698"/>
    <n v="0"/>
    <n v="0"/>
    <n v="0"/>
    <n v="-9"/>
    <n v="-9"/>
    <n v="-9"/>
    <n v="-9"/>
    <n v="9"/>
    <n v="0"/>
    <n v="0"/>
    <n v="1369"/>
    <m/>
    <m/>
    <m/>
  </r>
  <r>
    <x v="82"/>
    <s v="ITA"/>
    <n v="2"/>
    <s v="Valle d'Aosta"/>
    <n v="4573750286"/>
    <n v="7320149366"/>
    <n v="-4"/>
    <n v="0"/>
    <n v="-4"/>
    <n v="2"/>
    <n v="-2"/>
    <n v="-2"/>
    <n v="-2"/>
    <n v="3"/>
    <n v="0"/>
    <n v="1"/>
    <n v="422"/>
    <m/>
    <m/>
    <m/>
  </r>
  <r>
    <x v="82"/>
    <s v="ITA"/>
    <n v="5"/>
    <s v="Veneto"/>
    <n v="4543490485"/>
    <n v="1233845213"/>
    <n v="-21"/>
    <n v="-4"/>
    <n v="-25"/>
    <n v="-252"/>
    <n v="-277"/>
    <n v="-277"/>
    <n v="-277"/>
    <n v="295"/>
    <n v="21"/>
    <n v="39"/>
    <n v="12406"/>
    <m/>
    <m/>
    <m/>
  </r>
  <r>
    <x v="83"/>
    <s v="ITA"/>
    <n v="13"/>
    <s v="Abruzzo"/>
    <n v="4235122196"/>
    <n v="1339843823"/>
    <n v="-2"/>
    <n v="-1"/>
    <n v="-3"/>
    <n v="2"/>
    <n v="-1"/>
    <n v="-1"/>
    <n v="-1"/>
    <n v="7"/>
    <n v="2"/>
    <n v="8"/>
    <n v="1545"/>
    <m/>
    <m/>
    <m/>
  </r>
  <r>
    <x v="83"/>
    <s v="ITA"/>
    <n v="17"/>
    <s v="Basilicata"/>
    <n v="4063947052"/>
    <n v="1580514834"/>
    <n v="0"/>
    <n v="0"/>
    <n v="0"/>
    <n v="-9"/>
    <n v="-9"/>
    <n v="-9"/>
    <n v="-9"/>
    <n v="11"/>
    <n v="0"/>
    <n v="2"/>
    <n v="671"/>
    <m/>
    <m/>
    <m/>
  </r>
  <r>
    <x v="83"/>
    <s v="ITA"/>
    <n v="18"/>
    <s v="Calabria"/>
    <n v="3890597598"/>
    <n v="1659440194"/>
    <n v="0"/>
    <n v="0"/>
    <n v="0"/>
    <n v="-52"/>
    <n v="-52"/>
    <n v="-52"/>
    <n v="-52"/>
    <n v="52"/>
    <n v="0"/>
    <n v="0"/>
    <n v="1213"/>
    <m/>
    <m/>
    <m/>
  </r>
  <r>
    <x v="83"/>
    <s v="ITA"/>
    <n v="15"/>
    <s v="Campania"/>
    <n v="4083956555"/>
    <n v="1425084984"/>
    <n v="-9"/>
    <n v="1"/>
    <n v="-8"/>
    <n v="-6"/>
    <n v="-14"/>
    <n v="-14"/>
    <n v="-14"/>
    <n v="30"/>
    <n v="0"/>
    <n v="16"/>
    <n v="3526"/>
    <m/>
    <m/>
    <m/>
  </r>
  <r>
    <x v="83"/>
    <s v="ITA"/>
    <n v="8"/>
    <s v="Emilia-Romagna"/>
    <n v="4449436681"/>
    <n v="113417208"/>
    <n v="-19"/>
    <n v="-1"/>
    <n v="-20"/>
    <n v="-176"/>
    <n v="-196"/>
    <n v="-196"/>
    <n v="-196"/>
    <n v="233"/>
    <n v="13"/>
    <n v="50"/>
    <n v="2832"/>
    <m/>
    <m/>
    <m/>
  </r>
  <r>
    <x v="83"/>
    <s v="ITA"/>
    <n v="6"/>
    <s v="Friuli Venezia Giulia"/>
    <n v="456494354"/>
    <n v="1376813649"/>
    <n v="1"/>
    <n v="0"/>
    <n v="1"/>
    <n v="-27"/>
    <n v="-26"/>
    <n v="-26"/>
    <n v="-26"/>
    <n v="34"/>
    <n v="0"/>
    <n v="8"/>
    <n v="2362"/>
    <m/>
    <m/>
    <m/>
  </r>
  <r>
    <x v="83"/>
    <s v="ITA"/>
    <n v="12"/>
    <s v="Lazio"/>
    <n v="4189277044"/>
    <n v="1248366722"/>
    <n v="-6"/>
    <n v="-2"/>
    <n v="-8"/>
    <n v="-104"/>
    <n v="-112"/>
    <n v="-112"/>
    <n v="-112"/>
    <n v="156"/>
    <n v="6"/>
    <n v="50"/>
    <n v="4228"/>
    <m/>
    <m/>
    <m/>
  </r>
  <r>
    <x v="83"/>
    <s v="ITA"/>
    <n v="7"/>
    <s v="Liguria"/>
    <n v="4441149315"/>
    <n v="89326992"/>
    <n v="-9"/>
    <n v="-2"/>
    <n v="-11"/>
    <n v="-66"/>
    <n v="-77"/>
    <n v="-77"/>
    <n v="-77"/>
    <n v="116"/>
    <n v="9"/>
    <n v="48"/>
    <n v="2086"/>
    <m/>
    <m/>
    <m/>
  </r>
  <r>
    <x v="83"/>
    <s v="ITA"/>
    <n v="3"/>
    <s v="Lombardia"/>
    <n v="4546679409"/>
    <n v="9190347404"/>
    <n v="-41"/>
    <n v="-13"/>
    <n v="-54"/>
    <n v="-195"/>
    <n v="-249"/>
    <n v="-249"/>
    <n v="-249"/>
    <n v="506"/>
    <n v="69"/>
    <n v="326"/>
    <n v="11809"/>
    <m/>
    <m/>
    <m/>
  </r>
  <r>
    <x v="83"/>
    <s v="ITA"/>
    <n v="11"/>
    <s v="Marche"/>
    <n v="4361675973"/>
    <n v="135188753"/>
    <n v="-3"/>
    <n v="1"/>
    <n v="-2"/>
    <n v="-90"/>
    <n v="-92"/>
    <n v="-92"/>
    <n v="-92"/>
    <n v="115"/>
    <n v="2"/>
    <n v="25"/>
    <n v="1445"/>
    <m/>
    <m/>
    <m/>
  </r>
  <r>
    <x v="83"/>
    <s v="ITA"/>
    <n v="14"/>
    <s v="Molise"/>
    <n v="4155774754"/>
    <n v="1465916051"/>
    <n v="3"/>
    <n v="0"/>
    <n v="3"/>
    <n v="-2"/>
    <n v="1"/>
    <n v="1"/>
    <n v="1"/>
    <n v="0"/>
    <n v="0"/>
    <n v="1"/>
    <n v="226"/>
    <m/>
    <m/>
    <m/>
  </r>
  <r>
    <x v="83"/>
    <s v="ITA"/>
    <n v="21"/>
    <s v="P.A. Bolzano"/>
    <n v="4649933453"/>
    <n v="1135662422"/>
    <n v="2"/>
    <n v="0"/>
    <n v="2"/>
    <n v="-31"/>
    <n v="-29"/>
    <n v="-29"/>
    <n v="-29"/>
    <n v="32"/>
    <n v="0"/>
    <n v="3"/>
    <n v="725"/>
    <m/>
    <m/>
    <m/>
  </r>
  <r>
    <x v="83"/>
    <s v="ITA"/>
    <n v="22"/>
    <s v="P.A. Trento"/>
    <n v="4606893511"/>
    <n v="1112123097"/>
    <n v="-3"/>
    <n v="0"/>
    <n v="-3"/>
    <n v="-41"/>
    <n v="-44"/>
    <n v="-44"/>
    <n v="-44"/>
    <n v="56"/>
    <n v="0"/>
    <n v="12"/>
    <n v="4276"/>
    <m/>
    <m/>
    <m/>
  </r>
  <r>
    <x v="83"/>
    <s v="ITA"/>
    <n v="1"/>
    <s v="Piemonte"/>
    <n v="450732745"/>
    <n v="7680687483"/>
    <n v="58"/>
    <n v="1"/>
    <n v="59"/>
    <n v="-522"/>
    <n v="-463"/>
    <n v="-463"/>
    <n v="-463"/>
    <n v="509"/>
    <n v="18"/>
    <n v="64"/>
    <n v="4296"/>
    <m/>
    <m/>
    <m/>
  </r>
  <r>
    <x v="83"/>
    <s v="ITA"/>
    <n v="16"/>
    <s v="Puglia"/>
    <n v="4112559576"/>
    <n v="1686736689"/>
    <n v="-9"/>
    <n v="-1"/>
    <n v="-10"/>
    <n v="-77"/>
    <n v="-87"/>
    <n v="-87"/>
    <n v="-87"/>
    <n v="85"/>
    <n v="7"/>
    <n v="5"/>
    <n v="1424"/>
    <m/>
    <m/>
    <m/>
  </r>
  <r>
    <x v="83"/>
    <s v="ITA"/>
    <n v="20"/>
    <s v="Sardegna"/>
    <n v="3921531192"/>
    <n v="9110616306"/>
    <n v="1"/>
    <n v="0"/>
    <n v="1"/>
    <n v="-11"/>
    <n v="-10"/>
    <n v="-10"/>
    <n v="-10"/>
    <n v="11"/>
    <n v="0"/>
    <n v="1"/>
    <n v="992"/>
    <m/>
    <m/>
    <m/>
  </r>
  <r>
    <x v="83"/>
    <s v="ITA"/>
    <n v="19"/>
    <s v="Sicilia"/>
    <n v="3811569725"/>
    <n v="133623567"/>
    <n v="-14"/>
    <n v="1"/>
    <n v="-13"/>
    <n v="-91"/>
    <n v="-104"/>
    <n v="-104"/>
    <n v="-104"/>
    <n v="108"/>
    <n v="2"/>
    <n v="6"/>
    <n v="2463"/>
    <m/>
    <m/>
    <m/>
  </r>
  <r>
    <x v="83"/>
    <s v="ITA"/>
    <n v="9"/>
    <s v="Toscana"/>
    <n v="4376923077"/>
    <n v="1125588885"/>
    <n v="-20"/>
    <n v="1"/>
    <n v="-19"/>
    <n v="-122"/>
    <n v="-141"/>
    <n v="-141"/>
    <n v="-141"/>
    <n v="171"/>
    <n v="5"/>
    <n v="35"/>
    <n v="3319"/>
    <m/>
    <m/>
    <m/>
  </r>
  <r>
    <x v="83"/>
    <s v="ITA"/>
    <n v="10"/>
    <s v="Umbria"/>
    <n v="4310675841"/>
    <n v="1238824698"/>
    <n v="0"/>
    <n v="0"/>
    <n v="0"/>
    <n v="-3"/>
    <n v="-3"/>
    <n v="-3"/>
    <n v="-3"/>
    <n v="5"/>
    <n v="0"/>
    <n v="2"/>
    <n v="786"/>
    <m/>
    <m/>
    <m/>
  </r>
  <r>
    <x v="83"/>
    <s v="ITA"/>
    <n v="2"/>
    <s v="Valle d'Aosta"/>
    <n v="4573750286"/>
    <n v="7320149366"/>
    <n v="-2"/>
    <n v="0"/>
    <n v="-2"/>
    <n v="-5"/>
    <n v="-7"/>
    <n v="-7"/>
    <n v="-7"/>
    <n v="6"/>
    <n v="1"/>
    <n v="0"/>
    <n v="334"/>
    <m/>
    <m/>
    <m/>
  </r>
  <r>
    <x v="83"/>
    <s v="ITA"/>
    <n v="5"/>
    <s v="Veneto"/>
    <n v="4543490485"/>
    <n v="1233845213"/>
    <n v="-17"/>
    <n v="2"/>
    <n v="-15"/>
    <n v="-106"/>
    <n v="-121"/>
    <n v="-121"/>
    <n v="-121"/>
    <n v="123"/>
    <n v="11"/>
    <n v="13"/>
    <n v="9543"/>
    <m/>
    <m/>
    <m/>
  </r>
  <r>
    <x v="84"/>
    <s v="ITA"/>
    <n v="13"/>
    <s v="Abruzzo"/>
    <n v="4235122196"/>
    <n v="1339843823"/>
    <n v="-2"/>
    <n v="0"/>
    <n v="-2"/>
    <n v="-7"/>
    <n v="-9"/>
    <n v="-9"/>
    <n v="-9"/>
    <n v="13"/>
    <n v="3"/>
    <n v="7"/>
    <n v="680"/>
    <m/>
    <m/>
    <m/>
  </r>
  <r>
    <x v="84"/>
    <s v="ITA"/>
    <n v="17"/>
    <s v="Basilicata"/>
    <n v="4063947052"/>
    <n v="1580514834"/>
    <n v="0"/>
    <n v="0"/>
    <n v="0"/>
    <n v="-11"/>
    <n v="-11"/>
    <n v="-11"/>
    <n v="-11"/>
    <n v="11"/>
    <n v="0"/>
    <n v="0"/>
    <n v="414"/>
    <m/>
    <m/>
    <m/>
  </r>
  <r>
    <x v="84"/>
    <s v="ITA"/>
    <n v="18"/>
    <s v="Calabria"/>
    <n v="3890597598"/>
    <n v="1659440194"/>
    <n v="-3"/>
    <n v="0"/>
    <n v="-3"/>
    <n v="-18"/>
    <n v="-21"/>
    <n v="-21"/>
    <n v="-21"/>
    <n v="21"/>
    <n v="0"/>
    <n v="0"/>
    <n v="863"/>
    <m/>
    <m/>
    <m/>
  </r>
  <r>
    <x v="84"/>
    <s v="ITA"/>
    <n v="15"/>
    <s v="Campania"/>
    <n v="4083956555"/>
    <n v="1425084984"/>
    <n v="0"/>
    <n v="0"/>
    <n v="0"/>
    <n v="-23"/>
    <n v="-23"/>
    <n v="-23"/>
    <n v="-23"/>
    <n v="31"/>
    <n v="3"/>
    <n v="11"/>
    <n v="3691"/>
    <m/>
    <m/>
    <m/>
  </r>
  <r>
    <x v="84"/>
    <s v="ITA"/>
    <n v="8"/>
    <s v="Emilia-Romagna"/>
    <n v="4449436681"/>
    <n v="113417208"/>
    <n v="-13"/>
    <n v="-6"/>
    <n v="-19"/>
    <n v="-112"/>
    <n v="-131"/>
    <n v="-131"/>
    <n v="-131"/>
    <n v="153"/>
    <n v="13"/>
    <n v="35"/>
    <n v="2782"/>
    <m/>
    <m/>
    <m/>
  </r>
  <r>
    <x v="84"/>
    <s v="ITA"/>
    <n v="6"/>
    <s v="Friuli Venezia Giulia"/>
    <n v="456494354"/>
    <n v="1376813649"/>
    <n v="1"/>
    <n v="0"/>
    <n v="1"/>
    <n v="-34"/>
    <n v="-33"/>
    <n v="-33"/>
    <n v="-33"/>
    <n v="39"/>
    <n v="1"/>
    <n v="7"/>
    <n v="818"/>
    <m/>
    <m/>
    <m/>
  </r>
  <r>
    <x v="84"/>
    <s v="ITA"/>
    <n v="12"/>
    <s v="Lazio"/>
    <n v="4189277044"/>
    <n v="1248366722"/>
    <n v="-13"/>
    <n v="-1"/>
    <n v="-14"/>
    <n v="-70"/>
    <n v="-84"/>
    <n v="-84"/>
    <n v="-84"/>
    <n v="117"/>
    <n v="6"/>
    <n v="39"/>
    <n v="3306"/>
    <m/>
    <m/>
    <m/>
  </r>
  <r>
    <x v="84"/>
    <s v="ITA"/>
    <n v="7"/>
    <s v="Liguria"/>
    <n v="4441149315"/>
    <n v="89326992"/>
    <n v="0"/>
    <n v="-1"/>
    <n v="-1"/>
    <n v="-116"/>
    <n v="-117"/>
    <n v="-117"/>
    <n v="-117"/>
    <n v="137"/>
    <n v="12"/>
    <n v="32"/>
    <n v="1331"/>
    <m/>
    <m/>
    <m/>
  </r>
  <r>
    <x v="84"/>
    <s v="ITA"/>
    <n v="3"/>
    <s v="Lombardia"/>
    <n v="4546679409"/>
    <n v="9190347404"/>
    <n v="2"/>
    <n v="-3"/>
    <n v="-1"/>
    <n v="-356"/>
    <n v="-357"/>
    <n v="-357"/>
    <n v="-357"/>
    <n v="508"/>
    <n v="24"/>
    <n v="175"/>
    <n v="5078"/>
    <m/>
    <m/>
    <m/>
  </r>
  <r>
    <x v="84"/>
    <s v="ITA"/>
    <n v="11"/>
    <s v="Marche"/>
    <n v="4361675973"/>
    <n v="135188753"/>
    <n v="5"/>
    <n v="-1"/>
    <n v="4"/>
    <n v="-254"/>
    <n v="-250"/>
    <n v="-250"/>
    <n v="-250"/>
    <n v="261"/>
    <n v="0"/>
    <n v="11"/>
    <n v="429"/>
    <m/>
    <m/>
    <m/>
  </r>
  <r>
    <x v="84"/>
    <s v="ITA"/>
    <n v="14"/>
    <s v="Molise"/>
    <n v="4155774754"/>
    <n v="1465916051"/>
    <n v="-2"/>
    <n v="0"/>
    <n v="-2"/>
    <n v="3"/>
    <n v="1"/>
    <n v="1"/>
    <n v="1"/>
    <n v="10"/>
    <n v="0"/>
    <n v="11"/>
    <n v="429"/>
    <m/>
    <m/>
    <m/>
  </r>
  <r>
    <x v="84"/>
    <s v="ITA"/>
    <n v="21"/>
    <s v="P.A. Bolzano"/>
    <n v="4649933453"/>
    <n v="1135662422"/>
    <n v="2"/>
    <n v="1"/>
    <n v="3"/>
    <n v="-10"/>
    <n v="-7"/>
    <n v="-7"/>
    <n v="-7"/>
    <n v="7"/>
    <n v="1"/>
    <n v="1"/>
    <n v="433"/>
    <m/>
    <m/>
    <m/>
  </r>
  <r>
    <x v="84"/>
    <s v="ITA"/>
    <n v="22"/>
    <s v="P.A. Trento"/>
    <n v="4606893511"/>
    <n v="1112123097"/>
    <n v="0"/>
    <n v="0"/>
    <n v="0"/>
    <n v="-53"/>
    <n v="-53"/>
    <n v="-53"/>
    <n v="-53"/>
    <n v="66"/>
    <n v="0"/>
    <n v="13"/>
    <n v="514"/>
    <m/>
    <m/>
    <m/>
  </r>
  <r>
    <x v="84"/>
    <s v="ITA"/>
    <n v="1"/>
    <s v="Piemonte"/>
    <n v="450732745"/>
    <n v="7680687483"/>
    <n v="-31"/>
    <n v="-2"/>
    <n v="-33"/>
    <n v="-332"/>
    <n v="-365"/>
    <n v="-365"/>
    <n v="-365"/>
    <n v="417"/>
    <n v="20"/>
    <n v="72"/>
    <n v="4108"/>
    <m/>
    <m/>
    <m/>
  </r>
  <r>
    <x v="84"/>
    <s v="ITA"/>
    <n v="16"/>
    <s v="Puglia"/>
    <n v="4112559576"/>
    <n v="1686736689"/>
    <n v="-9"/>
    <n v="1"/>
    <n v="-8"/>
    <n v="-14"/>
    <n v="-22"/>
    <n v="-22"/>
    <n v="-22"/>
    <n v="28"/>
    <n v="1"/>
    <n v="7"/>
    <n v="866"/>
    <m/>
    <m/>
    <m/>
  </r>
  <r>
    <x v="84"/>
    <s v="ITA"/>
    <n v="20"/>
    <s v="Sardegna"/>
    <n v="3921531192"/>
    <n v="9110616306"/>
    <n v="-4"/>
    <n v="0"/>
    <n v="-4"/>
    <n v="-21"/>
    <n v="-25"/>
    <n v="-25"/>
    <n v="-25"/>
    <n v="24"/>
    <n v="1"/>
    <n v="0"/>
    <n v="1138"/>
    <m/>
    <m/>
    <m/>
  </r>
  <r>
    <x v="84"/>
    <s v="ITA"/>
    <n v="19"/>
    <s v="Sicilia"/>
    <n v="3811569725"/>
    <n v="133623567"/>
    <n v="-8"/>
    <n v="0"/>
    <n v="-8"/>
    <n v="-8"/>
    <n v="-16"/>
    <n v="-16"/>
    <n v="-16"/>
    <n v="23"/>
    <n v="0"/>
    <n v="7"/>
    <n v="1433"/>
    <m/>
    <m/>
    <m/>
  </r>
  <r>
    <x v="84"/>
    <s v="ITA"/>
    <n v="9"/>
    <s v="Toscana"/>
    <n v="4376923077"/>
    <n v="1125588885"/>
    <n v="-17"/>
    <n v="-1"/>
    <n v="-18"/>
    <n v="-211"/>
    <n v="-229"/>
    <n v="-229"/>
    <n v="-229"/>
    <n v="237"/>
    <n v="5"/>
    <n v="13"/>
    <n v="1179"/>
    <m/>
    <m/>
    <m/>
  </r>
  <r>
    <x v="84"/>
    <s v="ITA"/>
    <n v="10"/>
    <s v="Umbria"/>
    <n v="4310675841"/>
    <n v="1238824698"/>
    <n v="-1"/>
    <n v="0"/>
    <n v="-1"/>
    <n v="0"/>
    <n v="-1"/>
    <n v="-1"/>
    <n v="-1"/>
    <n v="1"/>
    <n v="0"/>
    <n v="0"/>
    <n v="323"/>
    <m/>
    <m/>
    <m/>
  </r>
  <r>
    <x v="84"/>
    <s v="ITA"/>
    <n v="2"/>
    <s v="Valle d'Aosta"/>
    <n v="4573750286"/>
    <n v="7320149366"/>
    <n v="-1"/>
    <n v="0"/>
    <n v="-1"/>
    <n v="-7"/>
    <n v="-8"/>
    <n v="-8"/>
    <n v="-8"/>
    <n v="9"/>
    <n v="0"/>
    <n v="1"/>
    <n v="158"/>
    <m/>
    <m/>
    <m/>
  </r>
  <r>
    <x v="84"/>
    <s v="ITA"/>
    <n v="5"/>
    <s v="Veneto"/>
    <n v="4543490485"/>
    <n v="1233845213"/>
    <n v="-10"/>
    <n v="0"/>
    <n v="-10"/>
    <n v="-27"/>
    <n v="-37"/>
    <n v="-37"/>
    <n v="-37"/>
    <n v="37"/>
    <n v="9"/>
    <n v="9"/>
    <n v="6433"/>
    <m/>
    <m/>
    <m/>
  </r>
  <r>
    <x v="85"/>
    <s v="ITA"/>
    <n v="13"/>
    <s v="Abruzzo"/>
    <n v="4235122196"/>
    <n v="1339843823"/>
    <n v="-3"/>
    <n v="0"/>
    <n v="-3"/>
    <n v="-21"/>
    <n v="-24"/>
    <n v="-24"/>
    <n v="-24"/>
    <n v="27"/>
    <n v="1"/>
    <n v="4"/>
    <n v="1048"/>
    <m/>
    <m/>
    <m/>
  </r>
  <r>
    <x v="85"/>
    <s v="ITA"/>
    <n v="17"/>
    <s v="Basilicata"/>
    <n v="4063947052"/>
    <n v="1580514834"/>
    <n v="-3"/>
    <n v="0"/>
    <n v="-3"/>
    <n v="-6"/>
    <n v="-9"/>
    <n v="-9"/>
    <n v="-9"/>
    <n v="10"/>
    <n v="0"/>
    <n v="1"/>
    <n v="766"/>
    <m/>
    <m/>
    <m/>
  </r>
  <r>
    <x v="85"/>
    <s v="ITA"/>
    <n v="18"/>
    <s v="Calabria"/>
    <n v="3890597598"/>
    <n v="1659440194"/>
    <n v="-3"/>
    <n v="0"/>
    <n v="-3"/>
    <n v="-16"/>
    <n v="-19"/>
    <n v="-19"/>
    <n v="-19"/>
    <n v="21"/>
    <n v="0"/>
    <n v="2"/>
    <n v="1143"/>
    <m/>
    <m/>
    <m/>
  </r>
  <r>
    <x v="85"/>
    <s v="ITA"/>
    <n v="15"/>
    <s v="Campania"/>
    <n v="4083956555"/>
    <n v="1425084984"/>
    <n v="-12"/>
    <n v="0"/>
    <n v="-12"/>
    <n v="-143"/>
    <n v="-155"/>
    <n v="-155"/>
    <n v="-155"/>
    <n v="167"/>
    <n v="0"/>
    <n v="12"/>
    <n v="3747"/>
    <m/>
    <m/>
    <m/>
  </r>
  <r>
    <x v="85"/>
    <s v="ITA"/>
    <n v="8"/>
    <s v="Emilia-Romagna"/>
    <n v="4449436681"/>
    <n v="113417208"/>
    <n v="-38"/>
    <n v="-6"/>
    <n v="-44"/>
    <n v="-151"/>
    <n v="-195"/>
    <n v="-195"/>
    <n v="-195"/>
    <n v="231"/>
    <n v="11"/>
    <n v="47"/>
    <n v="4312"/>
    <m/>
    <m/>
    <m/>
  </r>
  <r>
    <x v="85"/>
    <s v="ITA"/>
    <n v="6"/>
    <s v="Friuli Venezia Giulia"/>
    <n v="456494354"/>
    <n v="1376813649"/>
    <n v="-5"/>
    <n v="-1"/>
    <n v="-6"/>
    <n v="-15"/>
    <n v="-21"/>
    <n v="-21"/>
    <n v="-21"/>
    <n v="26"/>
    <n v="0"/>
    <n v="5"/>
    <n v="782"/>
    <m/>
    <m/>
    <m/>
  </r>
  <r>
    <x v="85"/>
    <s v="ITA"/>
    <n v="12"/>
    <s v="Lazio"/>
    <n v="4189277044"/>
    <n v="1248366722"/>
    <n v="-13"/>
    <n v="1"/>
    <n v="-12"/>
    <n v="-28"/>
    <n v="-40"/>
    <n v="-40"/>
    <n v="-40"/>
    <n v="48"/>
    <n v="12"/>
    <n v="20"/>
    <n v="4405"/>
    <m/>
    <m/>
    <m/>
  </r>
  <r>
    <x v="85"/>
    <s v="ITA"/>
    <n v="7"/>
    <s v="Liguria"/>
    <n v="4441149315"/>
    <n v="89326992"/>
    <n v="-22"/>
    <n v="-1"/>
    <n v="-23"/>
    <n v="-52"/>
    <n v="-75"/>
    <n v="-75"/>
    <n v="-75"/>
    <n v="132"/>
    <n v="9"/>
    <n v="66"/>
    <n v="2108"/>
    <m/>
    <m/>
    <m/>
  </r>
  <r>
    <x v="85"/>
    <s v="ITA"/>
    <n v="3"/>
    <s v="Lombardia"/>
    <n v="4546679409"/>
    <n v="9190347404"/>
    <n v="-56"/>
    <n v="-8"/>
    <n v="-64"/>
    <n v="282"/>
    <n v="218"/>
    <n v="218"/>
    <n v="218"/>
    <n v="190"/>
    <n v="54"/>
    <n v="462"/>
    <n v="14918"/>
    <m/>
    <m/>
    <m/>
  </r>
  <r>
    <x v="85"/>
    <s v="ITA"/>
    <n v="11"/>
    <s v="Marche"/>
    <n v="4361675973"/>
    <n v="135188753"/>
    <n v="-12"/>
    <n v="0"/>
    <n v="-12"/>
    <n v="-175"/>
    <n v="-187"/>
    <n v="-187"/>
    <n v="-187"/>
    <n v="182"/>
    <n v="2"/>
    <n v="-3"/>
    <n v="900"/>
    <m/>
    <m/>
    <m/>
  </r>
  <r>
    <x v="85"/>
    <s v="ITA"/>
    <n v="14"/>
    <s v="Molise"/>
    <n v="4155774754"/>
    <n v="1465916051"/>
    <n v="0"/>
    <n v="0"/>
    <n v="0"/>
    <n v="-5"/>
    <n v="-5"/>
    <n v="-5"/>
    <n v="-5"/>
    <n v="5"/>
    <n v="0"/>
    <n v="0"/>
    <n v="78"/>
    <m/>
    <m/>
    <m/>
  </r>
  <r>
    <x v="85"/>
    <s v="ITA"/>
    <n v="21"/>
    <s v="P.A. Bolzano"/>
    <n v="4649933453"/>
    <n v="1135662422"/>
    <n v="-6"/>
    <n v="0"/>
    <n v="-6"/>
    <n v="7"/>
    <n v="1"/>
    <n v="1"/>
    <n v="1"/>
    <n v="4"/>
    <n v="0"/>
    <n v="5"/>
    <n v="665"/>
    <m/>
    <m/>
    <m/>
  </r>
  <r>
    <x v="85"/>
    <s v="ITA"/>
    <n v="22"/>
    <s v="P.A. Trento"/>
    <n v="4606893511"/>
    <n v="1112123097"/>
    <n v="1"/>
    <n v="0"/>
    <n v="1"/>
    <n v="-45"/>
    <n v="-44"/>
    <n v="-44"/>
    <n v="-44"/>
    <n v="49"/>
    <n v="2"/>
    <n v="7"/>
    <n v="518"/>
    <m/>
    <m/>
    <m/>
  </r>
  <r>
    <x v="85"/>
    <s v="ITA"/>
    <n v="1"/>
    <s v="Piemonte"/>
    <n v="450732745"/>
    <n v="7680687483"/>
    <n v="-10"/>
    <n v="-3"/>
    <n v="-13"/>
    <n v="-226"/>
    <n v="-239"/>
    <n v="-239"/>
    <n v="-239"/>
    <n v="300"/>
    <n v="47"/>
    <n v="108"/>
    <n v="5010"/>
    <m/>
    <m/>
    <m/>
  </r>
  <r>
    <x v="85"/>
    <s v="ITA"/>
    <n v="16"/>
    <s v="Puglia"/>
    <n v="4112559576"/>
    <n v="1686736689"/>
    <n v="-7"/>
    <n v="0"/>
    <n v="-7"/>
    <n v="-47"/>
    <n v="-54"/>
    <n v="-54"/>
    <n v="-54"/>
    <n v="62"/>
    <n v="2"/>
    <n v="10"/>
    <n v="1933"/>
    <m/>
    <m/>
    <m/>
  </r>
  <r>
    <x v="85"/>
    <s v="ITA"/>
    <n v="20"/>
    <s v="Sardegna"/>
    <n v="3921531192"/>
    <n v="9110616306"/>
    <n v="-1"/>
    <n v="-1"/>
    <n v="-2"/>
    <n v="-37"/>
    <n v="-39"/>
    <n v="-39"/>
    <n v="-39"/>
    <n v="40"/>
    <n v="0"/>
    <n v="1"/>
    <n v="1026"/>
    <m/>
    <m/>
    <m/>
  </r>
  <r>
    <x v="85"/>
    <s v="ITA"/>
    <n v="19"/>
    <s v="Sicilia"/>
    <n v="3811569725"/>
    <n v="133623567"/>
    <n v="-12"/>
    <n v="-1"/>
    <n v="-13"/>
    <n v="-2"/>
    <n v="-15"/>
    <n v="-15"/>
    <n v="-15"/>
    <n v="22"/>
    <n v="1"/>
    <n v="8"/>
    <n v="3181"/>
    <m/>
    <m/>
    <m/>
  </r>
  <r>
    <x v="85"/>
    <s v="ITA"/>
    <n v="9"/>
    <s v="Toscana"/>
    <n v="4376923077"/>
    <n v="1125588885"/>
    <n v="-7"/>
    <n v="-10"/>
    <n v="-17"/>
    <n v="-233"/>
    <n v="-250"/>
    <n v="-250"/>
    <n v="-250"/>
    <n v="254"/>
    <n v="3"/>
    <n v="7"/>
    <n v="3960"/>
    <m/>
    <m/>
    <m/>
  </r>
  <r>
    <x v="85"/>
    <s v="ITA"/>
    <n v="10"/>
    <s v="Umbria"/>
    <n v="4310675841"/>
    <n v="1238824698"/>
    <n v="1"/>
    <n v="0"/>
    <n v="1"/>
    <n v="-12"/>
    <n v="-11"/>
    <n v="-11"/>
    <n v="-11"/>
    <n v="13"/>
    <n v="1"/>
    <n v="3"/>
    <n v="1543"/>
    <m/>
    <m/>
    <m/>
  </r>
  <r>
    <x v="85"/>
    <s v="ITA"/>
    <n v="2"/>
    <s v="Valle d'Aosta"/>
    <n v="4573750286"/>
    <n v="7320149366"/>
    <n v="-4"/>
    <n v="1"/>
    <n v="-3"/>
    <n v="-8"/>
    <n v="-11"/>
    <n v="-11"/>
    <n v="-11"/>
    <n v="12"/>
    <n v="0"/>
    <n v="1"/>
    <n v="336"/>
    <m/>
    <m/>
    <m/>
  </r>
  <r>
    <x v="85"/>
    <s v="ITA"/>
    <n v="5"/>
    <s v="Veneto"/>
    <n v="4543490485"/>
    <n v="1233845213"/>
    <n v="-4"/>
    <n v="-4"/>
    <n v="-8"/>
    <n v="-242"/>
    <n v="-250"/>
    <n v="-250"/>
    <n v="-250"/>
    <n v="280"/>
    <n v="17"/>
    <n v="47"/>
    <n v="10779"/>
    <m/>
    <m/>
    <m/>
  </r>
  <r>
    <x v="86"/>
    <s v="ITA"/>
    <n v="13"/>
    <s v="Abruzzo"/>
    <n v="4235122196"/>
    <n v="1339843823"/>
    <n v="-3"/>
    <n v="0"/>
    <n v="-3"/>
    <n v="-69"/>
    <n v="-72"/>
    <n v="-72"/>
    <n v="-72"/>
    <n v="80"/>
    <n v="0"/>
    <n v="8"/>
    <n v="2178"/>
    <m/>
    <m/>
    <m/>
  </r>
  <r>
    <x v="86"/>
    <s v="ITA"/>
    <n v="17"/>
    <s v="Basilicata"/>
    <n v="4063947052"/>
    <n v="1580514834"/>
    <n v="-4"/>
    <n v="0"/>
    <n v="-4"/>
    <n v="-7"/>
    <n v="-11"/>
    <n v="-11"/>
    <n v="-11"/>
    <n v="11"/>
    <n v="0"/>
    <n v="0"/>
    <n v="639"/>
    <m/>
    <m/>
    <m/>
  </r>
  <r>
    <x v="86"/>
    <s v="ITA"/>
    <n v="18"/>
    <s v="Calabria"/>
    <n v="3890597598"/>
    <n v="1659440194"/>
    <n v="-1"/>
    <n v="-1"/>
    <n v="-2"/>
    <n v="-27"/>
    <n v="-29"/>
    <n v="-29"/>
    <n v="-29"/>
    <n v="31"/>
    <n v="1"/>
    <n v="3"/>
    <n v="1158"/>
    <m/>
    <m/>
    <m/>
  </r>
  <r>
    <x v="86"/>
    <s v="ITA"/>
    <n v="15"/>
    <s v="Campania"/>
    <n v="4083956555"/>
    <n v="1425084984"/>
    <n v="-12"/>
    <n v="-5"/>
    <n v="-17"/>
    <n v="-59"/>
    <n v="-76"/>
    <n v="-76"/>
    <n v="-76"/>
    <n v="81"/>
    <n v="2"/>
    <n v="7"/>
    <n v="3539"/>
    <m/>
    <m/>
    <m/>
  </r>
  <r>
    <x v="86"/>
    <s v="ITA"/>
    <n v="8"/>
    <s v="Emilia-Romagna"/>
    <n v="4449436681"/>
    <n v="113417208"/>
    <n v="-44"/>
    <n v="-3"/>
    <n v="-47"/>
    <n v="-185"/>
    <n v="-232"/>
    <n v="-232"/>
    <n v="-232"/>
    <n v="271"/>
    <n v="11"/>
    <n v="50"/>
    <n v="6162"/>
    <m/>
    <m/>
    <m/>
  </r>
  <r>
    <x v="86"/>
    <s v="ITA"/>
    <n v="6"/>
    <s v="Friuli Venezia Giulia"/>
    <n v="456494354"/>
    <n v="1376813649"/>
    <n v="0"/>
    <n v="0"/>
    <n v="0"/>
    <n v="-4"/>
    <n v="-4"/>
    <n v="-4"/>
    <n v="-4"/>
    <n v="8"/>
    <n v="2"/>
    <n v="6"/>
    <n v="3015"/>
    <m/>
    <m/>
    <m/>
  </r>
  <r>
    <x v="86"/>
    <s v="ITA"/>
    <n v="12"/>
    <s v="Lazio"/>
    <n v="4189277044"/>
    <n v="1248366722"/>
    <n v="-5"/>
    <n v="0"/>
    <n v="-5"/>
    <n v="5"/>
    <n v="0"/>
    <n v="0"/>
    <n v="0"/>
    <n v="21"/>
    <n v="7"/>
    <n v="28"/>
    <n v="3972"/>
    <m/>
    <m/>
    <m/>
  </r>
  <r>
    <x v="86"/>
    <s v="ITA"/>
    <n v="7"/>
    <s v="Liguria"/>
    <n v="4441149315"/>
    <n v="89326992"/>
    <n v="-28"/>
    <n v="0"/>
    <n v="-28"/>
    <n v="-58"/>
    <n v="-86"/>
    <n v="-86"/>
    <n v="-86"/>
    <n v="108"/>
    <n v="10"/>
    <n v="32"/>
    <n v="1547"/>
    <m/>
    <m/>
    <m/>
  </r>
  <r>
    <x v="86"/>
    <s v="ITA"/>
    <n v="3"/>
    <s v="Lombardia"/>
    <n v="4546679409"/>
    <n v="9190347404"/>
    <n v="-145"/>
    <n v="-13"/>
    <n v="-158"/>
    <n v="-462"/>
    <n v="-620"/>
    <n v="-620"/>
    <n v="-620"/>
    <n v="849"/>
    <n v="65"/>
    <n v="294"/>
    <n v="11508"/>
    <m/>
    <m/>
    <m/>
  </r>
  <r>
    <x v="86"/>
    <s v="ITA"/>
    <n v="11"/>
    <s v="Marche"/>
    <n v="4361675973"/>
    <n v="135188753"/>
    <n v="-19"/>
    <n v="-1"/>
    <n v="-20"/>
    <n v="-134"/>
    <n v="-154"/>
    <n v="-154"/>
    <n v="-154"/>
    <n v="155"/>
    <n v="1"/>
    <n v="2"/>
    <n v="108"/>
    <m/>
    <m/>
    <m/>
  </r>
  <r>
    <x v="86"/>
    <s v="ITA"/>
    <n v="14"/>
    <s v="Molise"/>
    <n v="4155774754"/>
    <n v="1465916051"/>
    <n v="-2"/>
    <n v="0"/>
    <n v="-2"/>
    <n v="-12"/>
    <n v="-14"/>
    <n v="-14"/>
    <n v="-14"/>
    <n v="14"/>
    <n v="0"/>
    <n v="0"/>
    <n v="566"/>
    <m/>
    <m/>
    <m/>
  </r>
  <r>
    <x v="86"/>
    <s v="ITA"/>
    <n v="21"/>
    <s v="P.A. Bolzano"/>
    <n v="4649933453"/>
    <n v="1135662422"/>
    <n v="-3"/>
    <n v="-1"/>
    <n v="-4"/>
    <n v="-32"/>
    <n v="-36"/>
    <n v="-36"/>
    <n v="-36"/>
    <n v="36"/>
    <n v="0"/>
    <n v="0"/>
    <n v="784"/>
    <m/>
    <m/>
    <m/>
  </r>
  <r>
    <x v="86"/>
    <s v="ITA"/>
    <n v="22"/>
    <s v="P.A. Trento"/>
    <n v="4606893511"/>
    <n v="1112123097"/>
    <n v="-3"/>
    <n v="-2"/>
    <n v="-5"/>
    <n v="-73"/>
    <n v="-78"/>
    <n v="-78"/>
    <n v="-78"/>
    <n v="88"/>
    <n v="0"/>
    <n v="10"/>
    <n v="1340"/>
    <m/>
    <m/>
    <m/>
  </r>
  <r>
    <x v="86"/>
    <s v="ITA"/>
    <n v="1"/>
    <s v="Piemonte"/>
    <n v="450732745"/>
    <n v="7680687483"/>
    <n v="-66"/>
    <n v="0"/>
    <n v="-66"/>
    <n v="-418"/>
    <n v="-484"/>
    <n v="-484"/>
    <n v="-484"/>
    <n v="603"/>
    <n v="39"/>
    <n v="158"/>
    <n v="6135"/>
    <m/>
    <m/>
    <m/>
  </r>
  <r>
    <x v="86"/>
    <s v="ITA"/>
    <n v="16"/>
    <s v="Puglia"/>
    <n v="4112559576"/>
    <n v="1686736689"/>
    <n v="-5"/>
    <n v="-1"/>
    <n v="-6"/>
    <n v="-33"/>
    <n v="-39"/>
    <n v="-39"/>
    <n v="-39"/>
    <n v="45"/>
    <n v="5"/>
    <n v="11"/>
    <n v="2061"/>
    <m/>
    <m/>
    <m/>
  </r>
  <r>
    <x v="86"/>
    <s v="ITA"/>
    <n v="20"/>
    <s v="Sardegna"/>
    <n v="3921531192"/>
    <n v="9110616306"/>
    <n v="-3"/>
    <n v="1"/>
    <n v="-2"/>
    <n v="-8"/>
    <n v="-10"/>
    <n v="-10"/>
    <n v="-10"/>
    <n v="11"/>
    <n v="0"/>
    <n v="1"/>
    <n v="1159"/>
    <m/>
    <m/>
    <m/>
  </r>
  <r>
    <x v="86"/>
    <s v="ITA"/>
    <n v="19"/>
    <s v="Sicilia"/>
    <n v="3811569725"/>
    <n v="133623567"/>
    <n v="-7"/>
    <n v="-1"/>
    <n v="-8"/>
    <n v="7"/>
    <n v="-1"/>
    <n v="-1"/>
    <n v="-1"/>
    <n v="9"/>
    <n v="0"/>
    <n v="8"/>
    <n v="1533"/>
    <m/>
    <m/>
    <m/>
  </r>
  <r>
    <x v="86"/>
    <s v="ITA"/>
    <n v="9"/>
    <s v="Toscana"/>
    <n v="4376923077"/>
    <n v="1125588885"/>
    <n v="-12"/>
    <n v="-11"/>
    <n v="-23"/>
    <n v="-183"/>
    <n v="-206"/>
    <n v="-206"/>
    <n v="-206"/>
    <n v="214"/>
    <n v="6"/>
    <n v="14"/>
    <n v="5138"/>
    <m/>
    <m/>
    <m/>
  </r>
  <r>
    <x v="86"/>
    <s v="ITA"/>
    <n v="10"/>
    <s v="Umbria"/>
    <n v="4310675841"/>
    <n v="1238824698"/>
    <n v="0"/>
    <n v="0"/>
    <n v="0"/>
    <n v="0"/>
    <n v="0"/>
    <n v="0"/>
    <n v="0"/>
    <n v="0"/>
    <n v="0"/>
    <n v="0"/>
    <n v="1398"/>
    <m/>
    <m/>
    <m/>
  </r>
  <r>
    <x v="86"/>
    <s v="ITA"/>
    <n v="2"/>
    <s v="Valle d'Aosta"/>
    <n v="4573750286"/>
    <n v="7320149366"/>
    <n v="-1"/>
    <n v="0"/>
    <n v="-1"/>
    <n v="-2"/>
    <n v="-3"/>
    <n v="-3"/>
    <n v="-3"/>
    <n v="3"/>
    <n v="0"/>
    <n v="0"/>
    <n v="257"/>
    <m/>
    <m/>
    <m/>
  </r>
  <r>
    <x v="86"/>
    <s v="ITA"/>
    <n v="5"/>
    <s v="Veneto"/>
    <n v="4543490485"/>
    <n v="1233845213"/>
    <n v="-4"/>
    <n v="-2"/>
    <n v="-6"/>
    <n v="-216"/>
    <n v="-222"/>
    <n v="-222"/>
    <n v="-222"/>
    <n v="243"/>
    <n v="12"/>
    <n v="33"/>
    <n v="12998"/>
    <m/>
    <m/>
    <m/>
  </r>
  <r>
    <x v="87"/>
    <s v="ITA"/>
    <n v="13"/>
    <s v="Abruzzo"/>
    <n v="4235122196"/>
    <n v="1339843823"/>
    <n v="-10"/>
    <n v="-1"/>
    <n v="-11"/>
    <n v="-34"/>
    <n v="-45"/>
    <n v="-45"/>
    <n v="-45"/>
    <n v="50"/>
    <n v="2"/>
    <n v="7"/>
    <n v="1038"/>
    <m/>
    <m/>
    <m/>
  </r>
  <r>
    <x v="87"/>
    <s v="ITA"/>
    <n v="17"/>
    <s v="Basilicata"/>
    <n v="4063947052"/>
    <n v="1580514834"/>
    <n v="-7"/>
    <n v="0"/>
    <n v="-7"/>
    <n v="-6"/>
    <n v="-13"/>
    <n v="-13"/>
    <n v="-13"/>
    <n v="14"/>
    <n v="0"/>
    <n v="1"/>
    <n v="551"/>
    <m/>
    <m/>
    <m/>
  </r>
  <r>
    <x v="87"/>
    <s v="ITA"/>
    <n v="18"/>
    <s v="Calabria"/>
    <n v="3890597598"/>
    <n v="1659440194"/>
    <n v="-2"/>
    <n v="0"/>
    <n v="-2"/>
    <n v="-25"/>
    <n v="-27"/>
    <n v="-27"/>
    <n v="-27"/>
    <n v="27"/>
    <n v="0"/>
    <n v="0"/>
    <n v="1256"/>
    <m/>
    <m/>
    <m/>
  </r>
  <r>
    <x v="87"/>
    <s v="ITA"/>
    <n v="15"/>
    <s v="Campania"/>
    <n v="4083956555"/>
    <n v="1425084984"/>
    <n v="-6"/>
    <n v="-3"/>
    <n v="-9"/>
    <n v="-60"/>
    <n v="-69"/>
    <n v="-69"/>
    <n v="-69"/>
    <n v="76"/>
    <n v="2"/>
    <n v="9"/>
    <n v="5078"/>
    <m/>
    <m/>
    <m/>
  </r>
  <r>
    <x v="87"/>
    <s v="ITA"/>
    <n v="8"/>
    <s v="Emilia-Romagna"/>
    <n v="4449436681"/>
    <n v="113417208"/>
    <n v="-34"/>
    <n v="-4"/>
    <n v="-38"/>
    <n v="-134"/>
    <n v="-172"/>
    <n v="-172"/>
    <n v="-172"/>
    <n v="208"/>
    <n v="17"/>
    <n v="53"/>
    <n v="4555"/>
    <m/>
    <m/>
    <m/>
  </r>
  <r>
    <x v="87"/>
    <s v="ITA"/>
    <n v="6"/>
    <s v="Friuli Venezia Giulia"/>
    <n v="456494354"/>
    <n v="1376813649"/>
    <n v="-4"/>
    <n v="0"/>
    <n v="-4"/>
    <n v="-14"/>
    <n v="-18"/>
    <n v="-18"/>
    <n v="-18"/>
    <n v="23"/>
    <n v="1"/>
    <n v="6"/>
    <n v="2870"/>
    <m/>
    <m/>
    <m/>
  </r>
  <r>
    <x v="87"/>
    <s v="ITA"/>
    <n v="12"/>
    <s v="Lazio"/>
    <n v="4189277044"/>
    <n v="1248366722"/>
    <n v="-9"/>
    <n v="-6"/>
    <n v="-15"/>
    <n v="-134"/>
    <n v="-149"/>
    <n v="-149"/>
    <n v="-149"/>
    <n v="159"/>
    <n v="15"/>
    <n v="25"/>
    <n v="4222"/>
    <m/>
    <m/>
    <m/>
  </r>
  <r>
    <x v="87"/>
    <s v="ITA"/>
    <n v="7"/>
    <s v="Liguria"/>
    <n v="4441149315"/>
    <n v="89326992"/>
    <n v="-27"/>
    <n v="0"/>
    <n v="-27"/>
    <n v="-76"/>
    <n v="-103"/>
    <n v="-103"/>
    <n v="-103"/>
    <n v="147"/>
    <n v="11"/>
    <n v="55"/>
    <n v="1871"/>
    <m/>
    <m/>
    <m/>
  </r>
  <r>
    <x v="87"/>
    <s v="ITA"/>
    <n v="3"/>
    <s v="Lombardia"/>
    <n v="4546679409"/>
    <n v="9190347404"/>
    <n v="-162"/>
    <n v="-5"/>
    <n v="-167"/>
    <n v="211"/>
    <n v="44"/>
    <n v="44"/>
    <n v="44"/>
    <n v="207"/>
    <n v="65"/>
    <n v="316"/>
    <n v="14702"/>
    <m/>
    <m/>
    <m/>
  </r>
  <r>
    <x v="87"/>
    <s v="ITA"/>
    <n v="11"/>
    <s v="Marche"/>
    <n v="4361675973"/>
    <n v="135188753"/>
    <n v="-14"/>
    <n v="0"/>
    <n v="-14"/>
    <n v="-128"/>
    <n v="-142"/>
    <n v="-142"/>
    <n v="-142"/>
    <n v="151"/>
    <n v="3"/>
    <n v="12"/>
    <n v="1792"/>
    <m/>
    <m/>
    <m/>
  </r>
  <r>
    <x v="87"/>
    <s v="ITA"/>
    <n v="14"/>
    <s v="Molise"/>
    <n v="4155774754"/>
    <n v="1465916051"/>
    <n v="1"/>
    <n v="0"/>
    <n v="1"/>
    <n v="-5"/>
    <n v="-4"/>
    <n v="-4"/>
    <n v="-4"/>
    <n v="5"/>
    <n v="0"/>
    <n v="1"/>
    <n v="95"/>
    <m/>
    <m/>
    <m/>
  </r>
  <r>
    <x v="87"/>
    <s v="ITA"/>
    <n v="21"/>
    <s v="P.A. Bolzano"/>
    <n v="4649933453"/>
    <n v="1135662422"/>
    <n v="7"/>
    <n v="0"/>
    <n v="7"/>
    <n v="-29"/>
    <n v="-22"/>
    <n v="-22"/>
    <n v="-22"/>
    <n v="22"/>
    <n v="0"/>
    <n v="0"/>
    <n v="794"/>
    <m/>
    <m/>
    <m/>
  </r>
  <r>
    <x v="87"/>
    <s v="ITA"/>
    <n v="22"/>
    <s v="P.A. Trento"/>
    <n v="4606893511"/>
    <n v="1112123097"/>
    <n v="1"/>
    <n v="0"/>
    <n v="1"/>
    <n v="-61"/>
    <n v="-60"/>
    <n v="-60"/>
    <n v="-60"/>
    <n v="70"/>
    <n v="0"/>
    <n v="10"/>
    <n v="1818"/>
    <m/>
    <m/>
    <m/>
  </r>
  <r>
    <x v="87"/>
    <s v="ITA"/>
    <n v="1"/>
    <s v="Piemonte"/>
    <n v="450732745"/>
    <n v="7680687483"/>
    <n v="-34"/>
    <n v="-13"/>
    <n v="-47"/>
    <n v="-394"/>
    <n v="-441"/>
    <n v="-441"/>
    <n v="-441"/>
    <n v="522"/>
    <n v="24"/>
    <n v="105"/>
    <n v="6662"/>
    <m/>
    <m/>
    <m/>
  </r>
  <r>
    <x v="87"/>
    <s v="ITA"/>
    <n v="16"/>
    <s v="Puglia"/>
    <n v="4112559576"/>
    <n v="1686736689"/>
    <n v="-6"/>
    <n v="-1"/>
    <n v="-7"/>
    <n v="-56"/>
    <n v="-63"/>
    <n v="-63"/>
    <n v="-63"/>
    <n v="69"/>
    <n v="0"/>
    <n v="6"/>
    <n v="1694"/>
    <m/>
    <m/>
    <m/>
  </r>
  <r>
    <x v="87"/>
    <s v="ITA"/>
    <n v="20"/>
    <s v="Sardegna"/>
    <n v="3921531192"/>
    <n v="9110616306"/>
    <n v="-4"/>
    <n v="2"/>
    <n v="-2"/>
    <n v="-11"/>
    <n v="-13"/>
    <n v="-13"/>
    <n v="-13"/>
    <n v="13"/>
    <n v="1"/>
    <n v="1"/>
    <n v="1223"/>
    <m/>
    <m/>
    <m/>
  </r>
  <r>
    <x v="87"/>
    <s v="ITA"/>
    <n v="19"/>
    <s v="Sicilia"/>
    <n v="3811569725"/>
    <n v="133623567"/>
    <n v="-11"/>
    <n v="0"/>
    <n v="-11"/>
    <n v="10"/>
    <n v="-1"/>
    <n v="-1"/>
    <n v="-1"/>
    <n v="7"/>
    <n v="0"/>
    <n v="6"/>
    <n v="3775"/>
    <m/>
    <m/>
    <m/>
  </r>
  <r>
    <x v="87"/>
    <s v="ITA"/>
    <n v="9"/>
    <s v="Toscana"/>
    <n v="4376923077"/>
    <n v="1125588885"/>
    <n v="-9"/>
    <n v="-4"/>
    <n v="-13"/>
    <n v="-227"/>
    <n v="-240"/>
    <n v="-240"/>
    <n v="-240"/>
    <n v="252"/>
    <n v="6"/>
    <n v="18"/>
    <n v="4316"/>
    <m/>
    <m/>
    <m/>
  </r>
  <r>
    <x v="87"/>
    <s v="ITA"/>
    <n v="10"/>
    <s v="Umbria"/>
    <n v="4310675841"/>
    <n v="1238824698"/>
    <n v="-8"/>
    <n v="0"/>
    <n v="-8"/>
    <n v="3"/>
    <n v="-5"/>
    <n v="-5"/>
    <n v="-5"/>
    <n v="7"/>
    <n v="0"/>
    <n v="2"/>
    <n v="1251"/>
    <m/>
    <m/>
    <m/>
  </r>
  <r>
    <x v="87"/>
    <s v="ITA"/>
    <n v="2"/>
    <s v="Valle d'Aosta"/>
    <n v="4573750286"/>
    <n v="7320149366"/>
    <n v="1"/>
    <n v="0"/>
    <n v="1"/>
    <n v="-4"/>
    <n v="-3"/>
    <n v="-3"/>
    <n v="-3"/>
    <n v="4"/>
    <n v="0"/>
    <n v="1"/>
    <n v="341"/>
    <m/>
    <m/>
    <m/>
  </r>
  <r>
    <x v="87"/>
    <s v="ITA"/>
    <n v="5"/>
    <s v="Veneto"/>
    <n v="4543490485"/>
    <n v="1233845213"/>
    <n v="-18"/>
    <n v="-1"/>
    <n v="-19"/>
    <n v="-227"/>
    <n v="-246"/>
    <n v="-246"/>
    <n v="-246"/>
    <n v="245"/>
    <n v="9"/>
    <n v="8"/>
    <n v="11775"/>
    <m/>
    <m/>
    <m/>
  </r>
  <r>
    <x v="88"/>
    <s v="ITA"/>
    <n v="13"/>
    <s v="Abruzzo"/>
    <n v="4235122196"/>
    <n v="1339843823"/>
    <n v="-18"/>
    <n v="-1"/>
    <n v="-19"/>
    <n v="-74"/>
    <n v="-93"/>
    <n v="-93"/>
    <n v="-93"/>
    <n v="98"/>
    <n v="3"/>
    <n v="8"/>
    <n v="1795"/>
    <m/>
    <m/>
    <m/>
  </r>
  <r>
    <x v="88"/>
    <s v="ITA"/>
    <n v="17"/>
    <s v="Basilicata"/>
    <n v="4063947052"/>
    <n v="1580514834"/>
    <n v="0"/>
    <n v="0"/>
    <n v="0"/>
    <n v="-11"/>
    <n v="-11"/>
    <n v="-11"/>
    <n v="-11"/>
    <n v="11"/>
    <n v="0"/>
    <n v="0"/>
    <n v="508"/>
    <m/>
    <m/>
    <m/>
  </r>
  <r>
    <x v="88"/>
    <s v="ITA"/>
    <n v="18"/>
    <s v="Calabria"/>
    <n v="3890597598"/>
    <n v="1659440194"/>
    <n v="0"/>
    <n v="0"/>
    <n v="0"/>
    <n v="-24"/>
    <n v="-24"/>
    <n v="-24"/>
    <n v="-24"/>
    <n v="25"/>
    <n v="0"/>
    <n v="1"/>
    <n v="1123"/>
    <m/>
    <m/>
    <m/>
  </r>
  <r>
    <x v="88"/>
    <s v="ITA"/>
    <n v="15"/>
    <s v="Campania"/>
    <n v="4083956555"/>
    <n v="1425084984"/>
    <n v="0"/>
    <n v="0"/>
    <n v="0"/>
    <n v="-81"/>
    <n v="-81"/>
    <n v="-81"/>
    <n v="-81"/>
    <n v="90"/>
    <n v="1"/>
    <n v="10"/>
    <n v="5983"/>
    <m/>
    <m/>
    <m/>
  </r>
  <r>
    <x v="88"/>
    <s v="ITA"/>
    <n v="8"/>
    <s v="Emilia-Romagna"/>
    <n v="4449436681"/>
    <n v="113417208"/>
    <n v="-40"/>
    <n v="-3"/>
    <n v="-43"/>
    <n v="-153"/>
    <n v="-196"/>
    <n v="-196"/>
    <n v="-196"/>
    <n v="237"/>
    <n v="12"/>
    <n v="53"/>
    <n v="3940"/>
    <m/>
    <m/>
    <m/>
  </r>
  <r>
    <x v="88"/>
    <s v="ITA"/>
    <n v="6"/>
    <s v="Friuli Venezia Giulia"/>
    <n v="456494354"/>
    <n v="1376813649"/>
    <n v="-4"/>
    <n v="0"/>
    <n v="-4"/>
    <n v="-89"/>
    <n v="-93"/>
    <n v="-93"/>
    <n v="-93"/>
    <n v="103"/>
    <n v="2"/>
    <n v="12"/>
    <n v="2521"/>
    <m/>
    <m/>
    <m/>
  </r>
  <r>
    <x v="88"/>
    <s v="ITA"/>
    <n v="12"/>
    <s v="Lazio"/>
    <n v="4189277044"/>
    <n v="1248366722"/>
    <n v="1"/>
    <n v="-1"/>
    <n v="0"/>
    <n v="-2"/>
    <n v="-2"/>
    <n v="-2"/>
    <n v="-2"/>
    <n v="26"/>
    <n v="7"/>
    <n v="31"/>
    <n v="5019"/>
    <m/>
    <m/>
    <m/>
  </r>
  <r>
    <x v="88"/>
    <s v="ITA"/>
    <n v="7"/>
    <s v="Liguria"/>
    <n v="4441149315"/>
    <n v="89326992"/>
    <n v="-14"/>
    <n v="-3"/>
    <n v="-17"/>
    <n v="-150"/>
    <n v="-167"/>
    <n v="-167"/>
    <n v="-167"/>
    <n v="202"/>
    <n v="10"/>
    <n v="45"/>
    <n v="2518"/>
    <m/>
    <m/>
    <m/>
  </r>
  <r>
    <x v="88"/>
    <s v="ITA"/>
    <n v="3"/>
    <s v="Lombardia"/>
    <n v="4546679409"/>
    <n v="9190347404"/>
    <n v="-91"/>
    <n v="-19"/>
    <n v="-110"/>
    <n v="-672"/>
    <n v="-782"/>
    <n v="-782"/>
    <n v="-782"/>
    <n v="1018"/>
    <n v="57"/>
    <n v="293"/>
    <n v="19028"/>
    <m/>
    <m/>
    <m/>
  </r>
  <r>
    <x v="88"/>
    <s v="ITA"/>
    <n v="11"/>
    <s v="Marche"/>
    <n v="4361675973"/>
    <n v="135188753"/>
    <n v="-10"/>
    <n v="-1"/>
    <n v="-11"/>
    <n v="-53"/>
    <n v="-64"/>
    <n v="-64"/>
    <n v="-64"/>
    <n v="72"/>
    <n v="0"/>
    <n v="8"/>
    <n v="1664"/>
    <m/>
    <m/>
    <m/>
  </r>
  <r>
    <x v="88"/>
    <s v="ITA"/>
    <n v="14"/>
    <s v="Molise"/>
    <n v="4155774754"/>
    <n v="1465916051"/>
    <n v="0"/>
    <n v="0"/>
    <n v="0"/>
    <n v="-10"/>
    <n v="-10"/>
    <n v="-10"/>
    <n v="-10"/>
    <n v="13"/>
    <n v="0"/>
    <n v="3"/>
    <n v="363"/>
    <m/>
    <m/>
    <m/>
  </r>
  <r>
    <x v="88"/>
    <s v="ITA"/>
    <n v="21"/>
    <s v="P.A. Bolzano"/>
    <n v="4649933453"/>
    <n v="1135662422"/>
    <n v="-16"/>
    <n v="0"/>
    <n v="-16"/>
    <n v="-10"/>
    <n v="-26"/>
    <n v="-26"/>
    <n v="-26"/>
    <n v="29"/>
    <n v="0"/>
    <n v="3"/>
    <n v="1084"/>
    <m/>
    <m/>
    <m/>
  </r>
  <r>
    <x v="88"/>
    <s v="ITA"/>
    <n v="22"/>
    <s v="P.A. Trento"/>
    <n v="4606893511"/>
    <n v="1112123097"/>
    <n v="-8"/>
    <n v="-2"/>
    <n v="-10"/>
    <n v="551"/>
    <n v="541"/>
    <n v="541"/>
    <n v="541"/>
    <n v="-531"/>
    <n v="0"/>
    <n v="10"/>
    <n v="2152"/>
    <m/>
    <m/>
    <m/>
  </r>
  <r>
    <x v="88"/>
    <s v="ITA"/>
    <n v="1"/>
    <s v="Piemonte"/>
    <n v="450732745"/>
    <n v="7680687483"/>
    <n v="-65"/>
    <n v="-4"/>
    <n v="-69"/>
    <n v="-189"/>
    <n v="-258"/>
    <n v="-258"/>
    <n v="-258"/>
    <n v="330"/>
    <n v="15"/>
    <n v="87"/>
    <n v="5347"/>
    <m/>
    <m/>
    <m/>
  </r>
  <r>
    <x v="88"/>
    <s v="ITA"/>
    <n v="16"/>
    <s v="Puglia"/>
    <n v="4112559576"/>
    <n v="1686736689"/>
    <n v="-3"/>
    <n v="-3"/>
    <n v="-6"/>
    <n v="5"/>
    <n v="-1"/>
    <n v="-1"/>
    <n v="-1"/>
    <n v="24"/>
    <n v="4"/>
    <n v="27"/>
    <n v="2113"/>
    <m/>
    <m/>
    <m/>
  </r>
  <r>
    <x v="88"/>
    <s v="ITA"/>
    <n v="20"/>
    <s v="Sardegna"/>
    <n v="3921531192"/>
    <n v="9110616306"/>
    <n v="-6"/>
    <n v="-6"/>
    <n v="-12"/>
    <n v="0"/>
    <n v="-12"/>
    <n v="-12"/>
    <n v="-12"/>
    <n v="11"/>
    <n v="1"/>
    <n v="0"/>
    <n v="1394"/>
    <m/>
    <m/>
    <m/>
  </r>
  <r>
    <x v="88"/>
    <s v="ITA"/>
    <n v="19"/>
    <s v="Sicilia"/>
    <n v="3811569725"/>
    <n v="133623567"/>
    <n v="-4"/>
    <n v="-1"/>
    <n v="-5"/>
    <n v="2"/>
    <n v="-3"/>
    <n v="-3"/>
    <n v="-3"/>
    <n v="7"/>
    <n v="0"/>
    <n v="4"/>
    <n v="2083"/>
    <m/>
    <m/>
    <m/>
  </r>
  <r>
    <x v="88"/>
    <s v="ITA"/>
    <n v="9"/>
    <s v="Toscana"/>
    <n v="4376923077"/>
    <n v="1125588885"/>
    <n v="-7"/>
    <n v="1"/>
    <n v="-6"/>
    <n v="-85"/>
    <n v="-91"/>
    <n v="-91"/>
    <n v="-91"/>
    <n v="121"/>
    <n v="5"/>
    <n v="35"/>
    <n v="3890"/>
    <m/>
    <m/>
    <m/>
  </r>
  <r>
    <x v="88"/>
    <s v="ITA"/>
    <n v="10"/>
    <s v="Umbria"/>
    <n v="4310675841"/>
    <n v="1238824698"/>
    <n v="-1"/>
    <n v="0"/>
    <n v="-1"/>
    <n v="-1"/>
    <n v="-2"/>
    <n v="-2"/>
    <n v="-2"/>
    <n v="2"/>
    <n v="0"/>
    <n v="0"/>
    <n v="1225"/>
    <m/>
    <m/>
    <m/>
  </r>
  <r>
    <x v="88"/>
    <s v="ITA"/>
    <n v="2"/>
    <s v="Valle d'Aosta"/>
    <n v="4573750286"/>
    <n v="7320149366"/>
    <n v="-4"/>
    <n v="1"/>
    <n v="-3"/>
    <n v="3"/>
    <n v="0"/>
    <n v="0"/>
    <n v="0"/>
    <n v="1"/>
    <n v="0"/>
    <n v="1"/>
    <n v="270"/>
    <m/>
    <m/>
    <m/>
  </r>
  <r>
    <x v="88"/>
    <s v="ITA"/>
    <n v="5"/>
    <s v="Veneto"/>
    <n v="4543490485"/>
    <n v="1233845213"/>
    <n v="-22"/>
    <n v="-3"/>
    <n v="-25"/>
    <n v="-238"/>
    <n v="-263"/>
    <n v="-263"/>
    <n v="-263"/>
    <n v="271"/>
    <n v="13"/>
    <n v="21"/>
    <n v="11360"/>
    <m/>
    <m/>
    <m/>
  </r>
  <r>
    <x v="89"/>
    <s v="ITA"/>
    <n v="13"/>
    <s v="Abruzzo"/>
    <n v="4235122196"/>
    <n v="1339843823"/>
    <n v="-1"/>
    <n v="0"/>
    <n v="-1"/>
    <n v="-10"/>
    <n v="-11"/>
    <n v="-11"/>
    <n v="-11"/>
    <n v="12"/>
    <n v="0"/>
    <n v="1"/>
    <n v="1334"/>
    <m/>
    <m/>
    <m/>
  </r>
  <r>
    <x v="89"/>
    <s v="ITA"/>
    <n v="17"/>
    <s v="Basilicata"/>
    <n v="4063947052"/>
    <n v="1580514834"/>
    <n v="-1"/>
    <n v="0"/>
    <n v="-1"/>
    <n v="-7"/>
    <n v="-8"/>
    <n v="-8"/>
    <n v="-8"/>
    <n v="12"/>
    <n v="0"/>
    <n v="4"/>
    <n v="466"/>
    <m/>
    <m/>
    <m/>
  </r>
  <r>
    <x v="89"/>
    <s v="ITA"/>
    <n v="18"/>
    <s v="Calabria"/>
    <n v="3890597598"/>
    <n v="1659440194"/>
    <n v="-4"/>
    <n v="0"/>
    <n v="-4"/>
    <n v="-10"/>
    <n v="-14"/>
    <n v="-14"/>
    <n v="-14"/>
    <n v="14"/>
    <n v="0"/>
    <n v="0"/>
    <n v="1045"/>
    <m/>
    <m/>
    <m/>
  </r>
  <r>
    <x v="89"/>
    <s v="ITA"/>
    <n v="15"/>
    <s v="Campania"/>
    <n v="4083956555"/>
    <n v="1425084984"/>
    <n v="-17"/>
    <n v="1"/>
    <n v="-16"/>
    <n v="-3"/>
    <n v="-19"/>
    <n v="-19"/>
    <n v="-19"/>
    <n v="30"/>
    <n v="0"/>
    <n v="11"/>
    <n v="4867"/>
    <m/>
    <m/>
    <m/>
  </r>
  <r>
    <x v="89"/>
    <s v="ITA"/>
    <n v="8"/>
    <s v="Emilia-Romagna"/>
    <n v="4449436681"/>
    <n v="113417208"/>
    <n v="-28"/>
    <n v="-5"/>
    <n v="-33"/>
    <n v="-127"/>
    <n v="-160"/>
    <n v="-160"/>
    <n v="-160"/>
    <n v="193"/>
    <n v="10"/>
    <n v="43"/>
    <n v="4525"/>
    <m/>
    <m/>
    <m/>
  </r>
  <r>
    <x v="89"/>
    <s v="ITA"/>
    <n v="6"/>
    <s v="Friuli Venezia Giulia"/>
    <n v="456494354"/>
    <n v="1376813649"/>
    <n v="-5"/>
    <n v="-1"/>
    <n v="-6"/>
    <n v="-20"/>
    <n v="-26"/>
    <n v="-26"/>
    <n v="-26"/>
    <n v="30"/>
    <n v="2"/>
    <n v="6"/>
    <n v="2627"/>
    <m/>
    <m/>
    <m/>
  </r>
  <r>
    <x v="89"/>
    <s v="ITA"/>
    <n v="12"/>
    <s v="Lazio"/>
    <n v="4189277044"/>
    <n v="1248366722"/>
    <n v="-14"/>
    <n v="-7"/>
    <n v="-21"/>
    <n v="-33"/>
    <n v="-54"/>
    <n v="-54"/>
    <n v="-54"/>
    <n v="65"/>
    <n v="7"/>
    <n v="18"/>
    <n v="3653"/>
    <m/>
    <m/>
    <m/>
  </r>
  <r>
    <x v="89"/>
    <s v="ITA"/>
    <n v="7"/>
    <s v="Liguria"/>
    <n v="4441149315"/>
    <n v="89326992"/>
    <n v="-22"/>
    <n v="1"/>
    <n v="-21"/>
    <n v="-153"/>
    <n v="-174"/>
    <n v="-174"/>
    <n v="-174"/>
    <n v="205"/>
    <n v="7"/>
    <n v="38"/>
    <n v="2206"/>
    <m/>
    <m/>
    <m/>
  </r>
  <r>
    <x v="89"/>
    <s v="ITA"/>
    <n v="3"/>
    <s v="Lombardia"/>
    <n v="4546679409"/>
    <n v="9190347404"/>
    <n v="-2"/>
    <n v="-8"/>
    <n v="-10"/>
    <n v="-293"/>
    <n v="-303"/>
    <n v="-303"/>
    <n v="-303"/>
    <n v="688"/>
    <n v="56"/>
    <n v="441"/>
    <n v="17191"/>
    <m/>
    <m/>
    <m/>
  </r>
  <r>
    <x v="89"/>
    <s v="ITA"/>
    <n v="11"/>
    <s v="Marche"/>
    <n v="4361675973"/>
    <n v="135188753"/>
    <n v="-1"/>
    <n v="0"/>
    <n v="-1"/>
    <n v="-54"/>
    <n v="-55"/>
    <n v="-55"/>
    <n v="-55"/>
    <n v="56"/>
    <n v="3"/>
    <n v="4"/>
    <n v="1108"/>
    <m/>
    <m/>
    <m/>
  </r>
  <r>
    <x v="89"/>
    <s v="ITA"/>
    <n v="14"/>
    <s v="Molise"/>
    <n v="4155774754"/>
    <n v="1465916051"/>
    <n v="0"/>
    <n v="0"/>
    <n v="0"/>
    <n v="5"/>
    <n v="5"/>
    <n v="5"/>
    <n v="5"/>
    <n v="0"/>
    <n v="0"/>
    <n v="5"/>
    <n v="401"/>
    <m/>
    <m/>
    <m/>
  </r>
  <r>
    <x v="89"/>
    <s v="ITA"/>
    <n v="21"/>
    <s v="P.A. Bolzano"/>
    <n v="4649933453"/>
    <n v="1135662422"/>
    <n v="1"/>
    <n v="0"/>
    <n v="1"/>
    <n v="-11"/>
    <n v="-10"/>
    <n v="-10"/>
    <n v="-10"/>
    <n v="10"/>
    <n v="0"/>
    <n v="0"/>
    <n v="1483"/>
    <m/>
    <m/>
    <m/>
  </r>
  <r>
    <x v="89"/>
    <s v="ITA"/>
    <n v="22"/>
    <s v="P.A. Trento"/>
    <n v="4606893511"/>
    <n v="1112123097"/>
    <n v="-4"/>
    <n v="0"/>
    <n v="-4"/>
    <n v="-38"/>
    <n v="-42"/>
    <n v="-42"/>
    <n v="-42"/>
    <n v="48"/>
    <n v="1"/>
    <n v="7"/>
    <n v="2184"/>
    <m/>
    <m/>
    <m/>
  </r>
  <r>
    <x v="89"/>
    <s v="ITA"/>
    <n v="1"/>
    <s v="Piemonte"/>
    <n v="450732745"/>
    <n v="7680687483"/>
    <n v="-123"/>
    <n v="-3"/>
    <n v="-126"/>
    <n v="-301"/>
    <n v="-427"/>
    <n v="-427"/>
    <n v="-427"/>
    <n v="473"/>
    <n v="14"/>
    <n v="60"/>
    <n v="5264"/>
    <m/>
    <m/>
    <m/>
  </r>
  <r>
    <x v="89"/>
    <s v="ITA"/>
    <n v="16"/>
    <s v="Puglia"/>
    <n v="4112559576"/>
    <n v="1686736689"/>
    <n v="-18"/>
    <n v="0"/>
    <n v="-18"/>
    <n v="-15"/>
    <n v="-33"/>
    <n v="-33"/>
    <n v="-33"/>
    <n v="37"/>
    <n v="4"/>
    <n v="8"/>
    <n v="2036"/>
    <m/>
    <m/>
    <m/>
  </r>
  <r>
    <x v="89"/>
    <s v="ITA"/>
    <n v="20"/>
    <s v="Sardegna"/>
    <n v="3921531192"/>
    <n v="9110616306"/>
    <n v="0"/>
    <n v="0"/>
    <n v="0"/>
    <n v="-19"/>
    <n v="-19"/>
    <n v="-19"/>
    <n v="-19"/>
    <n v="18"/>
    <n v="1"/>
    <n v="0"/>
    <n v="1486"/>
    <m/>
    <m/>
    <m/>
  </r>
  <r>
    <x v="89"/>
    <s v="ITA"/>
    <n v="19"/>
    <s v="Sicilia"/>
    <n v="3811569725"/>
    <n v="133623567"/>
    <n v="-8"/>
    <n v="-1"/>
    <n v="-9"/>
    <n v="2"/>
    <n v="-7"/>
    <n v="-7"/>
    <n v="-7"/>
    <n v="6"/>
    <n v="1"/>
    <n v="0"/>
    <n v="2482"/>
    <m/>
    <m/>
    <m/>
  </r>
  <r>
    <x v="89"/>
    <s v="ITA"/>
    <n v="9"/>
    <s v="Toscana"/>
    <n v="4376923077"/>
    <n v="1125588885"/>
    <n v="-5"/>
    <n v="-2"/>
    <n v="-7"/>
    <n v="-13"/>
    <n v="-20"/>
    <n v="-20"/>
    <n v="-20"/>
    <n v="30"/>
    <n v="2"/>
    <n v="12"/>
    <n v="3541"/>
    <m/>
    <m/>
    <m/>
  </r>
  <r>
    <x v="89"/>
    <s v="ITA"/>
    <n v="10"/>
    <s v="Umbria"/>
    <n v="4310675841"/>
    <n v="1238824698"/>
    <n v="-1"/>
    <n v="0"/>
    <n v="-1"/>
    <n v="-2"/>
    <n v="-3"/>
    <n v="-3"/>
    <n v="-3"/>
    <n v="4"/>
    <n v="0"/>
    <n v="1"/>
    <n v="1313"/>
    <m/>
    <m/>
    <m/>
  </r>
  <r>
    <x v="89"/>
    <s v="ITA"/>
    <n v="2"/>
    <s v="Valle d'Aosta"/>
    <n v="4573750286"/>
    <n v="7320149366"/>
    <n v="1"/>
    <n v="0"/>
    <n v="1"/>
    <n v="-9"/>
    <n v="-8"/>
    <n v="-8"/>
    <n v="-8"/>
    <n v="8"/>
    <n v="0"/>
    <n v="0"/>
    <n v="297"/>
    <m/>
    <m/>
    <m/>
  </r>
  <r>
    <x v="89"/>
    <s v="ITA"/>
    <n v="5"/>
    <s v="Veneto"/>
    <n v="4543490485"/>
    <n v="1233845213"/>
    <n v="-10"/>
    <n v="2"/>
    <n v="-8"/>
    <n v="-174"/>
    <n v="-182"/>
    <n v="-182"/>
    <n v="-182"/>
    <n v="181"/>
    <n v="11"/>
    <n v="10"/>
    <n v="12901"/>
    <m/>
    <m/>
    <m/>
  </r>
  <r>
    <x v="90"/>
    <s v="ITA"/>
    <n v="13"/>
    <s v="Abruzzo"/>
    <n v="4235122196"/>
    <n v="1339843823"/>
    <n v="-7"/>
    <n v="-1"/>
    <n v="-8"/>
    <n v="-68"/>
    <n v="-76"/>
    <n v="-76"/>
    <n v="-76"/>
    <n v="77"/>
    <n v="4"/>
    <n v="5"/>
    <n v="1196"/>
    <m/>
    <m/>
    <m/>
  </r>
  <r>
    <x v="90"/>
    <s v="ITA"/>
    <n v="17"/>
    <s v="Basilicata"/>
    <n v="4063947052"/>
    <n v="1580514834"/>
    <n v="-1"/>
    <n v="0"/>
    <n v="-1"/>
    <n v="-1"/>
    <n v="-2"/>
    <n v="-2"/>
    <n v="-2"/>
    <n v="3"/>
    <n v="0"/>
    <n v="1"/>
    <n v="600"/>
    <m/>
    <m/>
    <m/>
  </r>
  <r>
    <x v="90"/>
    <s v="ITA"/>
    <n v="18"/>
    <s v="Calabria"/>
    <n v="3890597598"/>
    <n v="1659440194"/>
    <n v="0"/>
    <n v="0"/>
    <n v="0"/>
    <n v="-13"/>
    <n v="-13"/>
    <n v="-13"/>
    <n v="-13"/>
    <n v="13"/>
    <n v="0"/>
    <n v="0"/>
    <n v="1060"/>
    <m/>
    <m/>
    <m/>
  </r>
  <r>
    <x v="90"/>
    <s v="ITA"/>
    <n v="15"/>
    <s v="Campania"/>
    <n v="4083956555"/>
    <n v="1425084984"/>
    <n v="16"/>
    <n v="-2"/>
    <n v="14"/>
    <n v="-19"/>
    <n v="-5"/>
    <n v="-5"/>
    <n v="-5"/>
    <n v="9"/>
    <n v="1"/>
    <n v="5"/>
    <n v="5414"/>
    <m/>
    <m/>
    <m/>
  </r>
  <r>
    <x v="90"/>
    <s v="ITA"/>
    <n v="8"/>
    <s v="Emilia-Romagna"/>
    <n v="4449436681"/>
    <n v="113417208"/>
    <n v="-5"/>
    <n v="-1"/>
    <n v="-6"/>
    <n v="-107"/>
    <n v="-113"/>
    <n v="-113"/>
    <n v="-113"/>
    <n v="150"/>
    <n v="8"/>
    <n v="45"/>
    <n v="4494"/>
    <m/>
    <m/>
    <m/>
  </r>
  <r>
    <x v="90"/>
    <s v="ITA"/>
    <n v="6"/>
    <s v="Friuli Venezia Giulia"/>
    <n v="456494354"/>
    <n v="1376813649"/>
    <n v="-1"/>
    <n v="0"/>
    <n v="-1"/>
    <n v="-46"/>
    <n v="-47"/>
    <n v="-47"/>
    <n v="-47"/>
    <n v="48"/>
    <n v="2"/>
    <n v="3"/>
    <n v="2163"/>
    <m/>
    <m/>
    <m/>
  </r>
  <r>
    <x v="90"/>
    <s v="ITA"/>
    <n v="12"/>
    <s v="Lazio"/>
    <n v="4189277044"/>
    <n v="1248366722"/>
    <n v="-9"/>
    <n v="1"/>
    <n v="-8"/>
    <n v="-4"/>
    <n v="-12"/>
    <n v="-12"/>
    <n v="-12"/>
    <n v="24"/>
    <n v="8"/>
    <n v="20"/>
    <n v="2755"/>
    <m/>
    <m/>
    <m/>
  </r>
  <r>
    <x v="90"/>
    <s v="ITA"/>
    <n v="7"/>
    <s v="Liguria"/>
    <n v="4441149315"/>
    <n v="89326992"/>
    <n v="0"/>
    <n v="-2"/>
    <n v="-2"/>
    <n v="-108"/>
    <n v="-110"/>
    <n v="-110"/>
    <n v="-110"/>
    <n v="158"/>
    <n v="5"/>
    <n v="53"/>
    <n v="1438"/>
    <m/>
    <m/>
    <m/>
  </r>
  <r>
    <x v="90"/>
    <s v="ITA"/>
    <n v="3"/>
    <s v="Lombardia"/>
    <n v="4546679409"/>
    <n v="9190347404"/>
    <n v="-9"/>
    <n v="-2"/>
    <n v="-11"/>
    <n v="-5"/>
    <n v="-16"/>
    <n v="-16"/>
    <n v="-16"/>
    <n v="301"/>
    <n v="0"/>
    <n v="285"/>
    <n v="11457"/>
    <m/>
    <m/>
    <m/>
  </r>
  <r>
    <x v="90"/>
    <s v="ITA"/>
    <n v="11"/>
    <s v="Marche"/>
    <n v="4361675973"/>
    <n v="135188753"/>
    <n v="1"/>
    <n v="-2"/>
    <n v="-1"/>
    <n v="-20"/>
    <n v="-21"/>
    <n v="-21"/>
    <n v="-21"/>
    <n v="33"/>
    <n v="1"/>
    <n v="13"/>
    <n v="1058"/>
    <m/>
    <m/>
    <m/>
  </r>
  <r>
    <x v="90"/>
    <s v="ITA"/>
    <n v="14"/>
    <s v="Molise"/>
    <n v="4155774754"/>
    <n v="1465916051"/>
    <n v="-2"/>
    <n v="0"/>
    <n v="-2"/>
    <n v="-4"/>
    <n v="-6"/>
    <n v="-6"/>
    <n v="-6"/>
    <n v="7"/>
    <n v="0"/>
    <n v="1"/>
    <n v="209"/>
    <m/>
    <m/>
    <m/>
  </r>
  <r>
    <x v="90"/>
    <s v="ITA"/>
    <n v="21"/>
    <s v="P.A. Bolzano"/>
    <n v="4649933453"/>
    <n v="1135662422"/>
    <n v="-5"/>
    <n v="0"/>
    <n v="-5"/>
    <n v="-14"/>
    <n v="-19"/>
    <n v="-19"/>
    <n v="-19"/>
    <n v="22"/>
    <n v="0"/>
    <n v="3"/>
    <n v="902"/>
    <m/>
    <m/>
    <m/>
  </r>
  <r>
    <x v="90"/>
    <s v="ITA"/>
    <n v="22"/>
    <s v="P.A. Trento"/>
    <n v="4606893511"/>
    <n v="1112123097"/>
    <n v="-1"/>
    <n v="0"/>
    <n v="-1"/>
    <n v="-29"/>
    <n v="-30"/>
    <n v="-30"/>
    <n v="-30"/>
    <n v="38"/>
    <n v="1"/>
    <n v="9"/>
    <n v="1603"/>
    <m/>
    <m/>
    <m/>
  </r>
  <r>
    <x v="90"/>
    <s v="ITA"/>
    <n v="1"/>
    <s v="Piemonte"/>
    <n v="450732745"/>
    <n v="7680687483"/>
    <n v="-8"/>
    <n v="-1"/>
    <n v="-9"/>
    <n v="-313"/>
    <n v="-322"/>
    <n v="-322"/>
    <n v="-322"/>
    <n v="353"/>
    <n v="12"/>
    <n v="43"/>
    <n v="3263"/>
    <m/>
    <m/>
    <m/>
  </r>
  <r>
    <x v="90"/>
    <s v="ITA"/>
    <n v="16"/>
    <s v="Puglia"/>
    <n v="4112559576"/>
    <n v="1686736689"/>
    <n v="-11"/>
    <n v="0"/>
    <n v="-11"/>
    <n v="-1"/>
    <n v="-12"/>
    <n v="-12"/>
    <n v="-12"/>
    <n v="21"/>
    <n v="1"/>
    <n v="10"/>
    <n v="1832"/>
    <m/>
    <m/>
    <m/>
  </r>
  <r>
    <x v="90"/>
    <s v="ITA"/>
    <n v="20"/>
    <s v="Sardegna"/>
    <n v="3921531192"/>
    <n v="9110616306"/>
    <n v="-7"/>
    <n v="-3"/>
    <n v="-10"/>
    <n v="-32"/>
    <n v="-42"/>
    <n v="-42"/>
    <n v="-42"/>
    <n v="42"/>
    <n v="0"/>
    <n v="0"/>
    <n v="1121"/>
    <m/>
    <m/>
    <m/>
  </r>
  <r>
    <x v="90"/>
    <s v="ITA"/>
    <n v="19"/>
    <s v="Sicilia"/>
    <n v="3811569725"/>
    <n v="133623567"/>
    <n v="-4"/>
    <n v="0"/>
    <n v="-4"/>
    <n v="-55"/>
    <n v="-59"/>
    <n v="-59"/>
    <n v="-59"/>
    <n v="61"/>
    <n v="0"/>
    <n v="2"/>
    <n v="1336"/>
    <m/>
    <m/>
    <m/>
  </r>
  <r>
    <x v="90"/>
    <s v="ITA"/>
    <n v="9"/>
    <s v="Toscana"/>
    <n v="4376923077"/>
    <n v="1125588885"/>
    <n v="-9"/>
    <n v="-2"/>
    <n v="-11"/>
    <n v="-55"/>
    <n v="-66"/>
    <n v="-66"/>
    <n v="-66"/>
    <n v="79"/>
    <n v="2"/>
    <n v="15"/>
    <n v="3089"/>
    <m/>
    <m/>
    <m/>
  </r>
  <r>
    <x v="90"/>
    <s v="ITA"/>
    <n v="10"/>
    <s v="Umbria"/>
    <n v="4310675841"/>
    <n v="1238824698"/>
    <n v="0"/>
    <n v="0"/>
    <n v="0"/>
    <n v="-3"/>
    <n v="-3"/>
    <n v="-3"/>
    <n v="-3"/>
    <n v="2"/>
    <n v="1"/>
    <n v="0"/>
    <n v="708"/>
    <m/>
    <m/>
    <m/>
  </r>
  <r>
    <x v="90"/>
    <s v="ITA"/>
    <n v="2"/>
    <s v="Valle d'Aosta"/>
    <n v="4573750286"/>
    <n v="7320149366"/>
    <n v="0"/>
    <n v="-1"/>
    <n v="-1"/>
    <n v="-2"/>
    <n v="-3"/>
    <n v="-3"/>
    <n v="-3"/>
    <n v="4"/>
    <n v="0"/>
    <n v="1"/>
    <n v="251"/>
    <m/>
    <m/>
    <m/>
  </r>
  <r>
    <x v="90"/>
    <s v="ITA"/>
    <n v="5"/>
    <s v="Veneto"/>
    <n v="4543490485"/>
    <n v="1233845213"/>
    <n v="-20"/>
    <n v="-3"/>
    <n v="-23"/>
    <n v="-158"/>
    <n v="-181"/>
    <n v="-181"/>
    <n v="-181"/>
    <n v="194"/>
    <n v="4"/>
    <n v="17"/>
    <n v="9875"/>
    <m/>
    <m/>
    <m/>
  </r>
  <r>
    <x v="91"/>
    <s v="ITA"/>
    <n v="13"/>
    <s v="Abruzzo"/>
    <n v="4235122196"/>
    <n v="1339843823"/>
    <n v="0"/>
    <n v="0"/>
    <n v="0"/>
    <n v="-46"/>
    <n v="-46"/>
    <n v="-46"/>
    <n v="-46"/>
    <n v="45"/>
    <n v="2"/>
    <n v="1"/>
    <n v="982"/>
    <m/>
    <m/>
    <m/>
  </r>
  <r>
    <x v="91"/>
    <s v="ITA"/>
    <n v="17"/>
    <s v="Basilicata"/>
    <n v="4063947052"/>
    <n v="1580514834"/>
    <n v="0"/>
    <n v="-1"/>
    <n v="-1"/>
    <n v="-2"/>
    <n v="-3"/>
    <n v="-3"/>
    <n v="-3"/>
    <n v="3"/>
    <n v="0"/>
    <n v="0"/>
    <n v="523"/>
    <m/>
    <m/>
    <m/>
  </r>
  <r>
    <x v="91"/>
    <s v="ITA"/>
    <n v="18"/>
    <s v="Calabria"/>
    <n v="3890597598"/>
    <n v="1659440194"/>
    <n v="-1"/>
    <n v="0"/>
    <n v="-1"/>
    <n v="-10"/>
    <n v="-11"/>
    <n v="-11"/>
    <n v="-11"/>
    <n v="11"/>
    <n v="0"/>
    <n v="0"/>
    <n v="556"/>
    <m/>
    <m/>
    <m/>
  </r>
  <r>
    <x v="91"/>
    <s v="ITA"/>
    <n v="15"/>
    <s v="Campania"/>
    <n v="4083956555"/>
    <n v="1425084984"/>
    <n v="-24"/>
    <n v="-1"/>
    <n v="-25"/>
    <n v="-30"/>
    <n v="-55"/>
    <n v="-55"/>
    <n v="-55"/>
    <n v="61"/>
    <n v="0"/>
    <n v="6"/>
    <n v="3360"/>
    <m/>
    <m/>
    <m/>
  </r>
  <r>
    <x v="91"/>
    <s v="ITA"/>
    <n v="8"/>
    <s v="Emilia-Romagna"/>
    <n v="4449436681"/>
    <n v="113417208"/>
    <n v="-5"/>
    <n v="-1"/>
    <n v="-6"/>
    <n v="-92"/>
    <n v="-98"/>
    <n v="-98"/>
    <n v="-98"/>
    <n v="114"/>
    <n v="13"/>
    <n v="29"/>
    <n v="2305"/>
    <m/>
    <m/>
    <m/>
  </r>
  <r>
    <x v="91"/>
    <s v="ITA"/>
    <n v="6"/>
    <s v="Friuli Venezia Giulia"/>
    <n v="456494354"/>
    <n v="1376813649"/>
    <n v="0"/>
    <n v="0"/>
    <n v="0"/>
    <n v="-26"/>
    <n v="-26"/>
    <n v="-26"/>
    <n v="-26"/>
    <n v="30"/>
    <n v="0"/>
    <n v="4"/>
    <n v="1271"/>
    <m/>
    <m/>
    <m/>
  </r>
  <r>
    <x v="91"/>
    <s v="ITA"/>
    <n v="12"/>
    <s v="Lazio"/>
    <n v="4189277044"/>
    <n v="1248366722"/>
    <n v="-3"/>
    <n v="-1"/>
    <n v="-4"/>
    <n v="-11"/>
    <n v="-15"/>
    <n v="-15"/>
    <n v="-15"/>
    <n v="27"/>
    <n v="4"/>
    <n v="16"/>
    <n v="2342"/>
    <m/>
    <m/>
    <m/>
  </r>
  <r>
    <x v="91"/>
    <s v="ITA"/>
    <n v="7"/>
    <s v="Liguria"/>
    <n v="4441149315"/>
    <n v="89326992"/>
    <n v="-11"/>
    <n v="0"/>
    <n v="-11"/>
    <n v="-57"/>
    <n v="-68"/>
    <n v="-68"/>
    <n v="-68"/>
    <n v="79"/>
    <n v="6"/>
    <n v="17"/>
    <n v="1299"/>
    <m/>
    <m/>
    <m/>
  </r>
  <r>
    <x v="91"/>
    <s v="ITA"/>
    <n v="3"/>
    <s v="Lombardia"/>
    <n v="4546679409"/>
    <n v="9190347404"/>
    <n v="-296"/>
    <n v="-1"/>
    <n v="-297"/>
    <n v="-102"/>
    <n v="-399"/>
    <n v="-399"/>
    <n v="-399"/>
    <n v="513"/>
    <n v="34"/>
    <n v="148"/>
    <n v="5641"/>
    <m/>
    <m/>
    <m/>
  </r>
  <r>
    <x v="91"/>
    <s v="ITA"/>
    <n v="11"/>
    <s v="Marche"/>
    <n v="4361675973"/>
    <n v="135188753"/>
    <n v="-6"/>
    <n v="0"/>
    <n v="-6"/>
    <n v="-24"/>
    <n v="-30"/>
    <n v="-30"/>
    <n v="-30"/>
    <n v="31"/>
    <n v="1"/>
    <n v="2"/>
    <n v="555"/>
    <m/>
    <m/>
    <m/>
  </r>
  <r>
    <x v="91"/>
    <s v="ITA"/>
    <n v="14"/>
    <s v="Molise"/>
    <n v="4155774754"/>
    <n v="1465916051"/>
    <n v="-1"/>
    <n v="0"/>
    <n v="-1"/>
    <n v="-5"/>
    <n v="-6"/>
    <n v="-6"/>
    <n v="-6"/>
    <n v="6"/>
    <n v="0"/>
    <n v="0"/>
    <n v="89"/>
    <m/>
    <m/>
    <m/>
  </r>
  <r>
    <x v="91"/>
    <s v="ITA"/>
    <n v="21"/>
    <s v="P.A. Bolzano"/>
    <n v="4649933453"/>
    <n v="1135662422"/>
    <n v="-1"/>
    <n v="0"/>
    <n v="-1"/>
    <n v="-10"/>
    <n v="-11"/>
    <n v="-11"/>
    <n v="-11"/>
    <n v="11"/>
    <n v="0"/>
    <n v="0"/>
    <n v="502"/>
    <m/>
    <m/>
    <m/>
  </r>
  <r>
    <x v="91"/>
    <s v="ITA"/>
    <n v="22"/>
    <s v="P.A. Trento"/>
    <n v="4606893511"/>
    <n v="1112123097"/>
    <n v="0"/>
    <n v="0"/>
    <n v="0"/>
    <n v="-18"/>
    <n v="-18"/>
    <n v="-18"/>
    <n v="-18"/>
    <n v="18"/>
    <n v="1"/>
    <n v="1"/>
    <n v="666"/>
    <m/>
    <m/>
    <m/>
  </r>
  <r>
    <x v="91"/>
    <s v="ITA"/>
    <n v="1"/>
    <s v="Piemonte"/>
    <n v="450732745"/>
    <n v="7680687483"/>
    <n v="-56"/>
    <n v="-3"/>
    <n v="-59"/>
    <n v="-148"/>
    <n v="-207"/>
    <n v="-207"/>
    <n v="-207"/>
    <n v="240"/>
    <n v="15"/>
    <n v="48"/>
    <n v="2858"/>
    <m/>
    <m/>
    <m/>
  </r>
  <r>
    <x v="91"/>
    <s v="ITA"/>
    <n v="16"/>
    <s v="Puglia"/>
    <n v="4112559576"/>
    <n v="1686736689"/>
    <n v="-14"/>
    <n v="-2"/>
    <n v="-16"/>
    <n v="-99"/>
    <n v="-115"/>
    <n v="-115"/>
    <n v="-115"/>
    <n v="120"/>
    <n v="4"/>
    <n v="9"/>
    <n v="1100"/>
    <m/>
    <m/>
    <m/>
  </r>
  <r>
    <x v="91"/>
    <s v="ITA"/>
    <n v="20"/>
    <s v="Sardegna"/>
    <n v="3921531192"/>
    <n v="9110616306"/>
    <n v="-2"/>
    <n v="0"/>
    <n v="-2"/>
    <n v="-12"/>
    <n v="-14"/>
    <n v="-14"/>
    <n v="-14"/>
    <n v="12"/>
    <n v="0"/>
    <n v="-2"/>
    <n v="277"/>
    <m/>
    <m/>
    <m/>
  </r>
  <r>
    <x v="91"/>
    <s v="ITA"/>
    <n v="19"/>
    <s v="Sicilia"/>
    <n v="3811569725"/>
    <n v="133623567"/>
    <n v="-2"/>
    <n v="0"/>
    <n v="-2"/>
    <n v="-18"/>
    <n v="-20"/>
    <n v="-20"/>
    <n v="-20"/>
    <n v="23"/>
    <n v="1"/>
    <n v="4"/>
    <n v="2012"/>
    <m/>
    <m/>
    <m/>
  </r>
  <r>
    <x v="91"/>
    <s v="ITA"/>
    <n v="9"/>
    <s v="Toscana"/>
    <n v="4376923077"/>
    <n v="1125588885"/>
    <n v="4"/>
    <n v="-1"/>
    <n v="3"/>
    <n v="-67"/>
    <n v="-64"/>
    <n v="-64"/>
    <n v="-64"/>
    <n v="67"/>
    <n v="2"/>
    <n v="5"/>
    <n v="1138"/>
    <m/>
    <m/>
    <m/>
  </r>
  <r>
    <x v="91"/>
    <s v="ITA"/>
    <n v="10"/>
    <s v="Umbria"/>
    <n v="4310675841"/>
    <n v="1238824698"/>
    <n v="0"/>
    <n v="0"/>
    <n v="0"/>
    <n v="-7"/>
    <n v="-7"/>
    <n v="-7"/>
    <n v="-7"/>
    <n v="7"/>
    <n v="0"/>
    <n v="0"/>
    <n v="199"/>
    <m/>
    <m/>
    <m/>
  </r>
  <r>
    <x v="91"/>
    <s v="ITA"/>
    <n v="2"/>
    <s v="Valle d'Aosta"/>
    <n v="4573750286"/>
    <n v="7320149366"/>
    <n v="-4"/>
    <n v="0"/>
    <n v="-4"/>
    <n v="5"/>
    <n v="1"/>
    <n v="1"/>
    <n v="1"/>
    <n v="0"/>
    <n v="0"/>
    <n v="1"/>
    <n v="96"/>
    <m/>
    <m/>
    <m/>
  </r>
  <r>
    <x v="91"/>
    <s v="ITA"/>
    <n v="5"/>
    <s v="Veneto"/>
    <n v="4543490485"/>
    <n v="1233845213"/>
    <n v="-6"/>
    <n v="-1"/>
    <n v="-7"/>
    <n v="-75"/>
    <n v="-82"/>
    <n v="-82"/>
    <n v="-82"/>
    <n v="84"/>
    <n v="9"/>
    <n v="11"/>
    <n v="7470"/>
    <m/>
    <m/>
    <m/>
  </r>
  <r>
    <x v="92"/>
    <s v="ITA"/>
    <n v="13"/>
    <s v="Abruzzo"/>
    <n v="4235122196"/>
    <n v="1339843823"/>
    <n v="-7"/>
    <n v="0"/>
    <n v="-7"/>
    <n v="-130"/>
    <n v="-137"/>
    <n v="-137"/>
    <n v="-137"/>
    <n v="140"/>
    <n v="0"/>
    <n v="3"/>
    <n v="1265"/>
    <m/>
    <m/>
    <m/>
  </r>
  <r>
    <x v="92"/>
    <s v="ITA"/>
    <n v="17"/>
    <s v="Basilicata"/>
    <n v="4063947052"/>
    <n v="1580514834"/>
    <n v="-5"/>
    <n v="0"/>
    <n v="-5"/>
    <n v="5"/>
    <n v="0"/>
    <n v="0"/>
    <n v="0"/>
    <n v="0"/>
    <n v="0"/>
    <n v="0"/>
    <n v="563"/>
    <m/>
    <m/>
    <m/>
  </r>
  <r>
    <x v="92"/>
    <s v="ITA"/>
    <n v="18"/>
    <s v="Calabria"/>
    <n v="3890597598"/>
    <n v="1659440194"/>
    <n v="-1"/>
    <n v="0"/>
    <n v="-1"/>
    <n v="-25"/>
    <n v="-26"/>
    <n v="-26"/>
    <n v="-26"/>
    <n v="26"/>
    <n v="0"/>
    <n v="0"/>
    <n v="1006"/>
    <m/>
    <m/>
    <m/>
  </r>
  <r>
    <x v="92"/>
    <s v="ITA"/>
    <n v="15"/>
    <s v="Campania"/>
    <n v="4083956555"/>
    <n v="1425084984"/>
    <n v="-1"/>
    <n v="-2"/>
    <n v="-3"/>
    <n v="-26"/>
    <n v="-29"/>
    <n v="-29"/>
    <n v="-29"/>
    <n v="41"/>
    <n v="0"/>
    <n v="12"/>
    <n v="4379"/>
    <m/>
    <m/>
    <m/>
  </r>
  <r>
    <x v="92"/>
    <s v="ITA"/>
    <n v="8"/>
    <s v="Emilia-Romagna"/>
    <n v="4449436681"/>
    <n v="113417208"/>
    <n v="-21"/>
    <n v="-2"/>
    <n v="-23"/>
    <n v="-190"/>
    <n v="-213"/>
    <n v="-213"/>
    <n v="-213"/>
    <n v="229"/>
    <n v="8"/>
    <n v="24"/>
    <n v="3673"/>
    <m/>
    <m/>
    <m/>
  </r>
  <r>
    <x v="92"/>
    <s v="ITA"/>
    <n v="6"/>
    <s v="Friuli Venezia Giulia"/>
    <n v="456494354"/>
    <n v="1376813649"/>
    <n v="-3"/>
    <n v="0"/>
    <n v="-3"/>
    <n v="-8"/>
    <n v="-11"/>
    <n v="-11"/>
    <n v="-11"/>
    <n v="22"/>
    <n v="0"/>
    <n v="11"/>
    <n v="1289"/>
    <m/>
    <m/>
    <m/>
  </r>
  <r>
    <x v="92"/>
    <s v="ITA"/>
    <n v="12"/>
    <s v="Lazio"/>
    <n v="4189277044"/>
    <n v="1248366722"/>
    <n v="-2"/>
    <n v="-1"/>
    <n v="-3"/>
    <n v="-13"/>
    <n v="-16"/>
    <n v="-16"/>
    <n v="-16"/>
    <n v="29"/>
    <n v="5"/>
    <n v="18"/>
    <n v="3127"/>
    <m/>
    <m/>
    <m/>
  </r>
  <r>
    <x v="92"/>
    <s v="ITA"/>
    <n v="7"/>
    <s v="Liguria"/>
    <n v="4441149315"/>
    <n v="89326992"/>
    <n v="-13"/>
    <n v="1"/>
    <n v="-12"/>
    <n v="-106"/>
    <n v="-118"/>
    <n v="-118"/>
    <n v="-118"/>
    <n v="165"/>
    <n v="6"/>
    <n v="53"/>
    <n v="2206"/>
    <m/>
    <m/>
    <m/>
  </r>
  <r>
    <x v="92"/>
    <s v="ITA"/>
    <n v="3"/>
    <s v="Lombardia"/>
    <n v="4546679409"/>
    <n v="9190347404"/>
    <n v="-99"/>
    <n v="-13"/>
    <n v="-112"/>
    <n v="-626"/>
    <n v="-738"/>
    <n v="-738"/>
    <n v="-738"/>
    <n v="875"/>
    <n v="22"/>
    <n v="159"/>
    <n v="9176"/>
    <m/>
    <m/>
    <m/>
  </r>
  <r>
    <x v="92"/>
    <s v="ITA"/>
    <n v="11"/>
    <s v="Marche"/>
    <n v="4361675973"/>
    <n v="135188753"/>
    <n v="-1"/>
    <n v="0"/>
    <n v="-1"/>
    <n v="-86"/>
    <n v="-87"/>
    <n v="-87"/>
    <n v="-87"/>
    <n v="88"/>
    <n v="1"/>
    <n v="2"/>
    <n v="1015"/>
    <m/>
    <m/>
    <m/>
  </r>
  <r>
    <x v="92"/>
    <s v="ITA"/>
    <n v="14"/>
    <s v="Molise"/>
    <n v="4155774754"/>
    <n v="1465916051"/>
    <n v="0"/>
    <n v="0"/>
    <n v="0"/>
    <n v="-3"/>
    <n v="-3"/>
    <n v="-3"/>
    <n v="-3"/>
    <n v="3"/>
    <n v="0"/>
    <n v="0"/>
    <n v="137"/>
    <m/>
    <m/>
    <m/>
  </r>
  <r>
    <x v="92"/>
    <s v="ITA"/>
    <n v="21"/>
    <s v="P.A. Bolzano"/>
    <n v="4649933453"/>
    <n v="1135662422"/>
    <n v="-1"/>
    <n v="0"/>
    <n v="-1"/>
    <n v="-4"/>
    <n v="-5"/>
    <n v="-5"/>
    <n v="-5"/>
    <n v="5"/>
    <n v="0"/>
    <n v="0"/>
    <n v="389"/>
    <m/>
    <m/>
    <m/>
  </r>
  <r>
    <x v="92"/>
    <s v="ITA"/>
    <n v="22"/>
    <s v="P.A. Trento"/>
    <n v="4606893511"/>
    <n v="1112123097"/>
    <n v="-3"/>
    <n v="-1"/>
    <n v="-4"/>
    <n v="0"/>
    <n v="-4"/>
    <n v="-4"/>
    <n v="-4"/>
    <n v="11"/>
    <n v="3"/>
    <n v="10"/>
    <n v="695"/>
    <m/>
    <m/>
    <m/>
  </r>
  <r>
    <x v="92"/>
    <s v="ITA"/>
    <n v="1"/>
    <s v="Piemonte"/>
    <n v="450732745"/>
    <n v="7680687483"/>
    <n v="-65"/>
    <n v="-2"/>
    <n v="-67"/>
    <n v="-488"/>
    <n v="-555"/>
    <n v="-555"/>
    <n v="-555"/>
    <n v="627"/>
    <n v="14"/>
    <n v="86"/>
    <n v="5455"/>
    <m/>
    <m/>
    <m/>
  </r>
  <r>
    <x v="92"/>
    <s v="ITA"/>
    <n v="16"/>
    <s v="Puglia"/>
    <n v="4112559576"/>
    <n v="1686736689"/>
    <n v="-18"/>
    <n v="2"/>
    <n v="-16"/>
    <n v="-123"/>
    <n v="-139"/>
    <n v="-139"/>
    <n v="-139"/>
    <n v="138"/>
    <n v="3"/>
    <n v="2"/>
    <n v="2203"/>
    <m/>
    <m/>
    <m/>
  </r>
  <r>
    <x v="92"/>
    <s v="ITA"/>
    <n v="20"/>
    <s v="Sardegna"/>
    <n v="3921531192"/>
    <n v="9110616306"/>
    <n v="-8"/>
    <n v="-1"/>
    <n v="-9"/>
    <n v="2"/>
    <n v="-7"/>
    <n v="-7"/>
    <n v="-7"/>
    <n v="6"/>
    <n v="1"/>
    <n v="0"/>
    <n v="895"/>
    <m/>
    <m/>
    <m/>
  </r>
  <r>
    <x v="92"/>
    <s v="ITA"/>
    <n v="19"/>
    <s v="Sicilia"/>
    <n v="3811569725"/>
    <n v="133623567"/>
    <n v="-6"/>
    <n v="1"/>
    <n v="-5"/>
    <n v="2"/>
    <n v="-3"/>
    <n v="-3"/>
    <n v="-3"/>
    <n v="5"/>
    <n v="1"/>
    <n v="3"/>
    <n v="2421"/>
    <m/>
    <m/>
    <m/>
  </r>
  <r>
    <x v="92"/>
    <s v="ITA"/>
    <n v="9"/>
    <s v="Toscana"/>
    <n v="4376923077"/>
    <n v="1125588885"/>
    <n v="-7"/>
    <n v="-3"/>
    <n v="-10"/>
    <n v="-104"/>
    <n v="-114"/>
    <n v="-114"/>
    <n v="-114"/>
    <n v="111"/>
    <n v="6"/>
    <n v="3"/>
    <n v="4523"/>
    <m/>
    <m/>
    <m/>
  </r>
  <r>
    <x v="92"/>
    <s v="ITA"/>
    <n v="10"/>
    <s v="Umbria"/>
    <n v="4310675841"/>
    <n v="1238824698"/>
    <n v="-3"/>
    <n v="0"/>
    <n v="-3"/>
    <n v="-1"/>
    <n v="-4"/>
    <n v="-4"/>
    <n v="-4"/>
    <n v="5"/>
    <n v="0"/>
    <n v="1"/>
    <n v="1097"/>
    <m/>
    <m/>
    <m/>
  </r>
  <r>
    <x v="92"/>
    <s v="ITA"/>
    <n v="2"/>
    <s v="Valle d'Aosta"/>
    <n v="4573750286"/>
    <n v="7320149366"/>
    <n v="-2"/>
    <n v="0"/>
    <n v="-2"/>
    <n v="0"/>
    <n v="-2"/>
    <n v="-2"/>
    <n v="-2"/>
    <n v="4"/>
    <n v="0"/>
    <n v="2"/>
    <n v="87"/>
    <m/>
    <m/>
    <m/>
  </r>
  <r>
    <x v="92"/>
    <s v="ITA"/>
    <n v="5"/>
    <s v="Veneto"/>
    <n v="4543490485"/>
    <n v="1233845213"/>
    <n v="-2"/>
    <n v="1"/>
    <n v="-1"/>
    <n v="-146"/>
    <n v="-147"/>
    <n v="-147"/>
    <n v="-147"/>
    <n v="147"/>
    <n v="8"/>
    <n v="8"/>
    <n v="12073"/>
    <m/>
    <m/>
    <m/>
  </r>
  <r>
    <x v="93"/>
    <s v="ITA"/>
    <n v="13"/>
    <s v="Abruzzo"/>
    <n v="4235122196"/>
    <n v="1339843823"/>
    <n v="-4"/>
    <n v="0"/>
    <n v="-4"/>
    <n v="-39"/>
    <n v="-43"/>
    <n v="-43"/>
    <n v="-43"/>
    <n v="48"/>
    <n v="0"/>
    <n v="5"/>
    <n v="1740"/>
    <m/>
    <m/>
    <m/>
  </r>
  <r>
    <x v="93"/>
    <s v="ITA"/>
    <n v="17"/>
    <s v="Basilicata"/>
    <n v="4063947052"/>
    <n v="1580514834"/>
    <n v="-1"/>
    <n v="0"/>
    <n v="-1"/>
    <n v="1"/>
    <n v="0"/>
    <n v="0"/>
    <n v="0"/>
    <n v="0"/>
    <n v="0"/>
    <n v="0"/>
    <n v="537"/>
    <m/>
    <m/>
    <m/>
  </r>
  <r>
    <x v="93"/>
    <s v="ITA"/>
    <n v="18"/>
    <s v="Calabria"/>
    <n v="3890597598"/>
    <n v="1659440194"/>
    <n v="-6"/>
    <n v="0"/>
    <n v="-6"/>
    <n v="-42"/>
    <n v="-48"/>
    <n v="-48"/>
    <n v="-48"/>
    <n v="49"/>
    <n v="0"/>
    <n v="1"/>
    <n v="1117"/>
    <m/>
    <m/>
    <m/>
  </r>
  <r>
    <x v="93"/>
    <s v="ITA"/>
    <n v="15"/>
    <s v="Campania"/>
    <n v="4083956555"/>
    <n v="1425084984"/>
    <n v="-11"/>
    <n v="1"/>
    <n v="-10"/>
    <n v="-28"/>
    <n v="-38"/>
    <n v="-38"/>
    <n v="-38"/>
    <n v="43"/>
    <n v="1"/>
    <n v="6"/>
    <n v="5879"/>
    <m/>
    <m/>
    <m/>
  </r>
  <r>
    <x v="93"/>
    <s v="ITA"/>
    <n v="8"/>
    <s v="Emilia-Romagna"/>
    <n v="4449436681"/>
    <n v="113417208"/>
    <n v="-34"/>
    <n v="-2"/>
    <n v="-36"/>
    <n v="-112"/>
    <n v="-148"/>
    <n v="-148"/>
    <n v="-148"/>
    <n v="157"/>
    <n v="7"/>
    <n v="16"/>
    <n v="3714"/>
    <m/>
    <m/>
    <m/>
  </r>
  <r>
    <x v="93"/>
    <s v="ITA"/>
    <n v="6"/>
    <s v="Friuli Venezia Giulia"/>
    <n v="456494354"/>
    <n v="1376813649"/>
    <n v="-8"/>
    <n v="0"/>
    <n v="-8"/>
    <n v="-11"/>
    <n v="-19"/>
    <n v="-19"/>
    <n v="-19"/>
    <n v="21"/>
    <n v="2"/>
    <n v="4"/>
    <n v="1651"/>
    <m/>
    <m/>
    <m/>
  </r>
  <r>
    <x v="93"/>
    <s v="ITA"/>
    <n v="12"/>
    <s v="Lazio"/>
    <n v="4189277044"/>
    <n v="1248366722"/>
    <n v="-21"/>
    <n v="6"/>
    <n v="-15"/>
    <n v="-35"/>
    <n v="-50"/>
    <n v="-50"/>
    <n v="-50"/>
    <n v="53"/>
    <n v="8"/>
    <n v="11"/>
    <n v="3320"/>
    <m/>
    <m/>
    <m/>
  </r>
  <r>
    <x v="93"/>
    <s v="ITA"/>
    <n v="7"/>
    <s v="Liguria"/>
    <n v="4441149315"/>
    <n v="89326992"/>
    <n v="-18"/>
    <n v="-5"/>
    <n v="-23"/>
    <n v="-146"/>
    <n v="-169"/>
    <n v="-169"/>
    <n v="-169"/>
    <n v="201"/>
    <n v="7"/>
    <n v="39"/>
    <n v="2157"/>
    <m/>
    <m/>
    <m/>
  </r>
  <r>
    <x v="93"/>
    <s v="ITA"/>
    <n v="3"/>
    <s v="Lombardia"/>
    <n v="4546679409"/>
    <n v="9190347404"/>
    <n v="4"/>
    <n v="-8"/>
    <n v="-4"/>
    <n v="-436"/>
    <n v="-440"/>
    <n v="-440"/>
    <n v="-440"/>
    <n v="766"/>
    <n v="58"/>
    <n v="384"/>
    <n v="12503"/>
    <m/>
    <m/>
    <m/>
  </r>
  <r>
    <x v="93"/>
    <s v="ITA"/>
    <n v="11"/>
    <s v="Marche"/>
    <n v="4361675973"/>
    <n v="135188753"/>
    <n v="-4"/>
    <n v="0"/>
    <n v="-4"/>
    <n v="-121"/>
    <n v="-125"/>
    <n v="-125"/>
    <n v="-125"/>
    <n v="125"/>
    <n v="0"/>
    <n v="0"/>
    <n v="1250"/>
    <m/>
    <m/>
    <m/>
  </r>
  <r>
    <x v="93"/>
    <s v="ITA"/>
    <n v="14"/>
    <s v="Molise"/>
    <n v="4155774754"/>
    <n v="1465916051"/>
    <n v="-2"/>
    <n v="0"/>
    <n v="-2"/>
    <n v="-6"/>
    <n v="-8"/>
    <n v="-8"/>
    <n v="-8"/>
    <n v="10"/>
    <n v="0"/>
    <n v="2"/>
    <n v="177"/>
    <m/>
    <m/>
    <m/>
  </r>
  <r>
    <x v="93"/>
    <s v="ITA"/>
    <n v="21"/>
    <s v="P.A. Bolzano"/>
    <n v="4649933453"/>
    <n v="1135662422"/>
    <n v="-1"/>
    <n v="0"/>
    <n v="-1"/>
    <n v="-7"/>
    <n v="-8"/>
    <n v="-8"/>
    <n v="-8"/>
    <n v="8"/>
    <n v="0"/>
    <n v="0"/>
    <n v="783"/>
    <m/>
    <m/>
    <m/>
  </r>
  <r>
    <x v="93"/>
    <s v="ITA"/>
    <n v="22"/>
    <s v="P.A. Trento"/>
    <n v="4606893511"/>
    <n v="1112123097"/>
    <n v="-5"/>
    <n v="-1"/>
    <n v="-6"/>
    <n v="-30"/>
    <n v="-36"/>
    <n v="-36"/>
    <n v="-36"/>
    <n v="42"/>
    <n v="1"/>
    <n v="7"/>
    <n v="1120"/>
    <m/>
    <m/>
    <m/>
  </r>
  <r>
    <x v="93"/>
    <s v="ITA"/>
    <n v="1"/>
    <s v="Piemonte"/>
    <n v="450732745"/>
    <n v="7680687483"/>
    <n v="-44"/>
    <n v="-2"/>
    <n v="-46"/>
    <n v="-431"/>
    <n v="-477"/>
    <n v="-477"/>
    <n v="-477"/>
    <n v="534"/>
    <n v="16"/>
    <n v="73"/>
    <n v="5098"/>
    <m/>
    <m/>
    <m/>
  </r>
  <r>
    <x v="93"/>
    <s v="ITA"/>
    <n v="16"/>
    <s v="Puglia"/>
    <n v="4112559576"/>
    <n v="1686736689"/>
    <n v="-2"/>
    <n v="0"/>
    <n v="-2"/>
    <n v="-24"/>
    <n v="-26"/>
    <n v="-26"/>
    <n v="-26"/>
    <n v="35"/>
    <n v="1"/>
    <n v="10"/>
    <n v="2626"/>
    <m/>
    <m/>
    <m/>
  </r>
  <r>
    <x v="93"/>
    <s v="ITA"/>
    <n v="20"/>
    <s v="Sardegna"/>
    <n v="3921531192"/>
    <n v="9110616306"/>
    <n v="0"/>
    <n v="0"/>
    <n v="0"/>
    <n v="-9"/>
    <n v="-9"/>
    <n v="-9"/>
    <n v="-9"/>
    <n v="10"/>
    <n v="0"/>
    <n v="1"/>
    <n v="1326"/>
    <m/>
    <m/>
    <m/>
  </r>
  <r>
    <x v="93"/>
    <s v="ITA"/>
    <n v="19"/>
    <s v="Sicilia"/>
    <n v="3811569725"/>
    <n v="133623567"/>
    <n v="-10"/>
    <n v="0"/>
    <n v="-10"/>
    <n v="-102"/>
    <n v="-112"/>
    <n v="-112"/>
    <n v="-112"/>
    <n v="116"/>
    <n v="1"/>
    <n v="5"/>
    <n v="2613"/>
    <m/>
    <m/>
    <m/>
  </r>
  <r>
    <x v="93"/>
    <s v="ITA"/>
    <n v="9"/>
    <s v="Toscana"/>
    <n v="4376923077"/>
    <n v="1125588885"/>
    <n v="-13"/>
    <n v="-3"/>
    <n v="-16"/>
    <n v="-46"/>
    <n v="-62"/>
    <n v="-62"/>
    <n v="-62"/>
    <n v="68"/>
    <n v="6"/>
    <n v="12"/>
    <n v="3871"/>
    <m/>
    <m/>
    <m/>
  </r>
  <r>
    <x v="93"/>
    <s v="ITA"/>
    <n v="10"/>
    <s v="Umbria"/>
    <n v="4310675841"/>
    <n v="1238824698"/>
    <n v="1"/>
    <n v="0"/>
    <n v="1"/>
    <n v="-11"/>
    <n v="-10"/>
    <n v="-10"/>
    <n v="-10"/>
    <n v="10"/>
    <n v="0"/>
    <n v="0"/>
    <n v="1206"/>
    <m/>
    <m/>
    <m/>
  </r>
  <r>
    <x v="93"/>
    <s v="ITA"/>
    <n v="2"/>
    <s v="Valle d'Aosta"/>
    <n v="4573750286"/>
    <n v="7320149366"/>
    <n v="0"/>
    <n v="0"/>
    <n v="0"/>
    <n v="-4"/>
    <n v="-4"/>
    <n v="-4"/>
    <n v="-4"/>
    <n v="4"/>
    <n v="0"/>
    <n v="0"/>
    <n v="197"/>
    <m/>
    <m/>
    <m/>
  </r>
  <r>
    <x v="93"/>
    <s v="ITA"/>
    <n v="5"/>
    <s v="Veneto"/>
    <n v="4543490485"/>
    <n v="1233845213"/>
    <n v="-9"/>
    <n v="-2"/>
    <n v="-11"/>
    <n v="-133"/>
    <n v="-144"/>
    <n v="-144"/>
    <n v="-144"/>
    <n v="143"/>
    <n v="9"/>
    <n v="8"/>
    <n v="14439"/>
    <m/>
    <m/>
    <m/>
  </r>
  <r>
    <x v="94"/>
    <s v="ITA"/>
    <n v="13"/>
    <s v="Abruzzo"/>
    <n v="4235122196"/>
    <n v="1339843823"/>
    <n v="-10"/>
    <n v="0"/>
    <n v="-10"/>
    <n v="-32"/>
    <n v="-42"/>
    <n v="-42"/>
    <n v="-42"/>
    <n v="42"/>
    <n v="2"/>
    <n v="2"/>
    <n v="1315"/>
    <m/>
    <m/>
    <m/>
  </r>
  <r>
    <x v="94"/>
    <s v="ITA"/>
    <n v="17"/>
    <s v="Basilicata"/>
    <n v="4063947052"/>
    <n v="1580514834"/>
    <n v="-1"/>
    <n v="0"/>
    <n v="-1"/>
    <n v="-1"/>
    <n v="-2"/>
    <n v="-2"/>
    <n v="-2"/>
    <n v="2"/>
    <n v="0"/>
    <n v="0"/>
    <n v="608"/>
    <m/>
    <m/>
    <m/>
  </r>
  <r>
    <x v="94"/>
    <s v="ITA"/>
    <n v="18"/>
    <s v="Calabria"/>
    <n v="3890597598"/>
    <n v="1659440194"/>
    <n v="-4"/>
    <n v="0"/>
    <n v="-4"/>
    <n v="-16"/>
    <n v="-20"/>
    <n v="-20"/>
    <n v="-20"/>
    <n v="20"/>
    <n v="0"/>
    <n v="0"/>
    <n v="1325"/>
    <m/>
    <m/>
    <m/>
  </r>
  <r>
    <x v="94"/>
    <s v="ITA"/>
    <n v="15"/>
    <s v="Campania"/>
    <n v="4083956555"/>
    <n v="1425084984"/>
    <n v="-15"/>
    <n v="0"/>
    <n v="-15"/>
    <n v="-119"/>
    <n v="-134"/>
    <n v="-134"/>
    <n v="-134"/>
    <n v="134"/>
    <n v="4"/>
    <n v="4"/>
    <n v="3344"/>
    <m/>
    <m/>
    <m/>
  </r>
  <r>
    <x v="94"/>
    <s v="ITA"/>
    <n v="8"/>
    <s v="Emilia-Romagna"/>
    <n v="4449436681"/>
    <n v="113417208"/>
    <n v="-10"/>
    <n v="-1"/>
    <n v="-11"/>
    <n v="-237"/>
    <n v="-248"/>
    <n v="-248"/>
    <n v="-248"/>
    <n v="311"/>
    <n v="11"/>
    <n v="74"/>
    <n v="9128"/>
    <m/>
    <m/>
    <m/>
  </r>
  <r>
    <x v="94"/>
    <s v="ITA"/>
    <n v="6"/>
    <s v="Friuli Venezia Giulia"/>
    <n v="456494354"/>
    <n v="1376813649"/>
    <n v="0"/>
    <n v="0"/>
    <n v="0"/>
    <n v="-20"/>
    <n v="-20"/>
    <n v="-20"/>
    <n v="-20"/>
    <n v="25"/>
    <n v="2"/>
    <n v="7"/>
    <n v="2952"/>
    <m/>
    <m/>
    <m/>
  </r>
  <r>
    <x v="94"/>
    <s v="ITA"/>
    <n v="12"/>
    <s v="Lazio"/>
    <n v="4189277044"/>
    <n v="1248366722"/>
    <n v="-27"/>
    <n v="-1"/>
    <n v="-28"/>
    <n v="-55"/>
    <n v="-83"/>
    <n v="-83"/>
    <n v="-83"/>
    <n v="97"/>
    <n v="7"/>
    <n v="21"/>
    <n v="3706"/>
    <m/>
    <m/>
    <m/>
  </r>
  <r>
    <x v="94"/>
    <s v="ITA"/>
    <n v="7"/>
    <s v="Liguria"/>
    <n v="4441149315"/>
    <n v="89326992"/>
    <n v="-7"/>
    <n v="-1"/>
    <n v="-8"/>
    <n v="-116"/>
    <n v="-124"/>
    <n v="-124"/>
    <n v="-124"/>
    <n v="133"/>
    <n v="7"/>
    <n v="16"/>
    <n v="1790"/>
    <m/>
    <m/>
    <m/>
  </r>
  <r>
    <x v="94"/>
    <s v="ITA"/>
    <n v="3"/>
    <s v="Lombardia"/>
    <n v="4546679409"/>
    <n v="9190347404"/>
    <n v="-156"/>
    <n v="-2"/>
    <n v="-158"/>
    <n v="-966"/>
    <n v="-1124"/>
    <n v="-1124"/>
    <n v="-1124"/>
    <n v="1486"/>
    <n v="20"/>
    <n v="382"/>
    <n v="15507"/>
    <m/>
    <m/>
    <m/>
  </r>
  <r>
    <x v="94"/>
    <s v="ITA"/>
    <n v="11"/>
    <s v="Marche"/>
    <n v="4361675973"/>
    <n v="135188753"/>
    <n v="-11"/>
    <n v="0"/>
    <n v="-11"/>
    <n v="-93"/>
    <n v="-104"/>
    <n v="-104"/>
    <n v="-104"/>
    <n v="104"/>
    <n v="1"/>
    <n v="1"/>
    <n v="1575"/>
    <m/>
    <m/>
    <m/>
  </r>
  <r>
    <x v="94"/>
    <s v="ITA"/>
    <n v="14"/>
    <s v="Molise"/>
    <n v="4155774754"/>
    <n v="1465916051"/>
    <n v="0"/>
    <n v="0"/>
    <n v="0"/>
    <n v="-3"/>
    <n v="-3"/>
    <n v="-3"/>
    <n v="-3"/>
    <n v="4"/>
    <n v="0"/>
    <n v="1"/>
    <n v="218"/>
    <m/>
    <m/>
    <m/>
  </r>
  <r>
    <x v="94"/>
    <s v="ITA"/>
    <n v="21"/>
    <s v="P.A. Bolzano"/>
    <n v="4649933453"/>
    <n v="1135662422"/>
    <n v="-11"/>
    <n v="0"/>
    <n v="-11"/>
    <n v="-3"/>
    <n v="-14"/>
    <n v="-14"/>
    <n v="-14"/>
    <n v="16"/>
    <n v="0"/>
    <n v="2"/>
    <n v="1042"/>
    <m/>
    <m/>
    <m/>
  </r>
  <r>
    <x v="94"/>
    <s v="ITA"/>
    <n v="22"/>
    <s v="P.A. Trento"/>
    <n v="4606893511"/>
    <n v="1112123097"/>
    <n v="-2"/>
    <n v="1"/>
    <n v="-1"/>
    <n v="-18"/>
    <n v="-19"/>
    <n v="-19"/>
    <n v="-19"/>
    <n v="22"/>
    <n v="0"/>
    <n v="3"/>
    <n v="749"/>
    <m/>
    <m/>
    <m/>
  </r>
  <r>
    <x v="94"/>
    <s v="ITA"/>
    <n v="1"/>
    <s v="Piemonte"/>
    <n v="450732745"/>
    <n v="7680687483"/>
    <n v="-60"/>
    <n v="-4"/>
    <n v="-64"/>
    <n v="-328"/>
    <n v="-392"/>
    <n v="-392"/>
    <n v="-392"/>
    <n v="440"/>
    <n v="10"/>
    <n v="58"/>
    <n v="5787"/>
    <m/>
    <m/>
    <m/>
  </r>
  <r>
    <x v="94"/>
    <s v="ITA"/>
    <n v="16"/>
    <s v="Puglia"/>
    <n v="4112559576"/>
    <n v="1686736689"/>
    <n v="-6"/>
    <n v="-1"/>
    <n v="-7"/>
    <n v="-111"/>
    <n v="-118"/>
    <n v="-118"/>
    <n v="-118"/>
    <n v="119"/>
    <n v="1"/>
    <n v="2"/>
    <n v="2447"/>
    <m/>
    <m/>
    <m/>
  </r>
  <r>
    <x v="94"/>
    <s v="ITA"/>
    <n v="20"/>
    <s v="Sardegna"/>
    <n v="3921531192"/>
    <n v="9110616306"/>
    <n v="-3"/>
    <n v="0"/>
    <n v="-3"/>
    <n v="-12"/>
    <n v="-15"/>
    <n v="-15"/>
    <n v="-15"/>
    <n v="15"/>
    <n v="0"/>
    <n v="0"/>
    <n v="1293"/>
    <m/>
    <m/>
    <m/>
  </r>
  <r>
    <x v="94"/>
    <s v="ITA"/>
    <n v="19"/>
    <s v="Sicilia"/>
    <n v="3811569725"/>
    <n v="133623567"/>
    <n v="-1"/>
    <n v="-2"/>
    <n v="-3"/>
    <n v="-170"/>
    <n v="-173"/>
    <n v="-173"/>
    <n v="-173"/>
    <n v="176"/>
    <n v="0"/>
    <n v="3"/>
    <n v="2221"/>
    <m/>
    <m/>
    <m/>
  </r>
  <r>
    <x v="94"/>
    <s v="ITA"/>
    <n v="9"/>
    <s v="Toscana"/>
    <n v="4376923077"/>
    <n v="1125588885"/>
    <n v="-6"/>
    <n v="-4"/>
    <n v="-10"/>
    <n v="-70"/>
    <n v="-80"/>
    <n v="-80"/>
    <n v="-80"/>
    <n v="82"/>
    <n v="2"/>
    <n v="4"/>
    <n v="4020"/>
    <m/>
    <m/>
    <m/>
  </r>
  <r>
    <x v="94"/>
    <s v="ITA"/>
    <n v="10"/>
    <s v="Umbria"/>
    <n v="4310675841"/>
    <n v="1238824698"/>
    <n v="1"/>
    <n v="0"/>
    <n v="1"/>
    <n v="0"/>
    <n v="1"/>
    <n v="1"/>
    <n v="1"/>
    <n v="-1"/>
    <n v="0"/>
    <n v="0"/>
    <n v="1239"/>
    <m/>
    <m/>
    <m/>
  </r>
  <r>
    <x v="94"/>
    <s v="ITA"/>
    <n v="2"/>
    <s v="Valle d'Aosta"/>
    <n v="4573750286"/>
    <n v="7320149366"/>
    <n v="-1"/>
    <n v="-1"/>
    <n v="-2"/>
    <n v="-2"/>
    <n v="-4"/>
    <n v="-4"/>
    <n v="-4"/>
    <n v="5"/>
    <n v="0"/>
    <n v="1"/>
    <n v="194"/>
    <m/>
    <m/>
    <m/>
  </r>
  <r>
    <x v="94"/>
    <s v="ITA"/>
    <n v="5"/>
    <s v="Veneto"/>
    <n v="4543490485"/>
    <n v="1233845213"/>
    <n v="-20"/>
    <n v="0"/>
    <n v="-20"/>
    <n v="-242"/>
    <n v="-262"/>
    <n v="-262"/>
    <n v="-262"/>
    <n v="271"/>
    <n v="3"/>
    <n v="12"/>
    <n v="15433"/>
    <m/>
    <m/>
    <m/>
  </r>
  <r>
    <x v="95"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6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</r>
  <r>
    <x v="95"/>
    <m/>
    <m/>
    <x v="21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6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  <n v="1265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  <n v="563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  <n v="1006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  <n v="4379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  <n v="3673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  <n v="1289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  <n v="3127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  <n v="2206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  <n v="9176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  <n v="1015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  <n v="137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  <n v="389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  <n v="695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  <n v="5455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  <n v="2203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  <n v="895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  <n v="2421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  <n v="452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  <n v="1097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  <n v="87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  <n v="12073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  <n v="1740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  <n v="537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  <n v="1117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  <n v="5879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  <n v="3714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  <n v="1651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  <n v="3320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  <n v="2157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  <n v="12503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  <n v="1250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  <n v="177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  <n v="783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  <n v="1120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  <n v="5098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  <n v="2626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  <n v="1326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  <n v="2613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  <n v="3871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  <n v="1206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  <n v="197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  <n v="14439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  <n v="1315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  <n v="608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  <n v="1325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  <n v="3344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  <n v="9128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  <n v="2952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  <n v="3706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  <n v="1790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  <n v="15507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  <n v="1575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  <n v="218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  <n v="1042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  <n v="749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  <n v="5787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  <n v="2447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  <n v="1293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  <n v="2221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  <n v="4020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  <n v="1239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  <n v="194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  <n v="15433"/>
  </r>
  <r>
    <x v="95"/>
    <m/>
    <m/>
    <x v="21"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6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  <m/>
    <m/>
    <m/>
    <s v="Centro"/>
    <x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  <m/>
    <m/>
    <m/>
    <s v="Centro"/>
    <x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  <m/>
    <m/>
    <m/>
    <s v="Centro"/>
    <x v="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  <m/>
    <m/>
    <m/>
    <s v="Centro"/>
    <x v="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  <m/>
    <m/>
    <m/>
    <s v="Centro"/>
    <x v="1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  <m/>
    <m/>
    <m/>
    <s v="Centro"/>
    <x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  <m/>
    <m/>
    <m/>
    <s v="Centro"/>
    <x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  <m/>
    <m/>
    <m/>
    <s v="Centro"/>
    <x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  <m/>
    <m/>
    <m/>
    <s v="Centro"/>
    <x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  <m/>
    <m/>
    <m/>
    <s v="Centro"/>
    <x v="1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  <m/>
    <m/>
    <m/>
    <s v="Centro"/>
    <x v="2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  <m/>
    <m/>
    <m/>
    <s v="Centro"/>
    <x v="2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  <m/>
    <m/>
    <m/>
    <s v="Centro"/>
    <x v="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2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  <m/>
    <m/>
    <m/>
    <s v="Centro"/>
    <x v="2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  <m/>
    <m/>
    <m/>
    <s v="Centro"/>
    <x v="2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  <m/>
    <m/>
    <m/>
    <s v="Centro"/>
    <x v="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  <m/>
    <m/>
    <m/>
    <s v="Centro"/>
    <x v="3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  <m/>
    <m/>
    <m/>
    <s v="Centro"/>
    <x v="3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  <m/>
    <m/>
    <m/>
    <s v="Centro"/>
    <x v="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  <m/>
    <m/>
    <m/>
    <s v="Centro"/>
    <x v="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  <m/>
    <m/>
    <m/>
    <s v="Centro"/>
    <x v="3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  <m/>
    <m/>
    <m/>
    <s v="Centro"/>
    <x v="3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  <m/>
    <m/>
    <m/>
    <s v="Centro"/>
    <x v="3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  <m/>
    <m/>
    <m/>
    <s v="Centro"/>
    <x v="4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  <m/>
    <m/>
    <m/>
    <s v="Centro"/>
    <x v="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  <m/>
    <m/>
    <m/>
    <s v="Centro"/>
    <x v="4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  <m/>
    <m/>
    <m/>
    <s v="Centro"/>
    <x v="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  <m/>
    <m/>
    <m/>
    <s v="Centro"/>
    <x v="4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  <m/>
    <m/>
    <m/>
    <s v="Centro"/>
    <x v="4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  <m/>
    <m/>
    <m/>
    <s v="Centro"/>
    <x v="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  <m/>
    <m/>
    <m/>
    <s v="Centro"/>
    <x v="5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  <m/>
    <m/>
    <m/>
    <s v="Centro"/>
    <x v="5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  <m/>
    <m/>
    <m/>
    <s v="Centro"/>
    <x v="5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  <m/>
    <m/>
    <m/>
    <s v="Centro"/>
    <x v="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  <m/>
    <m/>
    <m/>
    <s v="Centro"/>
    <x v="5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  <m/>
    <m/>
    <m/>
    <s v="Sud"/>
    <x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  <m/>
    <m/>
    <m/>
    <s v="Sud"/>
    <x v="1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  <m/>
    <m/>
    <m/>
    <s v="Sud"/>
    <x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  <m/>
    <m/>
    <m/>
    <s v="Sud"/>
    <x v="1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  <m/>
    <m/>
    <m/>
    <s v="Sud"/>
    <x v="1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  <m/>
    <m/>
    <m/>
    <s v="Sud"/>
    <x v="2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  <m/>
    <m/>
    <m/>
    <s v="Sud"/>
    <x v="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  <m/>
    <m/>
    <m/>
    <s v="Sud"/>
    <x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  <m/>
    <m/>
    <m/>
    <s v="Sud"/>
    <x v="2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2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  <m/>
    <m/>
    <m/>
    <s v="Sud"/>
    <x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  <m/>
    <m/>
    <m/>
    <s v="Sud"/>
    <x v="2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  <m/>
    <m/>
    <m/>
    <s v="Sud"/>
    <x v="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  <m/>
    <m/>
    <m/>
    <s v="Sud"/>
    <x v="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  <m/>
    <m/>
    <m/>
    <s v="Sud"/>
    <x v="3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  <m/>
    <m/>
    <m/>
    <s v="Sud"/>
    <x v="3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  <m/>
    <m/>
    <m/>
    <s v="Sud"/>
    <x v="3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  <m/>
    <m/>
    <m/>
    <s v="Sud"/>
    <x v="3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  <m/>
    <m/>
    <m/>
    <s v="Sud"/>
    <x v="3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  <m/>
    <m/>
    <m/>
    <s v="Sud"/>
    <x v="4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  <m/>
    <m/>
    <m/>
    <s v="Sud"/>
    <x v="4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  <m/>
    <m/>
    <m/>
    <s v="Sud"/>
    <x v="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  <m/>
    <m/>
    <m/>
    <s v="Sud"/>
    <x v="4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  <m/>
    <m/>
    <m/>
    <s v="Sud"/>
    <x v="4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  <m/>
    <m/>
    <m/>
    <s v="Sud"/>
    <x v="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  <m/>
    <m/>
    <m/>
    <s v="Sud"/>
    <x v="4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  <m/>
    <m/>
    <m/>
    <s v="Sud"/>
    <x v="5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  <m/>
    <m/>
    <m/>
    <s v="Sud"/>
    <x v="5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  <m/>
    <m/>
    <m/>
    <s v="Sud"/>
    <x v="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  <m/>
    <m/>
    <m/>
    <s v="Sud"/>
    <x v="5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  <m/>
    <m/>
    <m/>
    <s v="Sud"/>
    <x v="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  <m/>
    <m/>
    <m/>
    <s v="Sud"/>
    <x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  <m/>
    <m/>
    <m/>
    <s v="Sud"/>
    <x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  <m/>
    <m/>
    <m/>
    <s v="Sud"/>
    <x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  <m/>
    <m/>
    <m/>
    <s v="Sud"/>
    <x v="1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  <m/>
    <m/>
    <m/>
    <s v="Sud"/>
    <x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  <m/>
    <m/>
    <m/>
    <s v="Sud"/>
    <x v="1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  <m/>
    <m/>
    <m/>
    <s v="Sud"/>
    <x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  <m/>
    <m/>
    <m/>
    <s v="Sud"/>
    <x v="1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  <m/>
    <m/>
    <m/>
    <s v="Sud"/>
    <x v="1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  <m/>
    <m/>
    <m/>
    <s v="Sud"/>
    <x v="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  <m/>
    <m/>
    <m/>
    <s v="Sud"/>
    <x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  <m/>
    <m/>
    <m/>
    <s v="Sud"/>
    <x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  <m/>
    <m/>
    <m/>
    <s v="Sud"/>
    <x v="2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  <m/>
    <m/>
    <m/>
    <s v="Sud"/>
    <x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  <m/>
    <m/>
    <m/>
    <s v="Sud"/>
    <x v="2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  <m/>
    <m/>
    <m/>
    <s v="Sud"/>
    <x v="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  <m/>
    <m/>
    <m/>
    <s v="Sud"/>
    <x v="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  <m/>
    <m/>
    <m/>
    <s v="Sud"/>
    <x v="3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  <m/>
    <m/>
    <m/>
    <s v="Sud"/>
    <x v="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  <m/>
    <m/>
    <m/>
    <s v="Sud"/>
    <x v="3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  <m/>
    <m/>
    <m/>
    <s v="Sud"/>
    <x v="3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  <m/>
    <m/>
    <m/>
    <s v="Sud"/>
    <x v="3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  <m/>
    <m/>
    <m/>
    <s v="Sud"/>
    <x v="3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  <m/>
    <m/>
    <m/>
    <s v="Sud"/>
    <x v="4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  <m/>
    <m/>
    <m/>
    <s v="Sud"/>
    <x v="4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  <m/>
    <m/>
    <m/>
    <s v="Sud"/>
    <x v="4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  <m/>
    <m/>
    <m/>
    <s v="Sud"/>
    <x v="4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  <m/>
    <m/>
    <m/>
    <s v="Sud"/>
    <x v="4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  <m/>
    <m/>
    <m/>
    <s v="Sud"/>
    <x v="4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  <m/>
    <m/>
    <m/>
    <s v="Sud"/>
    <x v="4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  <m/>
    <m/>
    <m/>
    <s v="Sud"/>
    <x v="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  <m/>
    <m/>
    <m/>
    <s v="Sud"/>
    <x v="5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  <m/>
    <m/>
    <m/>
    <s v="Sud"/>
    <x v="5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  <m/>
    <m/>
    <m/>
    <s v="Sud"/>
    <x v="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  <m/>
    <m/>
    <m/>
    <s v="Sud"/>
    <x v="5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  <m/>
    <m/>
    <m/>
    <s v="Sud"/>
    <x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  <m/>
    <m/>
    <m/>
    <s v="Sud"/>
    <x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  <m/>
    <m/>
    <m/>
    <s v="Sud"/>
    <x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  <m/>
    <m/>
    <m/>
    <s v="Sud"/>
    <x v="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  <m/>
    <m/>
    <m/>
    <s v="Sud"/>
    <x v="1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  <m/>
    <m/>
    <m/>
    <s v="Sud"/>
    <x v="1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  <m/>
    <m/>
    <m/>
    <s v="Sud"/>
    <x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  <m/>
    <m/>
    <m/>
    <s v="Sud"/>
    <x v="1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  <m/>
    <m/>
    <m/>
    <s v="Sud"/>
    <x v="1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  <m/>
    <m/>
    <m/>
    <s v="Sud"/>
    <x v="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  <m/>
    <m/>
    <m/>
    <s v="Sud"/>
    <x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  <m/>
    <m/>
    <m/>
    <s v="Sud"/>
    <x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  <m/>
    <m/>
    <m/>
    <s v="Sud"/>
    <x v="2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  <m/>
    <m/>
    <m/>
    <s v="Sud"/>
    <x v="2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  <m/>
    <m/>
    <m/>
    <s v="Sud"/>
    <x v="2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  <m/>
    <m/>
    <m/>
    <s v="Sud"/>
    <x v="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  <m/>
    <m/>
    <m/>
    <s v="Sud"/>
    <x v="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  <m/>
    <m/>
    <m/>
    <s v="Sud"/>
    <x v="3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  <m/>
    <m/>
    <m/>
    <s v="Sud"/>
    <x v="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  <m/>
    <m/>
    <m/>
    <s v="Sud"/>
    <x v="3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3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  <m/>
    <m/>
    <m/>
    <s v="Sud"/>
    <x v="3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  <m/>
    <m/>
    <m/>
    <s v="Sud"/>
    <x v="3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  <m/>
    <m/>
    <m/>
    <s v="Sud"/>
    <x v="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  <m/>
    <m/>
    <m/>
    <s v="Sud"/>
    <x v="4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  <m/>
    <m/>
    <m/>
    <s v="Sud"/>
    <x v="4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  <m/>
    <m/>
    <m/>
    <s v="Sud"/>
    <x v="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  <m/>
    <m/>
    <m/>
    <s v="Sud"/>
    <x v="4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  <m/>
    <m/>
    <m/>
    <s v="Sud"/>
    <x v="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  <m/>
    <m/>
    <m/>
    <s v="Sud"/>
    <x v="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  <m/>
    <m/>
    <m/>
    <s v="Sud"/>
    <x v="4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  <m/>
    <m/>
    <m/>
    <s v="Sud"/>
    <x v="5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  <m/>
    <m/>
    <m/>
    <s v="Sud"/>
    <x v="5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  <m/>
    <m/>
    <m/>
    <s v="Sud"/>
    <x v="5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  <m/>
    <m/>
    <m/>
    <s v="Sud"/>
    <x v="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  <m/>
    <m/>
    <m/>
    <s v="Sud"/>
    <x v="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  <m/>
    <m/>
    <m/>
    <s v="Nord"/>
    <x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  <m/>
    <m/>
    <m/>
    <s v="Nord"/>
    <x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  <m/>
    <m/>
    <m/>
    <s v="Nord"/>
    <x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  <m/>
    <m/>
    <m/>
    <s v="Nord"/>
    <x v="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  <m/>
    <m/>
    <m/>
    <s v="Nord"/>
    <x v="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  <m/>
    <m/>
    <m/>
    <s v="Nord"/>
    <x v="0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  <m/>
    <m/>
    <m/>
    <s v="Nord"/>
    <x v="1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  <m/>
    <m/>
    <m/>
    <s v="Nord"/>
    <x v="1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  <m/>
    <m/>
    <m/>
    <s v="Nord"/>
    <x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  <m/>
    <m/>
    <m/>
    <s v="Nord"/>
    <x v="1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  <m/>
    <m/>
    <m/>
    <s v="Nord"/>
    <x v="1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  <m/>
    <m/>
    <m/>
    <s v="Nord"/>
    <x v="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  <m/>
    <m/>
    <m/>
    <s v="Nord"/>
    <x v="1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  <m/>
    <m/>
    <m/>
    <s v="Nord"/>
    <x v="2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  <m/>
    <m/>
    <m/>
    <s v="Nord"/>
    <x v="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  <m/>
    <m/>
    <m/>
    <s v="Nord"/>
    <x v="2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  <m/>
    <m/>
    <m/>
    <s v="Nord"/>
    <x v="2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  <m/>
    <m/>
    <m/>
    <s v="Nord"/>
    <x v="2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  <m/>
    <m/>
    <m/>
    <s v="Nord"/>
    <x v="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  <m/>
    <m/>
    <m/>
    <s v="Nord"/>
    <x v="2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  <m/>
    <m/>
    <m/>
    <s v="Nord"/>
    <x v="3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  <m/>
    <m/>
    <m/>
    <s v="Nord"/>
    <x v="3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  <m/>
    <m/>
    <m/>
    <s v="Nord"/>
    <x v="3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  <m/>
    <m/>
    <m/>
    <s v="Nord"/>
    <x v="3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  <m/>
    <m/>
    <m/>
    <s v="Nord"/>
    <x v="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  <m/>
    <m/>
    <m/>
    <s v="Nord"/>
    <x v="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  <m/>
    <m/>
    <m/>
    <s v="Nord"/>
    <x v="3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  <m/>
    <m/>
    <m/>
    <s v="Nord"/>
    <x v="4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  <m/>
    <m/>
    <m/>
    <s v="Nord"/>
    <x v="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  <m/>
    <m/>
    <m/>
    <s v="Nord"/>
    <x v="4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  <m/>
    <m/>
    <m/>
    <s v="Nord"/>
    <x v="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  <m/>
    <m/>
    <m/>
    <s v="Nord"/>
    <x v="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  <m/>
    <m/>
    <m/>
    <s v="Nord"/>
    <x v="4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  <m/>
    <m/>
    <m/>
    <s v="Nord"/>
    <x v="4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  <m/>
    <m/>
    <m/>
    <s v="Nord"/>
    <x v="5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  <m/>
    <m/>
    <m/>
    <s v="Nord"/>
    <x v="5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  <m/>
    <m/>
    <m/>
    <s v="Nord"/>
    <x v="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  <m/>
    <m/>
    <m/>
    <s v="Nord"/>
    <x v="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  <m/>
    <m/>
    <m/>
    <s v="Nord"/>
    <x v="5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  <m/>
    <m/>
    <m/>
    <s v="Nord"/>
    <x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  <m/>
    <m/>
    <m/>
    <s v="Nord"/>
    <x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  <m/>
    <m/>
    <m/>
    <s v="Nord"/>
    <x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  <m/>
    <m/>
    <m/>
    <s v="Nord"/>
    <x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  <m/>
    <m/>
    <m/>
    <s v="Nord"/>
    <x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  <m/>
    <m/>
    <m/>
    <s v="Nord"/>
    <x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  <m/>
    <m/>
    <m/>
    <s v="Nord"/>
    <x v="1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  <m/>
    <m/>
    <m/>
    <s v="Nord"/>
    <x v="1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  <m/>
    <m/>
    <m/>
    <s v="Nord"/>
    <x v="1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  <m/>
    <m/>
    <m/>
    <s v="Nord"/>
    <x v="1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  <m/>
    <m/>
    <m/>
    <s v="Nord"/>
    <x v="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  <m/>
    <m/>
    <m/>
    <s v="Nord"/>
    <x v="1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  <m/>
    <m/>
    <m/>
    <s v="Nord"/>
    <x v="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  <m/>
    <m/>
    <m/>
    <s v="Nord"/>
    <x v="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  <m/>
    <m/>
    <m/>
    <s v="Nord"/>
    <x v="2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  <m/>
    <m/>
    <m/>
    <s v="Nord"/>
    <x v="2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  <m/>
    <m/>
    <m/>
    <s v="Nord"/>
    <x v="2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  <m/>
    <m/>
    <m/>
    <s v="Nord"/>
    <x v="2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  <m/>
    <m/>
    <m/>
    <s v="Nord"/>
    <x v="2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  <m/>
    <m/>
    <m/>
    <s v="Nord"/>
    <x v="2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  <m/>
    <m/>
    <m/>
    <s v="Nord"/>
    <x v="3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  <m/>
    <m/>
    <m/>
    <s v="Nord"/>
    <x v="3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  <m/>
    <m/>
    <m/>
    <s v="Nord"/>
    <x v="3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  <m/>
    <m/>
    <m/>
    <s v="Nord"/>
    <x v="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  <m/>
    <m/>
    <m/>
    <s v="Nord"/>
    <x v="3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  <m/>
    <m/>
    <m/>
    <s v="Nord"/>
    <x v="3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  <m/>
    <m/>
    <m/>
    <s v="Nord"/>
    <x v="3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  <m/>
    <m/>
    <m/>
    <s v="Nord"/>
    <x v="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  <m/>
    <m/>
    <m/>
    <s v="Nord"/>
    <x v="4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  <m/>
    <m/>
    <m/>
    <s v="Nord"/>
    <x v="4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  <m/>
    <m/>
    <m/>
    <s v="Nord"/>
    <x v="4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  <m/>
    <m/>
    <m/>
    <s v="Nord"/>
    <x v="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  <m/>
    <m/>
    <m/>
    <s v="Nord"/>
    <x v="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  <m/>
    <m/>
    <m/>
    <s v="Nord"/>
    <x v="4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  <m/>
    <m/>
    <m/>
    <s v="Nord"/>
    <x v="5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  <m/>
    <m/>
    <m/>
    <s v="Nord"/>
    <x v="5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  <m/>
    <m/>
    <m/>
    <s v="Nord"/>
    <x v="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  <m/>
    <m/>
    <m/>
    <s v="Nord"/>
    <x v="5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  <m/>
    <m/>
    <m/>
    <s v="Nord"/>
    <x v="5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  <m/>
    <m/>
    <m/>
    <s v="Centro"/>
    <x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  <m/>
    <m/>
    <m/>
    <s v="Centro"/>
    <x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  <m/>
    <m/>
    <m/>
    <s v="Centro"/>
    <x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  <m/>
    <m/>
    <m/>
    <s v="Centro"/>
    <x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  <m/>
    <m/>
    <m/>
    <s v="Centro"/>
    <x v="0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  <m/>
    <m/>
    <m/>
    <s v="Centro"/>
    <x v="1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  <m/>
    <m/>
    <m/>
    <s v="Centro"/>
    <x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  <m/>
    <m/>
    <m/>
    <s v="Centro"/>
    <x v="1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  <m/>
    <m/>
    <m/>
    <s v="Centro"/>
    <x v="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  <m/>
    <m/>
    <m/>
    <s v="Centro"/>
    <x v="1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  <m/>
    <m/>
    <m/>
    <s v="Centro"/>
    <x v="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  <m/>
    <m/>
    <m/>
    <s v="Centro"/>
    <x v="1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  <m/>
    <m/>
    <m/>
    <s v="Centro"/>
    <x v="2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  <m/>
    <m/>
    <m/>
    <s v="Centro"/>
    <x v="2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  <m/>
    <m/>
    <m/>
    <s v="Centro"/>
    <x v="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  <m/>
    <m/>
    <m/>
    <s v="Centro"/>
    <x v="2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  <m/>
    <m/>
    <m/>
    <s v="Centro"/>
    <x v="2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  <m/>
    <m/>
    <m/>
    <s v="Centro"/>
    <x v="2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  <m/>
    <m/>
    <m/>
    <s v="Centro"/>
    <x v="2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  <m/>
    <m/>
    <m/>
    <s v="Centro"/>
    <x v="3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  <m/>
    <m/>
    <m/>
    <s v="Centro"/>
    <x v="3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  <m/>
    <m/>
    <m/>
    <s v="Centro"/>
    <x v="3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  <m/>
    <m/>
    <m/>
    <s v="Centro"/>
    <x v="3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  <m/>
    <m/>
    <m/>
    <s v="Centro"/>
    <x v="3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  <m/>
    <m/>
    <m/>
    <s v="Centro"/>
    <x v="3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  <m/>
    <m/>
    <m/>
    <s v="Centro"/>
    <x v="3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  <m/>
    <m/>
    <m/>
    <s v="Centro"/>
    <x v="4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  <m/>
    <m/>
    <m/>
    <s v="Centro"/>
    <x v="4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  <m/>
    <m/>
    <m/>
    <s v="Centro"/>
    <x v="4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  <m/>
    <m/>
    <m/>
    <s v="Centro"/>
    <x v="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  <m/>
    <m/>
    <m/>
    <s v="Centro"/>
    <x v="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  <m/>
    <m/>
    <m/>
    <s v="Centro"/>
    <x v="4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  <m/>
    <m/>
    <m/>
    <s v="Centro"/>
    <x v="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  <m/>
    <m/>
    <m/>
    <s v="Centro"/>
    <x v="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  <m/>
    <m/>
    <m/>
    <s v="Centro"/>
    <x v="5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  <m/>
    <m/>
    <m/>
    <s v="Centro"/>
    <x v="5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  <m/>
    <m/>
    <m/>
    <s v="Centro"/>
    <x v="5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  <m/>
    <m/>
    <m/>
    <s v="Centro"/>
    <x v="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  <m/>
    <m/>
    <m/>
    <s v="Nord"/>
    <x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  <m/>
    <m/>
    <m/>
    <s v="Nord"/>
    <x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  <m/>
    <m/>
    <m/>
    <s v="Nord"/>
    <x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  <m/>
    <m/>
    <m/>
    <s v="Nord"/>
    <x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  <m/>
    <m/>
    <m/>
    <s v="Nord"/>
    <x v="0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  <m/>
    <m/>
    <m/>
    <s v="Nord"/>
    <x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  <m/>
    <m/>
    <m/>
    <s v="Nord"/>
    <x v="1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  <m/>
    <m/>
    <m/>
    <s v="Nord"/>
    <x v="1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  <m/>
    <m/>
    <m/>
    <s v="Nord"/>
    <x v="1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  <m/>
    <m/>
    <m/>
    <s v="Nord"/>
    <x v="1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  <m/>
    <m/>
    <m/>
    <s v="Nord"/>
    <x v="1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  <m/>
    <m/>
    <m/>
    <s v="Nord"/>
    <x v="1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  <m/>
    <m/>
    <m/>
    <s v="Nord"/>
    <x v="2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  <m/>
    <m/>
    <m/>
    <s v="Nord"/>
    <x v="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  <m/>
    <m/>
    <m/>
    <s v="Nord"/>
    <x v="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  <m/>
    <m/>
    <m/>
    <s v="Nord"/>
    <x v="2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  <m/>
    <m/>
    <m/>
    <s v="Nord"/>
    <x v="2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  <m/>
    <m/>
    <m/>
    <s v="Nord"/>
    <x v="2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  <m/>
    <m/>
    <m/>
    <s v="Nord"/>
    <x v="2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  <m/>
    <m/>
    <m/>
    <s v="Nord"/>
    <x v="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  <m/>
    <m/>
    <m/>
    <s v="Nord"/>
    <x v="3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  <m/>
    <m/>
    <m/>
    <s v="Nord"/>
    <x v="3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  <m/>
    <m/>
    <m/>
    <s v="Nord"/>
    <x v="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  <m/>
    <m/>
    <m/>
    <s v="Nord"/>
    <x v="3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  <m/>
    <m/>
    <m/>
    <s v="Nord"/>
    <x v="3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  <m/>
    <m/>
    <m/>
    <s v="Nord"/>
    <x v="3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  <m/>
    <m/>
    <m/>
    <s v="Nord"/>
    <x v="4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  <m/>
    <m/>
    <m/>
    <s v="Nord"/>
    <x v="4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  <m/>
    <m/>
    <m/>
    <s v="Nord"/>
    <x v="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  <m/>
    <m/>
    <m/>
    <s v="Nord"/>
    <x v="4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  <m/>
    <m/>
    <m/>
    <s v="Nord"/>
    <x v="4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  <m/>
    <m/>
    <m/>
    <s v="Nord"/>
    <x v="4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  <m/>
    <m/>
    <m/>
    <s v="Nord"/>
    <x v="4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  <m/>
    <m/>
    <m/>
    <s v="Nord"/>
    <x v="5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  <m/>
    <m/>
    <m/>
    <s v="Nord"/>
    <x v="5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  <m/>
    <m/>
    <m/>
    <s v="Nord"/>
    <x v="5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  <m/>
    <m/>
    <m/>
    <s v="Nord"/>
    <x v="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  <m/>
    <m/>
    <m/>
    <s v="Nord"/>
    <x v="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  <m/>
    <m/>
    <m/>
    <s v="Nord"/>
    <x v="0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  <m/>
    <m/>
    <m/>
    <s v="Nord"/>
    <x v="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  <m/>
    <m/>
    <m/>
    <s v="Nord"/>
    <x v="0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  <m/>
    <m/>
    <m/>
    <s v="Nord"/>
    <x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  <m/>
    <m/>
    <m/>
    <s v="Nord"/>
    <x v="0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  <m/>
    <m/>
    <m/>
    <s v="Nord"/>
    <x v="0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  <m/>
    <m/>
    <m/>
    <s v="Nord"/>
    <x v="1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  <m/>
    <m/>
    <m/>
    <s v="Nord"/>
    <x v="1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  <m/>
    <m/>
    <m/>
    <s v="Nord"/>
    <x v="1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  <m/>
    <m/>
    <m/>
    <s v="Nord"/>
    <x v="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  <m/>
    <m/>
    <m/>
    <s v="Nord"/>
    <x v="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  <m/>
    <m/>
    <m/>
    <s v="Nord"/>
    <x v="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  <m/>
    <m/>
    <m/>
    <s v="Nord"/>
    <x v="1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  <m/>
    <m/>
    <m/>
    <s v="Nord"/>
    <x v="2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  <m/>
    <m/>
    <m/>
    <s v="Nord"/>
    <x v="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  <m/>
    <m/>
    <m/>
    <s v="Nord"/>
    <x v="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  <m/>
    <m/>
    <m/>
    <s v="Nord"/>
    <x v="2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  <m/>
    <m/>
    <m/>
    <s v="Nord"/>
    <x v="2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  <m/>
    <m/>
    <m/>
    <s v="Nord"/>
    <x v="2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  <m/>
    <m/>
    <m/>
    <s v="Nord"/>
    <x v="2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  <m/>
    <m/>
    <m/>
    <s v="Nord"/>
    <x v="3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  <m/>
    <m/>
    <m/>
    <s v="Nord"/>
    <x v="3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  <m/>
    <m/>
    <m/>
    <s v="Nord"/>
    <x v="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  <m/>
    <m/>
    <m/>
    <s v="Nord"/>
    <x v="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  <m/>
    <m/>
    <m/>
    <s v="Nord"/>
    <x v="3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  <m/>
    <m/>
    <m/>
    <s v="Nord"/>
    <x v="3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  <m/>
    <m/>
    <m/>
    <s v="Nord"/>
    <x v="3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  <m/>
    <m/>
    <m/>
    <s v="Nord"/>
    <x v="4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  <m/>
    <m/>
    <m/>
    <s v="Nord"/>
    <x v="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  <m/>
    <m/>
    <m/>
    <s v="Nord"/>
    <x v="4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  <m/>
    <m/>
    <m/>
    <s v="Nord"/>
    <x v="4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  <m/>
    <m/>
    <m/>
    <s v="Nord"/>
    <x v="4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  <m/>
    <m/>
    <m/>
    <s v="Nord"/>
    <x v="4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  <m/>
    <m/>
    <m/>
    <s v="Nord"/>
    <x v="4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  <m/>
    <m/>
    <m/>
    <s v="Nord"/>
    <x v="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  <m/>
    <m/>
    <m/>
    <s v="Nord"/>
    <x v="5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  <m/>
    <m/>
    <m/>
    <s v="Nord"/>
    <x v="5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  <m/>
    <m/>
    <m/>
    <s v="Nord"/>
    <x v="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  <m/>
    <m/>
    <m/>
    <s v="Nord"/>
    <x v="5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  <m/>
    <m/>
    <m/>
    <s v="Centro"/>
    <x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  <m/>
    <m/>
    <m/>
    <s v="Centro"/>
    <x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  <m/>
    <m/>
    <m/>
    <s v="Centro"/>
    <x v="0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  <m/>
    <m/>
    <m/>
    <s v="Centro"/>
    <x v="0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  <m/>
    <m/>
    <m/>
    <s v="Centro"/>
    <x v="0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  <m/>
    <m/>
    <m/>
    <s v="Centro"/>
    <x v="0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  <m/>
    <m/>
    <m/>
    <s v="Centro"/>
    <x v="1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  <m/>
    <m/>
    <m/>
    <s v="Centro"/>
    <x v="1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  <m/>
    <m/>
    <m/>
    <s v="Centro"/>
    <x v="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  <m/>
    <m/>
    <m/>
    <s v="Centro"/>
    <x v="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  <m/>
    <m/>
    <m/>
    <s v="Centro"/>
    <x v="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  <m/>
    <m/>
    <m/>
    <s v="Centro"/>
    <x v="1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  <m/>
    <m/>
    <m/>
    <s v="Centro"/>
    <x v="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  <m/>
    <m/>
    <m/>
    <s v="Centro"/>
    <x v="2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  <m/>
    <m/>
    <m/>
    <s v="Centro"/>
    <x v="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  <m/>
    <m/>
    <m/>
    <s v="Centro"/>
    <x v="2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  <m/>
    <m/>
    <m/>
    <s v="Centro"/>
    <x v="2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  <m/>
    <m/>
    <m/>
    <s v="Centro"/>
    <x v="2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  <m/>
    <m/>
    <m/>
    <s v="Centro"/>
    <x v="2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  <m/>
    <m/>
    <m/>
    <s v="Centro"/>
    <x v="2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  <m/>
    <m/>
    <m/>
    <s v="Centro"/>
    <x v="3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  <m/>
    <m/>
    <m/>
    <s v="Centro"/>
    <x v="3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  <m/>
    <m/>
    <m/>
    <s v="Centro"/>
    <x v="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  <m/>
    <m/>
    <m/>
    <s v="Centro"/>
    <x v="3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  <m/>
    <m/>
    <m/>
    <s v="Centro"/>
    <x v="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  <m/>
    <m/>
    <m/>
    <s v="Centro"/>
    <x v="3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  <m/>
    <m/>
    <m/>
    <s v="Centro"/>
    <x v="3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  <m/>
    <m/>
    <m/>
    <s v="Centro"/>
    <x v="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  <m/>
    <m/>
    <m/>
    <s v="Centro"/>
    <x v="4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  <m/>
    <m/>
    <m/>
    <s v="Centro"/>
    <x v="4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  <m/>
    <m/>
    <m/>
    <s v="Centro"/>
    <x v="4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  <m/>
    <m/>
    <m/>
    <s v="Centro"/>
    <x v="4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  <m/>
    <m/>
    <m/>
    <s v="Centro"/>
    <x v="4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  <m/>
    <m/>
    <m/>
    <s v="Centro"/>
    <x v="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  <m/>
    <m/>
    <m/>
    <s v="Centro"/>
    <x v="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  <m/>
    <m/>
    <m/>
    <s v="Centro"/>
    <x v="5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  <m/>
    <m/>
    <m/>
    <s v="Centro"/>
    <x v="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  <m/>
    <m/>
    <m/>
    <s v="Centro"/>
    <x v="5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  <m/>
    <m/>
    <m/>
    <s v="Centro"/>
    <x v="5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  <m/>
    <m/>
    <m/>
    <s v="Sud"/>
    <x v="1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  <m/>
    <m/>
    <m/>
    <s v="Sud"/>
    <x v="1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  <m/>
    <m/>
    <m/>
    <s v="Sud"/>
    <x v="1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  <m/>
    <m/>
    <m/>
    <s v="Sud"/>
    <x v="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  <m/>
    <m/>
    <m/>
    <s v="Sud"/>
    <x v="1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  <m/>
    <m/>
    <m/>
    <s v="Sud"/>
    <x v="2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  <m/>
    <m/>
    <m/>
    <s v="Sud"/>
    <x v="2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  <m/>
    <m/>
    <m/>
    <s v="Sud"/>
    <x v="2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  <m/>
    <m/>
    <m/>
    <s v="Sud"/>
    <x v="2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  <m/>
    <m/>
    <m/>
    <s v="Sud"/>
    <x v="2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  <m/>
    <m/>
    <m/>
    <s v="Sud"/>
    <x v="2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  <m/>
    <m/>
    <m/>
    <s v="Sud"/>
    <x v="2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  <m/>
    <m/>
    <m/>
    <s v="Sud"/>
    <x v="3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  <m/>
    <m/>
    <m/>
    <s v="Sud"/>
    <x v="3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  <m/>
    <m/>
    <m/>
    <s v="Sud"/>
    <x v="3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  <m/>
    <m/>
    <m/>
    <s v="Sud"/>
    <x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  <m/>
    <m/>
    <m/>
    <s v="Sud"/>
    <x v="3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  <m/>
    <m/>
    <m/>
    <s v="Sud"/>
    <x v="3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  <m/>
    <m/>
    <m/>
    <s v="Sud"/>
    <x v="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  <m/>
    <m/>
    <m/>
    <s v="Sud"/>
    <x v="4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  <m/>
    <m/>
    <m/>
    <s v="Sud"/>
    <x v="4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  <m/>
    <m/>
    <m/>
    <s v="Sud"/>
    <x v="4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  <m/>
    <m/>
    <m/>
    <s v="Sud"/>
    <x v="4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  <m/>
    <m/>
    <m/>
    <s v="Sud"/>
    <x v="4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  <m/>
    <m/>
    <m/>
    <s v="Sud"/>
    <x v="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  <m/>
    <m/>
    <m/>
    <s v="Sud"/>
    <x v="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  <m/>
    <m/>
    <m/>
    <s v="Sud"/>
    <x v="5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  <m/>
    <m/>
    <m/>
    <s v="Sud"/>
    <x v="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  <m/>
    <m/>
    <m/>
    <s v="Sud"/>
    <x v="5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  <m/>
    <m/>
    <m/>
    <s v="Sud"/>
    <x v="5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  <m/>
    <m/>
    <m/>
    <s v="Sud"/>
    <x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  <m/>
    <m/>
    <m/>
    <s v="Nord"/>
    <x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  <m/>
    <m/>
    <m/>
    <s v="Nord"/>
    <x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  <m/>
    <m/>
    <m/>
    <s v="Nord"/>
    <x v="1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  <m/>
    <m/>
    <m/>
    <s v="Nord"/>
    <x v="1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  <m/>
    <m/>
    <m/>
    <s v="Nord"/>
    <x v="1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  <m/>
    <m/>
    <m/>
    <s v="Nord"/>
    <x v="2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  <m/>
    <m/>
    <m/>
    <s v="Nord"/>
    <x v="2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  <m/>
    <m/>
    <m/>
    <s v="Nord"/>
    <x v="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  <m/>
    <m/>
    <m/>
    <s v="Nord"/>
    <x v="2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  <m/>
    <m/>
    <m/>
    <s v="Nord"/>
    <x v="2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  <m/>
    <m/>
    <m/>
    <s v="Nord"/>
    <x v="3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  <m/>
    <m/>
    <m/>
    <s v="Nord"/>
    <x v="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  <m/>
    <m/>
    <m/>
    <s v="Nord"/>
    <x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  <m/>
    <m/>
    <m/>
    <s v="Nord"/>
    <x v="3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  <m/>
    <m/>
    <m/>
    <s v="Nord"/>
    <x v="3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  <m/>
    <m/>
    <m/>
    <s v="Nord"/>
    <x v="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  <m/>
    <m/>
    <m/>
    <s v="Nord"/>
    <x v="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  <m/>
    <m/>
    <m/>
    <s v="Nord"/>
    <x v="4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  <m/>
    <m/>
    <m/>
    <s v="Nord"/>
    <x v="4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  <m/>
    <m/>
    <m/>
    <s v="Nord"/>
    <x v="4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  <m/>
    <m/>
    <m/>
    <s v="Nord"/>
    <x v="4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  <m/>
    <m/>
    <m/>
    <s v="Nord"/>
    <x v="4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  <m/>
    <m/>
    <m/>
    <s v="Nord"/>
    <x v="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  <m/>
    <m/>
    <m/>
    <s v="Nord"/>
    <x v="4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  <m/>
    <m/>
    <m/>
    <s v="Nord"/>
    <x v="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  <m/>
    <m/>
    <m/>
    <s v="Nord"/>
    <x v="5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  <m/>
    <m/>
    <m/>
    <s v="Nord"/>
    <x v="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  <m/>
    <m/>
    <m/>
    <s v="Nord"/>
    <x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  <m/>
    <m/>
    <m/>
    <s v="Nord"/>
    <x v="5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  <m/>
    <m/>
    <m/>
    <s v="Nord"/>
    <x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  <m/>
    <m/>
    <m/>
    <s v="Nord"/>
    <x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  <m/>
    <m/>
    <m/>
    <s v="Nord"/>
    <x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  <m/>
    <m/>
    <m/>
    <s v="Nord"/>
    <x v="1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  <m/>
    <m/>
    <m/>
    <s v="Nord"/>
    <x v="1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  <m/>
    <m/>
    <m/>
    <s v="Nord"/>
    <x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  <m/>
    <m/>
    <m/>
    <s v="Nord"/>
    <x v="1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  <m/>
    <m/>
    <m/>
    <s v="Nord"/>
    <x v="1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  <m/>
    <m/>
    <m/>
    <s v="Nord"/>
    <x v="1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  <m/>
    <m/>
    <m/>
    <s v="Nord"/>
    <x v="2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  <m/>
    <m/>
    <m/>
    <s v="Nord"/>
    <x v="2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  <m/>
    <m/>
    <m/>
    <s v="Nord"/>
    <x v="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  <m/>
    <m/>
    <m/>
    <s v="Nord"/>
    <x v="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  <m/>
    <m/>
    <m/>
    <s v="Nord"/>
    <x v="2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  <m/>
    <m/>
    <m/>
    <s v="Nord"/>
    <x v="2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  <m/>
    <m/>
    <m/>
    <s v="Nord"/>
    <x v="2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  <m/>
    <m/>
    <m/>
    <s v="Nord"/>
    <x v="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3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  <m/>
    <m/>
    <m/>
    <s v="Nord"/>
    <x v="3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  <m/>
    <m/>
    <m/>
    <s v="Nord"/>
    <x v="3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  <m/>
    <m/>
    <m/>
    <s v="Nord"/>
    <x v="3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  <m/>
    <m/>
    <m/>
    <s v="Nord"/>
    <x v="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  <m/>
    <m/>
    <m/>
    <s v="Nord"/>
    <x v="3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  <m/>
    <m/>
    <m/>
    <s v="Nord"/>
    <x v="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  <m/>
    <m/>
    <m/>
    <s v="Nord"/>
    <x v="4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  <m/>
    <m/>
    <m/>
    <s v="Nord"/>
    <x v="4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  <m/>
    <m/>
    <m/>
    <s v="Nord"/>
    <x v="4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  <m/>
    <m/>
    <m/>
    <s v="Nord"/>
    <x v="4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  <m/>
    <m/>
    <m/>
    <s v="Nord"/>
    <x v="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  <m/>
    <m/>
    <m/>
    <s v="Nord"/>
    <x v="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  <m/>
    <m/>
    <m/>
    <s v="Nord"/>
    <x v="5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  <m/>
    <m/>
    <m/>
    <s v="Nord"/>
    <x v="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  <m/>
    <m/>
    <m/>
    <s v="Nord"/>
    <x v="5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  <m/>
    <m/>
    <m/>
    <s v="Nord"/>
    <x v="5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  <m/>
    <m/>
    <m/>
    <s v="Nord"/>
    <x v="5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  <m/>
    <m/>
    <m/>
    <s v="Nord"/>
    <x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  <m/>
    <m/>
    <m/>
    <s v="Nord"/>
    <x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  <m/>
    <m/>
    <m/>
    <s v="Nord"/>
    <x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  <m/>
    <m/>
    <m/>
    <s v="Nord"/>
    <x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  <m/>
    <m/>
    <m/>
    <s v="Nord"/>
    <x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  <m/>
    <m/>
    <m/>
    <s v="Nord"/>
    <x v="1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  <m/>
    <m/>
    <m/>
    <s v="Nord"/>
    <x v="1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  <m/>
    <m/>
    <m/>
    <s v="Nord"/>
    <x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  <m/>
    <m/>
    <m/>
    <s v="Nord"/>
    <x v="1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  <m/>
    <m/>
    <m/>
    <s v="Nord"/>
    <x v="1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  <m/>
    <m/>
    <m/>
    <s v="Nord"/>
    <x v="1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  <m/>
    <m/>
    <m/>
    <s v="Nord"/>
    <x v="1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  <m/>
    <m/>
    <m/>
    <s v="Nord"/>
    <x v="2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  <m/>
    <m/>
    <m/>
    <s v="Nord"/>
    <x v="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  <m/>
    <m/>
    <m/>
    <s v="Nord"/>
    <x v="2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  <m/>
    <m/>
    <m/>
    <s v="Nord"/>
    <x v="2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  <m/>
    <m/>
    <m/>
    <s v="Nord"/>
    <x v="2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  <m/>
    <m/>
    <m/>
    <s v="Nord"/>
    <x v="2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  <m/>
    <m/>
    <m/>
    <s v="Nord"/>
    <x v="2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  <m/>
    <m/>
    <m/>
    <s v="Nord"/>
    <x v="3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  <m/>
    <m/>
    <m/>
    <s v="Nord"/>
    <x v="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  <m/>
    <m/>
    <m/>
    <s v="Nord"/>
    <x v="3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  <m/>
    <m/>
    <m/>
    <s v="Nord"/>
    <x v="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  <m/>
    <m/>
    <m/>
    <s v="Nord"/>
    <x v="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  <m/>
    <m/>
    <m/>
    <s v="Nord"/>
    <x v="3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  <m/>
    <m/>
    <m/>
    <s v="Nord"/>
    <x v="3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  <m/>
    <m/>
    <m/>
    <s v="Nord"/>
    <x v="4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  <m/>
    <m/>
    <m/>
    <s v="Nord"/>
    <x v="4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  <m/>
    <m/>
    <m/>
    <s v="Nord"/>
    <x v="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  <m/>
    <m/>
    <m/>
    <s v="Nord"/>
    <x v="4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  <m/>
    <m/>
    <m/>
    <s v="Nord"/>
    <x v="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  <m/>
    <m/>
    <m/>
    <s v="Nord"/>
    <x v="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  <m/>
    <m/>
    <m/>
    <s v="Nord"/>
    <x v="4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  <m/>
    <m/>
    <m/>
    <s v="Nord"/>
    <x v="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  <m/>
    <m/>
    <m/>
    <s v="Nord"/>
    <x v="5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  <m/>
    <m/>
    <m/>
    <s v="Nord"/>
    <x v="5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  <m/>
    <m/>
    <m/>
    <s v="Nord"/>
    <x v="5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  <m/>
    <m/>
    <m/>
    <s v="Nord"/>
    <x v="5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  <m/>
    <m/>
    <m/>
    <s v="Sud"/>
    <x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  <m/>
    <m/>
    <m/>
    <s v="Sud"/>
    <x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1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  <m/>
    <m/>
    <m/>
    <s v="Sud"/>
    <x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  <m/>
    <m/>
    <m/>
    <s v="Sud"/>
    <x v="1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  <m/>
    <m/>
    <m/>
    <s v="Sud"/>
    <x v="1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  <m/>
    <m/>
    <m/>
    <s v="Sud"/>
    <x v="1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  <m/>
    <m/>
    <m/>
    <s v="Sud"/>
    <x v="1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  <m/>
    <m/>
    <m/>
    <s v="Sud"/>
    <x v="1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  <m/>
    <m/>
    <m/>
    <s v="Sud"/>
    <x v="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  <m/>
    <m/>
    <m/>
    <s v="Sud"/>
    <x v="2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  <m/>
    <m/>
    <m/>
    <s v="Sud"/>
    <x v="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  <m/>
    <m/>
    <m/>
    <s v="Sud"/>
    <x v="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  <m/>
    <m/>
    <m/>
    <s v="Sud"/>
    <x v="2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  <m/>
    <m/>
    <m/>
    <s v="Sud"/>
    <x v="2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  <m/>
    <m/>
    <m/>
    <s v="Sud"/>
    <x v="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  <m/>
    <m/>
    <m/>
    <s v="Sud"/>
    <x v="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3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  <m/>
    <m/>
    <m/>
    <s v="Sud"/>
    <x v="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  <m/>
    <m/>
    <m/>
    <s v="Sud"/>
    <x v="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  <m/>
    <m/>
    <m/>
    <s v="Sud"/>
    <x v="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  <m/>
    <m/>
    <m/>
    <s v="Sud"/>
    <x v="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  <m/>
    <m/>
    <m/>
    <s v="Sud"/>
    <x v="3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  <m/>
    <m/>
    <m/>
    <s v="Sud"/>
    <x v="4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  <m/>
    <m/>
    <m/>
    <s v="Sud"/>
    <x v="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  <m/>
    <m/>
    <m/>
    <s v="Sud"/>
    <x v="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  <m/>
    <m/>
    <m/>
    <s v="Sud"/>
    <x v="4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  <m/>
    <m/>
    <m/>
    <s v="Sud"/>
    <x v="4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  <m/>
    <m/>
    <m/>
    <s v="Sud"/>
    <x v="4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  <m/>
    <m/>
    <m/>
    <s v="Sud"/>
    <x v="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  <m/>
    <m/>
    <m/>
    <s v="Sud"/>
    <x v="5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  <m/>
    <m/>
    <m/>
    <s v="Sud"/>
    <x v="5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  <m/>
    <m/>
    <m/>
    <s v="Sud"/>
    <x v="5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  <m/>
    <m/>
    <m/>
    <s v="Sud"/>
    <x v="5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  <m/>
    <m/>
    <m/>
    <s v="Sud"/>
    <x v="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  <m/>
    <m/>
    <m/>
    <s v="Sud"/>
    <x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  <m/>
    <m/>
    <m/>
    <s v="Sud"/>
    <x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  <m/>
    <m/>
    <m/>
    <s v="Sud"/>
    <x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  <m/>
    <m/>
    <m/>
    <s v="Sud"/>
    <x v="1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  <m/>
    <m/>
    <m/>
    <s v="Sud"/>
    <x v="1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  <m/>
    <m/>
    <m/>
    <s v="Sud"/>
    <x v="2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  <m/>
    <m/>
    <m/>
    <s v="Sud"/>
    <x v="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  <m/>
    <m/>
    <m/>
    <s v="Sud"/>
    <x v="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  <m/>
    <m/>
    <m/>
    <s v="Sud"/>
    <x v="2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  <m/>
    <m/>
    <m/>
    <s v="Sud"/>
    <x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  <m/>
    <m/>
    <m/>
    <s v="Sud"/>
    <x v="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  <m/>
    <m/>
    <m/>
    <s v="Sud"/>
    <x v="2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  <m/>
    <m/>
    <m/>
    <s v="Sud"/>
    <x v="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  <m/>
    <m/>
    <m/>
    <s v="Sud"/>
    <x v="3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  <m/>
    <m/>
    <m/>
    <s v="Sud"/>
    <x v="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  <m/>
    <m/>
    <m/>
    <s v="Sud"/>
    <x v="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  <m/>
    <m/>
    <m/>
    <s v="Sud"/>
    <x v="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  <m/>
    <m/>
    <m/>
    <s v="Sud"/>
    <x v="3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  <m/>
    <m/>
    <m/>
    <s v="Sud"/>
    <x v="3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  <m/>
    <m/>
    <m/>
    <s v="Sud"/>
    <x v="4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  <m/>
    <m/>
    <m/>
    <s v="Sud"/>
    <x v="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  <m/>
    <m/>
    <m/>
    <s v="Sud"/>
    <x v="4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  <m/>
    <m/>
    <m/>
    <s v="Sud"/>
    <x v="4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  <m/>
    <m/>
    <m/>
    <s v="Sud"/>
    <x v="4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  <m/>
    <m/>
    <m/>
    <s v="Sud"/>
    <x v="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  <m/>
    <m/>
    <m/>
    <s v="Sud"/>
    <x v="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  <m/>
    <m/>
    <m/>
    <s v="Sud"/>
    <x v="5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  <m/>
    <m/>
    <m/>
    <s v="Sud"/>
    <x v="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  <m/>
    <m/>
    <m/>
    <s v="Sud"/>
    <x v="5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  <m/>
    <m/>
    <m/>
    <s v="Sud"/>
    <x v="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  <m/>
    <m/>
    <m/>
    <s v="Sud"/>
    <x v="5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  <m/>
    <m/>
    <m/>
    <s v="Sud"/>
    <x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  <m/>
    <m/>
    <m/>
    <s v="Sud"/>
    <x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  <m/>
    <m/>
    <m/>
    <s v="Sud"/>
    <x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  <m/>
    <m/>
    <m/>
    <s v="Sud"/>
    <x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  <m/>
    <m/>
    <m/>
    <s v="Sud"/>
    <x v="1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  <m/>
    <m/>
    <m/>
    <s v="Sud"/>
    <x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  <m/>
    <m/>
    <m/>
    <s v="Sud"/>
    <x v="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  <m/>
    <m/>
    <m/>
    <s v="Sud"/>
    <x v="1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  <m/>
    <m/>
    <m/>
    <s v="Sud"/>
    <x v="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  <m/>
    <m/>
    <m/>
    <s v="Sud"/>
    <x v="2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  <m/>
    <m/>
    <m/>
    <s v="Sud"/>
    <x v="2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  <m/>
    <m/>
    <m/>
    <s v="Sud"/>
    <x v="2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  <m/>
    <m/>
    <m/>
    <s v="Sud"/>
    <x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  <m/>
    <m/>
    <m/>
    <s v="Sud"/>
    <x v="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  <m/>
    <m/>
    <m/>
    <s v="Sud"/>
    <x v="2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  <m/>
    <m/>
    <m/>
    <s v="Sud"/>
    <x v="2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  <m/>
    <m/>
    <m/>
    <s v="Sud"/>
    <x v="3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  <m/>
    <m/>
    <m/>
    <s v="Sud"/>
    <x v="3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  <m/>
    <m/>
    <m/>
    <s v="Sud"/>
    <x v="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  <m/>
    <m/>
    <m/>
    <s v="Sud"/>
    <x v="3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  <m/>
    <m/>
    <m/>
    <s v="Sud"/>
    <x v="3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  <m/>
    <m/>
    <m/>
    <s v="Sud"/>
    <x v="3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  <m/>
    <m/>
    <m/>
    <s v="Sud"/>
    <x v="3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  <m/>
    <m/>
    <m/>
    <s v="Sud"/>
    <x v="4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  <m/>
    <m/>
    <m/>
    <s v="Sud"/>
    <x v="4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  <m/>
    <m/>
    <m/>
    <s v="Sud"/>
    <x v="4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  <m/>
    <m/>
    <m/>
    <s v="Sud"/>
    <x v="4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  <m/>
    <m/>
    <m/>
    <s v="Sud"/>
    <x v="4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  <m/>
    <m/>
    <m/>
    <s v="Sud"/>
    <x v="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  <m/>
    <m/>
    <m/>
    <s v="Sud"/>
    <x v="4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  <m/>
    <m/>
    <m/>
    <s v="Sud"/>
    <x v="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  <m/>
    <m/>
    <m/>
    <s v="Sud"/>
    <x v="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  <m/>
    <m/>
    <m/>
    <s v="Sud"/>
    <x v="5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  <m/>
    <m/>
    <m/>
    <s v="Sud"/>
    <x v="5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  <m/>
    <m/>
    <m/>
    <s v="Sud"/>
    <x v="5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  <m/>
    <m/>
    <m/>
    <s v="Centro"/>
    <x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  <m/>
    <m/>
    <m/>
    <s v="Centro"/>
    <x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  <m/>
    <m/>
    <m/>
    <s v="Centro"/>
    <x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  <m/>
    <m/>
    <m/>
    <s v="Centro"/>
    <x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  <m/>
    <m/>
    <m/>
    <s v="Centro"/>
    <x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  <m/>
    <m/>
    <m/>
    <s v="Centro"/>
    <x v="0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  <m/>
    <m/>
    <m/>
    <s v="Centro"/>
    <x v="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  <m/>
    <m/>
    <m/>
    <s v="Centro"/>
    <x v="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  <m/>
    <m/>
    <m/>
    <s v="Centro"/>
    <x v="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  <m/>
    <m/>
    <m/>
    <s v="Centro"/>
    <x v="1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  <m/>
    <m/>
    <m/>
    <s v="Centro"/>
    <x v="1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  <m/>
    <m/>
    <m/>
    <s v="Centro"/>
    <x v="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  <m/>
    <m/>
    <m/>
    <s v="Centro"/>
    <x v="1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  <m/>
    <m/>
    <m/>
    <s v="Centro"/>
    <x v="2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  <m/>
    <m/>
    <m/>
    <s v="Centro"/>
    <x v="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  <m/>
    <m/>
    <m/>
    <s v="Centro"/>
    <x v="2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  <m/>
    <m/>
    <m/>
    <s v="Centro"/>
    <x v="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  <m/>
    <m/>
    <m/>
    <s v="Centro"/>
    <x v="2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  <m/>
    <m/>
    <m/>
    <s v="Centro"/>
    <x v="2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  <m/>
    <m/>
    <m/>
    <s v="Centro"/>
    <x v="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  <m/>
    <m/>
    <m/>
    <s v="Centro"/>
    <x v="3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  <m/>
    <m/>
    <m/>
    <s v="Centro"/>
    <x v="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  <m/>
    <m/>
    <m/>
    <s v="Centro"/>
    <x v="3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  <m/>
    <m/>
    <m/>
    <s v="Centro"/>
    <x v="3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  <m/>
    <m/>
    <m/>
    <s v="Centro"/>
    <x v="3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  <m/>
    <m/>
    <m/>
    <s v="Centro"/>
    <x v="3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  <m/>
    <m/>
    <m/>
    <s v="Centro"/>
    <x v="3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  <m/>
    <m/>
    <m/>
    <s v="Centro"/>
    <x v="4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  <m/>
    <m/>
    <m/>
    <s v="Centro"/>
    <x v="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  <m/>
    <m/>
    <m/>
    <s v="Centro"/>
    <x v="4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  <m/>
    <m/>
    <m/>
    <s v="Centro"/>
    <x v="4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  <m/>
    <m/>
    <m/>
    <s v="Centro"/>
    <x v="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  <m/>
    <m/>
    <m/>
    <s v="Centro"/>
    <x v="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  <m/>
    <m/>
    <m/>
    <s v="Centro"/>
    <x v="4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  <m/>
    <m/>
    <m/>
    <s v="Centro"/>
    <x v="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  <m/>
    <m/>
    <m/>
    <s v="Centro"/>
    <x v="5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  <m/>
    <m/>
    <m/>
    <s v="Centro"/>
    <x v="5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  <m/>
    <m/>
    <m/>
    <s v="Centro"/>
    <x v="5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  <m/>
    <m/>
    <m/>
    <s v="Centro"/>
    <x v="5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  <m/>
    <m/>
    <m/>
    <s v="Centro"/>
    <x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  <m/>
    <m/>
    <m/>
    <s v="Centro"/>
    <x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  <m/>
    <m/>
    <m/>
    <s v="Centro"/>
    <x v="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  <m/>
    <m/>
    <m/>
    <s v="Centro"/>
    <x v="1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  <m/>
    <m/>
    <m/>
    <s v="Centro"/>
    <x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  <m/>
    <m/>
    <m/>
    <s v="Centro"/>
    <x v="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  <m/>
    <m/>
    <m/>
    <s v="Centro"/>
    <x v="1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  <m/>
    <m/>
    <m/>
    <s v="Centro"/>
    <x v="1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  <m/>
    <m/>
    <m/>
    <s v="Centro"/>
    <x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  <m/>
    <m/>
    <m/>
    <s v="Centro"/>
    <x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  <m/>
    <m/>
    <m/>
    <s v="Centro"/>
    <x v="2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  <m/>
    <m/>
    <m/>
    <s v="Centro"/>
    <x v="2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  <m/>
    <m/>
    <m/>
    <s v="Centro"/>
    <x v="2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  <m/>
    <m/>
    <m/>
    <s v="Centro"/>
    <x v="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  <m/>
    <m/>
    <m/>
    <s v="Centro"/>
    <x v="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  <m/>
    <m/>
    <m/>
    <s v="Centro"/>
    <x v="3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  <m/>
    <m/>
    <m/>
    <s v="Centro"/>
    <x v="3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  <m/>
    <m/>
    <m/>
    <s v="Centro"/>
    <x v="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  <m/>
    <m/>
    <m/>
    <s v="Centro"/>
    <x v="3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  <m/>
    <m/>
    <m/>
    <s v="Centro"/>
    <x v="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  <m/>
    <m/>
    <m/>
    <s v="Centro"/>
    <x v="3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  <m/>
    <m/>
    <m/>
    <s v="Centro"/>
    <x v="3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  <m/>
    <m/>
    <m/>
    <s v="Centro"/>
    <x v="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  <m/>
    <m/>
    <m/>
    <s v="Centro"/>
    <x v="4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  <m/>
    <m/>
    <m/>
    <s v="Centro"/>
    <x v="4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  <m/>
    <m/>
    <m/>
    <s v="Centro"/>
    <x v="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  <m/>
    <m/>
    <m/>
    <s v="Centro"/>
    <x v="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  <m/>
    <m/>
    <m/>
    <s v="Centro"/>
    <x v="4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  <m/>
    <m/>
    <m/>
    <s v="Centro"/>
    <x v="4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  <m/>
    <m/>
    <m/>
    <s v="Centro"/>
    <x v="5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  <m/>
    <m/>
    <m/>
    <s v="Centro"/>
    <x v="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  <m/>
    <m/>
    <m/>
    <s v="Centro"/>
    <x v="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  <m/>
    <m/>
    <m/>
    <s v="Centro"/>
    <x v="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  <m/>
    <m/>
    <m/>
    <s v="Centro"/>
    <x v="5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  <m/>
    <m/>
    <m/>
    <s v="Nord"/>
    <x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  <m/>
    <m/>
    <m/>
    <s v="Nord"/>
    <x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  <m/>
    <m/>
    <m/>
    <s v="Nord"/>
    <x v="1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  <m/>
    <m/>
    <m/>
    <s v="Nord"/>
    <x v="1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  <m/>
    <m/>
    <m/>
    <s v="Nord"/>
    <x v="1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  <m/>
    <m/>
    <m/>
    <s v="Nord"/>
    <x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  <m/>
    <m/>
    <m/>
    <s v="Nord"/>
    <x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  <m/>
    <m/>
    <m/>
    <s v="Nord"/>
    <x v="2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  <m/>
    <m/>
    <m/>
    <s v="Nord"/>
    <x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  <m/>
    <m/>
    <m/>
    <s v="Nord"/>
    <x v="2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  <m/>
    <m/>
    <m/>
    <s v="Nord"/>
    <x v="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  <m/>
    <m/>
    <m/>
    <s v="Nord"/>
    <x v="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  <m/>
    <m/>
    <m/>
    <s v="Nord"/>
    <x v="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  <m/>
    <m/>
    <m/>
    <s v="Nord"/>
    <x v="3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  <m/>
    <m/>
    <m/>
    <s v="Nord"/>
    <x v="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  <m/>
    <m/>
    <m/>
    <s v="Nord"/>
    <x v="3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  <m/>
    <m/>
    <m/>
    <s v="Nord"/>
    <x v="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  <m/>
    <m/>
    <m/>
    <s v="Nord"/>
    <x v="3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  <m/>
    <m/>
    <m/>
    <s v="Nord"/>
    <x v="3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  <m/>
    <m/>
    <m/>
    <s v="Nord"/>
    <x v="3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  <m/>
    <m/>
    <m/>
    <s v="Nord"/>
    <x v="4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  <m/>
    <m/>
    <m/>
    <s v="Nord"/>
    <x v="4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  <m/>
    <m/>
    <m/>
    <s v="Nord"/>
    <x v="4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  <m/>
    <m/>
    <m/>
    <s v="Nord"/>
    <x v="4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  <m/>
    <m/>
    <m/>
    <s v="Nord"/>
    <x v="4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  <m/>
    <m/>
    <m/>
    <s v="Nord"/>
    <x v="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  <m/>
    <m/>
    <m/>
    <s v="Nord"/>
    <x v="4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  <m/>
    <m/>
    <m/>
    <s v="Nord"/>
    <x v="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  <m/>
    <m/>
    <m/>
    <s v="Nord"/>
    <x v="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  <m/>
    <m/>
    <m/>
    <s v="Nord"/>
    <x v="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  <m/>
    <m/>
    <m/>
    <s v="Nord"/>
    <x v="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  <m/>
    <m/>
    <m/>
    <s v="Nord"/>
    <x v="5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  <m/>
    <m/>
    <m/>
    <s v="Nord"/>
    <x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  <m/>
    <m/>
    <m/>
    <s v="Nord"/>
    <x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  <m/>
    <m/>
    <m/>
    <s v="Nord"/>
    <x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  <m/>
    <m/>
    <m/>
    <s v="Nord"/>
    <x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  <m/>
    <m/>
    <m/>
    <s v="Nord"/>
    <x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  <m/>
    <m/>
    <m/>
    <s v="Nord"/>
    <x v="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  <m/>
    <m/>
    <m/>
    <s v="Nord"/>
    <x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  <m/>
    <m/>
    <m/>
    <s v="Nord"/>
    <x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  <m/>
    <m/>
    <m/>
    <s v="Nord"/>
    <x v="1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  <m/>
    <m/>
    <m/>
    <s v="Nord"/>
    <x v="1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  <m/>
    <m/>
    <m/>
    <s v="Nord"/>
    <x v="1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  <m/>
    <m/>
    <m/>
    <s v="Nord"/>
    <x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  <m/>
    <m/>
    <m/>
    <s v="Nord"/>
    <x v="1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  <m/>
    <m/>
    <m/>
    <s v="Nord"/>
    <x v="2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  <m/>
    <m/>
    <m/>
    <s v="Nord"/>
    <x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  <m/>
    <m/>
    <m/>
    <s v="Nord"/>
    <x v="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  <m/>
    <m/>
    <m/>
    <s v="Nord"/>
    <x v="2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  <m/>
    <m/>
    <m/>
    <s v="Nord"/>
    <x v="2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  <m/>
    <m/>
    <m/>
    <s v="Nord"/>
    <x v="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  <m/>
    <m/>
    <m/>
    <s v="Nord"/>
    <x v="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  <m/>
    <m/>
    <m/>
    <s v="Nord"/>
    <x v="3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  <m/>
    <m/>
    <m/>
    <s v="Nord"/>
    <x v="3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  <m/>
    <m/>
    <m/>
    <s v="Nord"/>
    <x v="3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  <m/>
    <m/>
    <m/>
    <s v="Nord"/>
    <x v="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  <m/>
    <m/>
    <m/>
    <s v="Nord"/>
    <x v="3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  <m/>
    <m/>
    <m/>
    <s v="Nord"/>
    <x v="3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  <m/>
    <m/>
    <m/>
    <s v="Nord"/>
    <x v="3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  <m/>
    <m/>
    <m/>
    <s v="Nord"/>
    <x v="4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  <m/>
    <m/>
    <m/>
    <s v="Nord"/>
    <x v="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  <m/>
    <m/>
    <m/>
    <s v="Nord"/>
    <x v="4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  <m/>
    <m/>
    <m/>
    <s v="Nord"/>
    <x v="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  <m/>
    <m/>
    <m/>
    <s v="Nord"/>
    <x v="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  <m/>
    <m/>
    <m/>
    <s v="Nord"/>
    <x v="4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  <m/>
    <m/>
    <m/>
    <s v="Nord"/>
    <x v="4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  <m/>
    <m/>
    <m/>
    <s v="Nord"/>
    <x v="5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  <m/>
    <m/>
    <m/>
    <s v="Nord"/>
    <x v="5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  <m/>
    <m/>
    <m/>
    <s v="Nord"/>
    <x v="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  <m/>
    <m/>
    <m/>
    <s v="Nord"/>
    <x v="5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  <m/>
    <m/>
    <m/>
    <s v="Nord"/>
    <x v="5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  <m/>
    <m/>
    <m/>
    <s v="Centro"/>
    <x v="5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  <m/>
    <m/>
    <m/>
    <s v="Sud"/>
    <x v="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  <m/>
    <m/>
    <m/>
    <s v="Sud"/>
    <x v="5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  <m/>
    <m/>
    <m/>
    <s v="Sud"/>
    <x v="5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  <m/>
    <m/>
    <m/>
    <s v="Nord"/>
    <x v="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  <m/>
    <m/>
    <m/>
    <s v="Nord"/>
    <x v="5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  <m/>
    <m/>
    <m/>
    <s v="Centro"/>
    <x v="5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  <m/>
    <m/>
    <m/>
    <s v="Nord"/>
    <x v="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  <m/>
    <m/>
    <m/>
    <s v="Nord"/>
    <x v="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  <m/>
    <m/>
    <m/>
    <s v="Centro"/>
    <x v="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  <m/>
    <m/>
    <m/>
    <s v="Sud"/>
    <x v="5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  <m/>
    <m/>
    <m/>
    <s v="Nord"/>
    <x v="5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  <m/>
    <m/>
    <m/>
    <s v="Nord"/>
    <x v="5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  <m/>
    <m/>
    <m/>
    <s v="Nord"/>
    <x v="5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  <m/>
    <m/>
    <m/>
    <s v="Sud"/>
    <x v="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  <m/>
    <m/>
    <m/>
    <s v="Sud"/>
    <x v="5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  <m/>
    <m/>
    <m/>
    <s v="Sud"/>
    <x v="5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  <m/>
    <m/>
    <m/>
    <s v="Centro"/>
    <x v="5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  <m/>
    <m/>
    <m/>
    <s v="Centro"/>
    <x v="5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  <m/>
    <m/>
    <m/>
    <s v="Nord"/>
    <x v="5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  <m/>
    <m/>
    <m/>
    <s v="Nord"/>
    <x v="5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  <m/>
    <m/>
    <m/>
    <s v="Centro"/>
    <x v="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  <m/>
    <m/>
    <m/>
    <s v="Sud"/>
    <x v="5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  <m/>
    <m/>
    <m/>
    <s v="Sud"/>
    <x v="5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  <m/>
    <m/>
    <m/>
    <s v="Sud"/>
    <x v="5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  <m/>
    <m/>
    <m/>
    <s v="Nord"/>
    <x v="5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  <m/>
    <m/>
    <m/>
    <s v="Nord"/>
    <x v="5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  <m/>
    <m/>
    <m/>
    <s v="Centro"/>
    <x v="5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  <m/>
    <m/>
    <m/>
    <s v="Nord"/>
    <x v="5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  <m/>
    <m/>
    <m/>
    <s v="Nord"/>
    <x v="5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  <m/>
    <m/>
    <m/>
    <s v="Centro"/>
    <x v="5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  <m/>
    <m/>
    <m/>
    <s v="Sud"/>
    <x v="5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  <m/>
    <m/>
    <m/>
    <s v="Nord"/>
    <x v="5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  <m/>
    <m/>
    <m/>
    <s v="Nord"/>
    <x v="5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  <m/>
    <m/>
    <m/>
    <s v="Nord"/>
    <x v="5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  <m/>
    <m/>
    <m/>
    <s v="Sud"/>
    <x v="5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  <m/>
    <m/>
    <m/>
    <s v="Sud"/>
    <x v="5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  <m/>
    <m/>
    <m/>
    <s v="Sud"/>
    <x v="5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  <m/>
    <m/>
    <m/>
    <s v="Centro"/>
    <x v="5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  <m/>
    <m/>
    <m/>
    <s v="Centro"/>
    <x v="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  <m/>
    <m/>
    <m/>
    <s v="Nord"/>
    <x v="5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  <m/>
    <m/>
    <m/>
    <s v="Nord"/>
    <x v="5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  <m/>
    <m/>
    <m/>
    <s v="Centro"/>
    <x v="6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  <m/>
    <m/>
    <m/>
    <s v="Sud"/>
    <x v="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  <m/>
    <m/>
    <m/>
    <s v="Sud"/>
    <x v="6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  <m/>
    <m/>
    <m/>
    <s v="Sud"/>
    <x v="6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  <m/>
    <m/>
    <m/>
    <s v="Nord"/>
    <x v="6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  <m/>
    <m/>
    <m/>
    <s v="Nord"/>
    <x v="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  <m/>
    <m/>
    <m/>
    <s v="Centro"/>
    <x v="6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  <m/>
    <m/>
    <m/>
    <s v="Nord"/>
    <x v="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  <m/>
    <m/>
    <m/>
    <s v="Nord"/>
    <x v="6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  <m/>
    <m/>
    <m/>
    <s v="Centro"/>
    <x v="6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  <m/>
    <m/>
    <m/>
    <s v="Sud"/>
    <x v="6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  <m/>
    <m/>
    <m/>
    <s v="Nord"/>
    <x v="6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  <m/>
    <m/>
    <m/>
    <s v="Nord"/>
    <x v="6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  <m/>
    <m/>
    <m/>
    <s v="Nord"/>
    <x v="6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  <m/>
    <m/>
    <m/>
    <s v="Sud"/>
    <x v="6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  <m/>
    <m/>
    <m/>
    <s v="Sud"/>
    <x v="6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  <m/>
    <m/>
    <m/>
    <s v="Sud"/>
    <x v="6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  <m/>
    <m/>
    <m/>
    <s v="Centro"/>
    <x v="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  <m/>
    <m/>
    <m/>
    <s v="Centro"/>
    <x v="6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  <m/>
    <m/>
    <m/>
    <s v="Nord"/>
    <x v="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  <m/>
    <m/>
    <m/>
    <s v="Nord"/>
    <x v="6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  <m/>
    <m/>
    <m/>
    <s v="Centro"/>
    <x v="6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  <m/>
    <m/>
    <m/>
    <s v="Sud"/>
    <x v="6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  <m/>
    <m/>
    <m/>
    <s v="Sud"/>
    <x v="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  <m/>
    <m/>
    <m/>
    <s v="Sud"/>
    <x v="6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  <m/>
    <m/>
    <m/>
    <s v="Nord"/>
    <x v="6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  <m/>
    <m/>
    <m/>
    <s v="Nord"/>
    <x v="6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  <m/>
    <m/>
    <m/>
    <s v="Centro"/>
    <x v="6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  <m/>
    <m/>
    <m/>
    <s v="Nord"/>
    <x v="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  <m/>
    <m/>
    <m/>
    <s v="Nord"/>
    <x v="6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  <m/>
    <m/>
    <m/>
    <s v="Centro"/>
    <x v="6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  <m/>
    <m/>
    <m/>
    <s v="Sud"/>
    <x v="6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  <m/>
    <m/>
    <m/>
    <s v="Nord"/>
    <x v="6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  <m/>
    <m/>
    <m/>
    <s v="Nord"/>
    <x v="6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  <m/>
    <m/>
    <m/>
    <s v="Nord"/>
    <x v="6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  <m/>
    <m/>
    <m/>
    <s v="Sud"/>
    <x v="6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  <m/>
    <m/>
    <m/>
    <s v="Sud"/>
    <x v="6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  <m/>
    <m/>
    <m/>
    <s v="Sud"/>
    <x v="6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  <m/>
    <m/>
    <m/>
    <s v="Centro"/>
    <x v="6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  <m/>
    <m/>
    <m/>
    <s v="Centro"/>
    <x v="6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  <m/>
    <m/>
    <m/>
    <s v="Nord"/>
    <x v="6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  <m/>
    <m/>
    <m/>
    <s v="Nord"/>
    <x v="6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  <m/>
    <m/>
    <m/>
    <s v="Centro"/>
    <x v="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  <m/>
    <m/>
    <m/>
    <s v="Sud"/>
    <x v="6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  <m/>
    <m/>
    <m/>
    <s v="Sud"/>
    <x v="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  <m/>
    <m/>
    <m/>
    <s v="Sud"/>
    <x v="6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  <m/>
    <m/>
    <m/>
    <s v="Nord"/>
    <x v="6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  <m/>
    <m/>
    <m/>
    <s v="Nord"/>
    <x v="6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  <m/>
    <m/>
    <m/>
    <s v="Centro"/>
    <x v="6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  <m/>
    <m/>
    <m/>
    <s v="Nord"/>
    <x v="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  <m/>
    <m/>
    <m/>
    <s v="Nord"/>
    <x v="6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  <m/>
    <m/>
    <m/>
    <s v="Centro"/>
    <x v="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  <m/>
    <m/>
    <m/>
    <s v="Sud"/>
    <x v="6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  <m/>
    <m/>
    <m/>
    <s v="Nord"/>
    <x v="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  <m/>
    <m/>
    <m/>
    <s v="Nord"/>
    <x v="6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  <m/>
    <m/>
    <m/>
    <s v="Nord"/>
    <x v="6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  <m/>
    <m/>
    <m/>
    <s v="Sud"/>
    <x v="6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  <m/>
    <m/>
    <m/>
    <s v="Sud"/>
    <x v="6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  <m/>
    <m/>
    <m/>
    <s v="Sud"/>
    <x v="6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  <m/>
    <m/>
    <m/>
    <s v="Centro"/>
    <x v="6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  <m/>
    <m/>
    <m/>
    <s v="Centro"/>
    <x v="6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  <m/>
    <m/>
    <m/>
    <s v="Nord"/>
    <x v="6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  <m/>
    <m/>
    <m/>
    <s v="Nord"/>
    <x v="6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  <m/>
    <m/>
    <m/>
    <s v="Centro"/>
    <x v="6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  <m/>
    <m/>
    <m/>
    <s v="Sud"/>
    <x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  <m/>
    <m/>
    <m/>
    <s v="Sud"/>
    <x v="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  <m/>
    <m/>
    <m/>
    <s v="Sud"/>
    <x v="6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  <m/>
    <m/>
    <m/>
    <s v="Nord"/>
    <x v="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  <m/>
    <m/>
    <m/>
    <s v="Nord"/>
    <x v="6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  <m/>
    <m/>
    <m/>
    <s v="Centro"/>
    <x v="6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  <m/>
    <m/>
    <m/>
    <s v="Nord"/>
    <x v="6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  <m/>
    <m/>
    <m/>
    <s v="Nord"/>
    <x v="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  <m/>
    <m/>
    <m/>
    <s v="Centro"/>
    <x v="6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  <m/>
    <m/>
    <m/>
    <s v="Sud"/>
    <x v="6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  <m/>
    <m/>
    <m/>
    <s v="Nord"/>
    <x v="6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  <m/>
    <m/>
    <m/>
    <s v="Nord"/>
    <x v="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  <m/>
    <m/>
    <m/>
    <s v="Nord"/>
    <x v="6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  <m/>
    <m/>
    <m/>
    <s v="Sud"/>
    <x v="6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  <m/>
    <m/>
    <m/>
    <s v="Sud"/>
    <x v="6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  <m/>
    <m/>
    <m/>
    <s v="Sud"/>
    <x v="6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  <m/>
    <m/>
    <m/>
    <s v="Centro"/>
    <x v="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  <m/>
    <m/>
    <m/>
    <s v="Centro"/>
    <x v="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  <m/>
    <m/>
    <m/>
    <s v="Nord"/>
    <x v="6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  <m/>
    <m/>
    <m/>
    <s v="Nord"/>
    <x v="6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  <m/>
    <m/>
    <m/>
    <s v="Centro"/>
    <x v="6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  <m/>
    <m/>
    <m/>
    <s v="Sud"/>
    <x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  <m/>
    <m/>
    <m/>
    <s v="Sud"/>
    <x v="6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  <m/>
    <m/>
    <m/>
    <s v="Sud"/>
    <x v="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  <m/>
    <m/>
    <m/>
    <s v="Nord"/>
    <x v="6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  <m/>
    <m/>
    <m/>
    <s v="Nord"/>
    <x v="6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  <m/>
    <m/>
    <m/>
    <s v="Centro"/>
    <x v="6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  <m/>
    <m/>
    <m/>
    <s v="Nord"/>
    <x v="6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  <m/>
    <m/>
    <m/>
    <s v="Nord"/>
    <x v="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  <m/>
    <m/>
    <m/>
    <s v="Centro"/>
    <x v="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  <m/>
    <m/>
    <m/>
    <s v="Sud"/>
    <x v="6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  <m/>
    <m/>
    <m/>
    <s v="Nord"/>
    <x v="6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  <m/>
    <m/>
    <m/>
    <s v="Nord"/>
    <x v="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  <m/>
    <m/>
    <m/>
    <s v="Nord"/>
    <x v="6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  <m/>
    <m/>
    <m/>
    <s v="Sud"/>
    <x v="6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  <m/>
    <m/>
    <m/>
    <s v="Sud"/>
    <x v="6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  <m/>
    <m/>
    <m/>
    <s v="Sud"/>
    <x v="6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  <m/>
    <m/>
    <m/>
    <s v="Centro"/>
    <x v="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  <m/>
    <m/>
    <m/>
    <s v="Centro"/>
    <x v="6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  <m/>
    <m/>
    <m/>
    <s v="Nord"/>
    <x v="6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  <m/>
    <m/>
    <m/>
    <s v="Nord"/>
    <x v="6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  <m/>
    <m/>
    <m/>
    <s v="Centro"/>
    <x v="6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  <m/>
    <m/>
    <m/>
    <s v="Sud"/>
    <x v="6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  <m/>
    <m/>
    <m/>
    <s v="Sud"/>
    <x v="6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  <m/>
    <m/>
    <m/>
    <s v="Sud"/>
    <x v="6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  <m/>
    <m/>
    <m/>
    <s v="Nord"/>
    <x v="6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  <m/>
    <m/>
    <m/>
    <s v="Nord"/>
    <x v="6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  <m/>
    <m/>
    <m/>
    <s v="Centro"/>
    <x v="6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  <m/>
    <m/>
    <m/>
    <s v="Nord"/>
    <x v="6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  <m/>
    <m/>
    <m/>
    <s v="Nord"/>
    <x v="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  <m/>
    <m/>
    <m/>
    <s v="Centro"/>
    <x v="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  <m/>
    <m/>
    <m/>
    <s v="Sud"/>
    <x v="6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  <m/>
    <m/>
    <m/>
    <s v="Nord"/>
    <x v="6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  <m/>
    <m/>
    <m/>
    <s v="Nord"/>
    <x v="6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  <m/>
    <m/>
    <m/>
    <s v="Nord"/>
    <x v="6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  <m/>
    <m/>
    <m/>
    <s v="Sud"/>
    <x v="6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  <m/>
    <m/>
    <m/>
    <s v="Sud"/>
    <x v="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  <m/>
    <m/>
    <m/>
    <s v="Sud"/>
    <x v="6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  <m/>
    <m/>
    <m/>
    <s v="Centro"/>
    <x v="6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  <m/>
    <m/>
    <m/>
    <s v="Centro"/>
    <x v="6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  <m/>
    <m/>
    <m/>
    <s v="Nord"/>
    <x v="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  <m/>
    <m/>
    <m/>
    <s v="Nord"/>
    <x v="6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  <m/>
    <m/>
    <m/>
    <s v="Centro"/>
    <x v="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  <m/>
    <m/>
    <m/>
    <s v="Sud"/>
    <x v="6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  <m/>
    <m/>
    <m/>
    <s v="Sud"/>
    <x v="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  <m/>
    <m/>
    <m/>
    <s v="Sud"/>
    <x v="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  <m/>
    <m/>
    <m/>
    <s v="Nord"/>
    <x v="6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  <m/>
    <m/>
    <m/>
    <s v="Nord"/>
    <x v="6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  <m/>
    <m/>
    <m/>
    <s v="Centro"/>
    <x v="6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  <m/>
    <m/>
    <m/>
    <s v="Nord"/>
    <x v="6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  <m/>
    <m/>
    <m/>
    <s v="Nord"/>
    <x v="6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  <m/>
    <m/>
    <m/>
    <s v="Centro"/>
    <x v="6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  <m/>
    <m/>
    <m/>
    <s v="Sud"/>
    <x v="6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  <m/>
    <m/>
    <m/>
    <s v="Nord"/>
    <x v="6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  <m/>
    <m/>
    <m/>
    <s v="Nord"/>
    <x v="6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  <m/>
    <m/>
    <m/>
    <s v="Nord"/>
    <x v="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  <m/>
    <m/>
    <m/>
    <s v="Sud"/>
    <x v="6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  <m/>
    <m/>
    <m/>
    <s v="Sud"/>
    <x v="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  <m/>
    <m/>
    <m/>
    <s v="Sud"/>
    <x v="6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  <m/>
    <m/>
    <m/>
    <s v="Centro"/>
    <x v="6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  <m/>
    <m/>
    <m/>
    <s v="Centro"/>
    <x v="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  <m/>
    <m/>
    <m/>
    <s v="Nord"/>
    <x v="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  <m/>
    <m/>
    <m/>
    <s v="Nord"/>
    <x v="6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  <m/>
    <m/>
    <m/>
    <s v="Centro"/>
    <x v="7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  <m/>
    <m/>
    <m/>
    <s v="Sud"/>
    <x v="7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  <m/>
    <m/>
    <m/>
    <s v="Sud"/>
    <x v="7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  <m/>
    <m/>
    <m/>
    <s v="Sud"/>
    <x v="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  <m/>
    <m/>
    <m/>
    <s v="Nord"/>
    <x v="7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  <m/>
    <m/>
    <m/>
    <s v="Nord"/>
    <x v="7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  <m/>
    <m/>
    <m/>
    <s v="Centro"/>
    <x v="7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  <m/>
    <m/>
    <m/>
    <s v="Nord"/>
    <x v="7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  <m/>
    <m/>
    <m/>
    <s v="Nord"/>
    <x v="7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  <m/>
    <m/>
    <m/>
    <s v="Centro"/>
    <x v="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  <m/>
    <m/>
    <m/>
    <s v="Sud"/>
    <x v="7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  <m/>
    <m/>
    <m/>
    <s v="Nord"/>
    <x v="7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  <m/>
    <m/>
    <m/>
    <s v="Nord"/>
    <x v="7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  <m/>
    <m/>
    <m/>
    <s v="Nord"/>
    <x v="7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  <m/>
    <m/>
    <m/>
    <s v="Sud"/>
    <x v="7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  <m/>
    <m/>
    <m/>
    <s v="Sud"/>
    <x v="7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  <m/>
    <m/>
    <m/>
    <s v="Sud"/>
    <x v="7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  <m/>
    <m/>
    <m/>
    <s v="Centro"/>
    <x v="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  <m/>
    <m/>
    <m/>
    <s v="Centro"/>
    <x v="7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  <m/>
    <m/>
    <m/>
    <s v="Nord"/>
    <x v="7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  <m/>
    <m/>
    <m/>
    <s v="Nord"/>
    <x v="7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  <m/>
    <m/>
    <m/>
    <s v="Centro"/>
    <x v="7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  <m/>
    <m/>
    <m/>
    <s v="Sud"/>
    <x v="7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  <m/>
    <m/>
    <m/>
    <s v="Sud"/>
    <x v="7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  <m/>
    <m/>
    <m/>
    <s v="Sud"/>
    <x v="7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  <m/>
    <m/>
    <m/>
    <s v="Nord"/>
    <x v="7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  <m/>
    <m/>
    <m/>
    <s v="Nord"/>
    <x v="7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  <m/>
    <m/>
    <m/>
    <s v="Centro"/>
    <x v="7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  <m/>
    <m/>
    <m/>
    <s v="Nord"/>
    <x v="7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  <m/>
    <m/>
    <m/>
    <s v="Nord"/>
    <x v="7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  <m/>
    <m/>
    <m/>
    <s v="Centro"/>
    <x v="7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  <m/>
    <m/>
    <m/>
    <s v="Sud"/>
    <x v="7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  <m/>
    <m/>
    <m/>
    <s v="Nord"/>
    <x v="7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  <m/>
    <m/>
    <m/>
    <s v="Nord"/>
    <x v="7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  <m/>
    <m/>
    <m/>
    <s v="Nord"/>
    <x v="7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  <m/>
    <m/>
    <m/>
    <s v="Sud"/>
    <x v="7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  <m/>
    <m/>
    <m/>
    <s v="Sud"/>
    <x v="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  <m/>
    <m/>
    <m/>
    <s v="Sud"/>
    <x v="7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  <m/>
    <m/>
    <m/>
    <s v="Centro"/>
    <x v="7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  <m/>
    <m/>
    <m/>
    <s v="Centro"/>
    <x v="7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  <m/>
    <m/>
    <m/>
    <s v="Nord"/>
    <x v="7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  <m/>
    <m/>
    <m/>
    <s v="Nord"/>
    <x v="7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  <m/>
    <m/>
    <m/>
    <s v="Centro"/>
    <x v="7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  <m/>
    <m/>
    <m/>
    <s v="Sud"/>
    <x v="7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  <m/>
    <m/>
    <m/>
    <s v="Sud"/>
    <x v="7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  <m/>
    <m/>
    <m/>
    <s v="Sud"/>
    <x v="7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  <m/>
    <m/>
    <m/>
    <s v="Nord"/>
    <x v="7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  <m/>
    <m/>
    <m/>
    <s v="Nord"/>
    <x v="7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  <m/>
    <m/>
    <m/>
    <s v="Centro"/>
    <x v="7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  <m/>
    <m/>
    <m/>
    <s v="Nord"/>
    <x v="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  <m/>
    <m/>
    <m/>
    <s v="Nord"/>
    <x v="7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  <m/>
    <m/>
    <m/>
    <s v="Centro"/>
    <x v="7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  <m/>
    <m/>
    <m/>
    <s v="Sud"/>
    <x v="7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  <m/>
    <m/>
    <m/>
    <s v="Nord"/>
    <x v="7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  <m/>
    <m/>
    <m/>
    <s v="Nord"/>
    <x v="7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  <m/>
    <m/>
    <m/>
    <s v="Nord"/>
    <x v="7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  <m/>
    <m/>
    <m/>
    <s v="Sud"/>
    <x v="7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  <m/>
    <m/>
    <m/>
    <s v="Sud"/>
    <x v="7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  <m/>
    <m/>
    <m/>
    <s v="Sud"/>
    <x v="7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  <m/>
    <m/>
    <m/>
    <s v="Centro"/>
    <x v="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  <m/>
    <m/>
    <m/>
    <s v="Centro"/>
    <x v="7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  <m/>
    <m/>
    <m/>
    <s v="Nord"/>
    <x v="7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  <m/>
    <m/>
    <m/>
    <s v="Nord"/>
    <x v="7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  <m/>
    <m/>
    <m/>
    <s v="Centro"/>
    <x v="7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  <m/>
    <m/>
    <m/>
    <s v="Sud"/>
    <x v="7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  <m/>
    <m/>
    <m/>
    <s v="Sud"/>
    <x v="7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  <m/>
    <m/>
    <m/>
    <s v="Sud"/>
    <x v="7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  <m/>
    <m/>
    <m/>
    <s v="Nord"/>
    <x v="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  <m/>
    <m/>
    <m/>
    <s v="Nord"/>
    <x v="7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  <m/>
    <m/>
    <m/>
    <s v="Centro"/>
    <x v="7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  <m/>
    <m/>
    <m/>
    <s v="Nord"/>
    <x v="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  <m/>
    <m/>
    <m/>
    <s v="Nord"/>
    <x v="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  <m/>
    <m/>
    <m/>
    <s v="Centro"/>
    <x v="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  <m/>
    <m/>
    <m/>
    <s v="Sud"/>
    <x v="7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  <m/>
    <m/>
    <m/>
    <s v="Nord"/>
    <x v="7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  <m/>
    <m/>
    <m/>
    <s v="Nord"/>
    <x v="7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  <m/>
    <m/>
    <m/>
    <s v="Nord"/>
    <x v="7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  <m/>
    <m/>
    <m/>
    <s v="Sud"/>
    <x v="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  <m/>
    <m/>
    <m/>
    <s v="Sud"/>
    <x v="7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  <m/>
    <m/>
    <m/>
    <s v="Sud"/>
    <x v="7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  <m/>
    <m/>
    <m/>
    <s v="Centro"/>
    <x v="7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  <m/>
    <m/>
    <m/>
    <s v="Centro"/>
    <x v="7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  <m/>
    <m/>
    <m/>
    <s v="Nord"/>
    <x v="7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  <m/>
    <m/>
    <m/>
    <s v="Nord"/>
    <x v="7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  <m/>
    <m/>
    <m/>
    <s v="Centro"/>
    <x v="7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  <m/>
    <m/>
    <m/>
    <s v="Sud"/>
    <x v="7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  <m/>
    <m/>
    <m/>
    <s v="Sud"/>
    <x v="7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  <m/>
    <m/>
    <m/>
    <s v="Sud"/>
    <x v="7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  <m/>
    <m/>
    <m/>
    <s v="Nord"/>
    <x v="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  <m/>
    <m/>
    <m/>
    <s v="Nord"/>
    <x v="7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  <m/>
    <m/>
    <m/>
    <s v="Centro"/>
    <x v="7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  <m/>
    <m/>
    <m/>
    <s v="Nord"/>
    <x v="7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  <m/>
    <m/>
    <m/>
    <s v="Nord"/>
    <x v="7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  <m/>
    <m/>
    <m/>
    <s v="Centro"/>
    <x v="7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  <m/>
    <m/>
    <m/>
    <s v="Sud"/>
    <x v="7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  <m/>
    <m/>
    <m/>
    <s v="Nord"/>
    <x v="7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  <m/>
    <m/>
    <m/>
    <s v="Nord"/>
    <x v="7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  <m/>
    <m/>
    <m/>
    <s v="Nord"/>
    <x v="7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  <m/>
    <m/>
    <m/>
    <s v="Sud"/>
    <x v="7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  <m/>
    <m/>
    <m/>
    <s v="Sud"/>
    <x v="7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  <m/>
    <m/>
    <m/>
    <s v="Sud"/>
    <x v="7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  <m/>
    <m/>
    <m/>
    <s v="Centro"/>
    <x v="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  <m/>
    <m/>
    <m/>
    <s v="Centro"/>
    <x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  <m/>
    <m/>
    <m/>
    <s v="Nord"/>
    <x v="7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  <m/>
    <m/>
    <m/>
    <s v="Nord"/>
    <x v="7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  <m/>
    <m/>
    <m/>
    <s v="Centro"/>
    <x v="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  <m/>
    <m/>
    <m/>
    <s v="Sud"/>
    <x v="7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  <m/>
    <m/>
    <m/>
    <s v="Sud"/>
    <x v="7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  <m/>
    <m/>
    <m/>
    <s v="Sud"/>
    <x v="7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  <m/>
    <m/>
    <m/>
    <s v="Nord"/>
    <x v="7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  <m/>
    <m/>
    <m/>
    <s v="Nord"/>
    <x v="7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  <m/>
    <m/>
    <m/>
    <s v="Centro"/>
    <x v="7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  <m/>
    <m/>
    <m/>
    <s v="Nord"/>
    <x v="7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  <m/>
    <m/>
    <m/>
    <s v="Nord"/>
    <x v="7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  <m/>
    <m/>
    <m/>
    <s v="Centro"/>
    <x v="7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  <m/>
    <m/>
    <m/>
    <s v="Sud"/>
    <x v="7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  <m/>
    <m/>
    <m/>
    <s v="Nord"/>
    <x v="7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  <m/>
    <m/>
    <m/>
    <s v="Nord"/>
    <x v="7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  <m/>
    <m/>
    <m/>
    <s v="Nord"/>
    <x v="7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  <m/>
    <m/>
    <m/>
    <s v="Sud"/>
    <x v="7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  <m/>
    <m/>
    <m/>
    <s v="Sud"/>
    <x v="7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  <m/>
    <m/>
    <m/>
    <s v="Sud"/>
    <x v="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  <m/>
    <m/>
    <m/>
    <s v="Centro"/>
    <x v="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  <m/>
    <m/>
    <m/>
    <s v="Centro"/>
    <x v="7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  <m/>
    <m/>
    <m/>
    <s v="Nord"/>
    <x v="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  <m/>
    <m/>
    <m/>
    <s v="Nord"/>
    <x v="7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  <m/>
    <m/>
    <m/>
    <s v="Centro"/>
    <x v="7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  <m/>
    <m/>
    <m/>
    <s v="Sud"/>
    <x v="7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  <m/>
    <m/>
    <m/>
    <s v="Sud"/>
    <x v="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  <m/>
    <m/>
    <m/>
    <s v="Sud"/>
    <x v="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  <m/>
    <m/>
    <m/>
    <s v="Nord"/>
    <x v="7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  <m/>
    <m/>
    <m/>
    <s v="Nord"/>
    <x v="7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  <m/>
    <m/>
    <m/>
    <s v="Centro"/>
    <x v="7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  <m/>
    <m/>
    <m/>
    <s v="Nord"/>
    <x v="7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  <m/>
    <m/>
    <m/>
    <s v="Nord"/>
    <x v="7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  <m/>
    <m/>
    <m/>
    <s v="Centro"/>
    <x v="7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  <m/>
    <m/>
    <m/>
    <s v="Sud"/>
    <x v="7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  <m/>
    <m/>
    <m/>
    <s v="Nord"/>
    <x v="7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  <m/>
    <m/>
    <m/>
    <s v="Nord"/>
    <x v="7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  <m/>
    <m/>
    <m/>
    <s v="Nord"/>
    <x v="7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  <m/>
    <m/>
    <m/>
    <s v="Sud"/>
    <x v="7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  <m/>
    <m/>
    <m/>
    <s v="Sud"/>
    <x v="7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  <m/>
    <m/>
    <m/>
    <s v="Sud"/>
    <x v="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  <m/>
    <m/>
    <m/>
    <s v="Centro"/>
    <x v="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  <m/>
    <m/>
    <m/>
    <s v="Centro"/>
    <x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  <m/>
    <m/>
    <m/>
    <s v="Nord"/>
    <x v="7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  <m/>
    <m/>
    <m/>
    <s v="Nord"/>
    <x v="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  <m/>
    <m/>
    <m/>
    <s v="Centro"/>
    <x v="8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  <m/>
    <m/>
    <m/>
    <s v="Sud"/>
    <x v="8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  <m/>
    <m/>
    <m/>
    <s v="Sud"/>
    <x v="8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  <m/>
    <m/>
    <m/>
    <s v="Sud"/>
    <x v="8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  <m/>
    <m/>
    <m/>
    <s v="Nord"/>
    <x v="8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  <m/>
    <m/>
    <m/>
    <s v="Nord"/>
    <x v="8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  <m/>
    <m/>
    <m/>
    <s v="Centro"/>
    <x v="8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  <m/>
    <m/>
    <m/>
    <s v="Nord"/>
    <x v="8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  <m/>
    <m/>
    <m/>
    <s v="Nord"/>
    <x v="8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  <m/>
    <m/>
    <m/>
    <s v="Centro"/>
    <x v="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  <m/>
    <m/>
    <m/>
    <s v="Sud"/>
    <x v="8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  <m/>
    <m/>
    <m/>
    <s v="Nord"/>
    <x v="8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  <m/>
    <m/>
    <m/>
    <s v="Nord"/>
    <x v="8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  <m/>
    <m/>
    <m/>
    <s v="Nord"/>
    <x v="8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  <m/>
    <m/>
    <m/>
    <s v="Sud"/>
    <x v="8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  <m/>
    <m/>
    <m/>
    <s v="Sud"/>
    <x v="8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  <m/>
    <m/>
    <m/>
    <s v="Sud"/>
    <x v="8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  <m/>
    <m/>
    <m/>
    <s v="Centro"/>
    <x v="8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  <m/>
    <m/>
    <m/>
    <s v="Centro"/>
    <x v="8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  <m/>
    <m/>
    <m/>
    <s v="Nord"/>
    <x v="8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  <m/>
    <m/>
    <m/>
    <s v="Nord"/>
    <x v="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  <m/>
    <m/>
    <m/>
    <s v="Centro"/>
    <x v="8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  <m/>
    <m/>
    <m/>
    <s v="Sud"/>
    <x v="8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  <m/>
    <m/>
    <m/>
    <s v="Sud"/>
    <x v="8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  <m/>
    <m/>
    <m/>
    <s v="Sud"/>
    <x v="8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  <m/>
    <m/>
    <m/>
    <s v="Nord"/>
    <x v="8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  <m/>
    <m/>
    <m/>
    <s v="Nord"/>
    <x v="8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  <m/>
    <m/>
    <m/>
    <s v="Centro"/>
    <x v="8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  <m/>
    <m/>
    <m/>
    <s v="Nord"/>
    <x v="8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  <m/>
    <m/>
    <m/>
    <s v="Nord"/>
    <x v="8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  <m/>
    <m/>
    <m/>
    <s v="Centro"/>
    <x v="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  <m/>
    <m/>
    <m/>
    <s v="Sud"/>
    <x v="8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  <m/>
    <m/>
    <m/>
    <s v="Nord"/>
    <x v="8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  <m/>
    <m/>
    <m/>
    <s v="Nord"/>
    <x v="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  <m/>
    <m/>
    <m/>
    <s v="Nord"/>
    <x v="8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  <m/>
    <m/>
    <m/>
    <s v="Sud"/>
    <x v="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  <m/>
    <m/>
    <m/>
    <s v="Sud"/>
    <x v="8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  <m/>
    <m/>
    <m/>
    <s v="Sud"/>
    <x v="8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  <m/>
    <m/>
    <m/>
    <s v="Centro"/>
    <x v="8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  <m/>
    <m/>
    <m/>
    <s v="Centro"/>
    <x v="8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  <m/>
    <m/>
    <m/>
    <s v="Nord"/>
    <x v="8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  <m/>
    <m/>
    <m/>
    <s v="Nord"/>
    <x v="8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  <m/>
    <m/>
    <m/>
    <s v="Centro"/>
    <x v="8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  <m/>
    <m/>
    <m/>
    <s v="Sud"/>
    <x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  <m/>
    <m/>
    <m/>
    <s v="Sud"/>
    <x v="8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  <m/>
    <m/>
    <m/>
    <s v="Sud"/>
    <x v="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  <m/>
    <m/>
    <m/>
    <s v="Nord"/>
    <x v="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  <m/>
    <m/>
    <m/>
    <s v="Nord"/>
    <x v="8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  <m/>
    <m/>
    <m/>
    <s v="Centro"/>
    <x v="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  <m/>
    <m/>
    <m/>
    <s v="Nord"/>
    <x v="8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  <m/>
    <m/>
    <m/>
    <s v="Nord"/>
    <x v="8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  <m/>
    <m/>
    <m/>
    <s v="Centro"/>
    <x v="8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  <m/>
    <m/>
    <m/>
    <s v="Sud"/>
    <x v="8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  <m/>
    <m/>
    <m/>
    <s v="Nord"/>
    <x v="8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  <m/>
    <m/>
    <m/>
    <s v="Nord"/>
    <x v="8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  <m/>
    <m/>
    <m/>
    <s v="Nord"/>
    <x v="8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  <m/>
    <m/>
    <m/>
    <s v="Sud"/>
    <x v="8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  <m/>
    <m/>
    <m/>
    <s v="Sud"/>
    <x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  <m/>
    <m/>
    <m/>
    <s v="Sud"/>
    <x v="8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  <m/>
    <m/>
    <m/>
    <s v="Centro"/>
    <x v="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  <m/>
    <m/>
    <m/>
    <s v="Centro"/>
    <x v="8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  <m/>
    <m/>
    <m/>
    <s v="Nord"/>
    <x v="8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  <m/>
    <m/>
    <m/>
    <s v="Nord"/>
    <x v="8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  <m/>
    <m/>
    <m/>
    <s v="Centro"/>
    <x v="8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  <m/>
    <m/>
    <m/>
    <s v="Sud"/>
    <x v="8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  <m/>
    <m/>
    <m/>
    <s v="Sud"/>
    <x v="8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  <m/>
    <m/>
    <m/>
    <s v="Sud"/>
    <x v="8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  <m/>
    <m/>
    <m/>
    <s v="Nord"/>
    <x v="8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  <m/>
    <m/>
    <m/>
    <s v="Nord"/>
    <x v="8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  <m/>
    <m/>
    <m/>
    <s v="Centro"/>
    <x v="8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  <m/>
    <m/>
    <m/>
    <s v="Nord"/>
    <x v="8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  <m/>
    <m/>
    <m/>
    <s v="Nord"/>
    <x v="8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  <m/>
    <m/>
    <m/>
    <s v="Centro"/>
    <x v="8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  <m/>
    <m/>
    <m/>
    <s v="Sud"/>
    <x v="8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  <m/>
    <m/>
    <m/>
    <s v="Nord"/>
    <x v="8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  <m/>
    <m/>
    <m/>
    <s v="Nord"/>
    <x v="8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  <m/>
    <m/>
    <m/>
    <s v="Nord"/>
    <x v="8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  <m/>
    <m/>
    <m/>
    <s v="Sud"/>
    <x v="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  <m/>
    <m/>
    <m/>
    <s v="Sud"/>
    <x v="8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  <m/>
    <m/>
    <m/>
    <s v="Sud"/>
    <x v="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  <m/>
    <m/>
    <m/>
    <s v="Centro"/>
    <x v="8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  <m/>
    <m/>
    <m/>
    <s v="Centro"/>
    <x v="8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  <m/>
    <m/>
    <m/>
    <s v="Nord"/>
    <x v="8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  <m/>
    <m/>
    <m/>
    <s v="Nord"/>
    <x v="8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  <m/>
    <m/>
    <m/>
    <s v="Centro"/>
    <x v="8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  <m/>
    <m/>
    <m/>
    <s v="Sud"/>
    <x v="8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  <m/>
    <m/>
    <m/>
    <s v="Sud"/>
    <x v="8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  <m/>
    <m/>
    <m/>
    <s v="Sud"/>
    <x v="8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  <m/>
    <m/>
    <m/>
    <s v="Nord"/>
    <x v="8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  <m/>
    <m/>
    <m/>
    <s v="Nord"/>
    <x v="8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  <m/>
    <m/>
    <m/>
    <s v="Centro"/>
    <x v="8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  <m/>
    <m/>
    <m/>
    <s v="Nord"/>
    <x v="8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  <m/>
    <m/>
    <m/>
    <s v="Nord"/>
    <x v="8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  <m/>
    <m/>
    <m/>
    <s v="Centro"/>
    <x v="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  <m/>
    <m/>
    <m/>
    <s v="Sud"/>
    <x v="8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  <m/>
    <m/>
    <m/>
    <s v="Nord"/>
    <x v="8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  <m/>
    <m/>
    <m/>
    <s v="Nord"/>
    <x v="8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  <m/>
    <m/>
    <m/>
    <s v="Nord"/>
    <x v="8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  <m/>
    <m/>
    <m/>
    <s v="Sud"/>
    <x v="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  <m/>
    <m/>
    <m/>
    <s v="Sud"/>
    <x v="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  <m/>
    <m/>
    <m/>
    <s v="Sud"/>
    <x v="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  <m/>
    <m/>
    <m/>
    <s v="Centro"/>
    <x v="8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  <m/>
    <m/>
    <m/>
    <s v="Centro"/>
    <x v="8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  <m/>
    <m/>
    <m/>
    <s v="Nord"/>
    <x v="8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  <m/>
    <m/>
    <m/>
    <s v="Nord"/>
    <x v="8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  <m/>
    <m/>
    <m/>
    <s v="Centro"/>
    <x v="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  <m/>
    <m/>
    <m/>
    <s v="Sud"/>
    <x v="8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  <m/>
    <m/>
    <m/>
    <s v="Sud"/>
    <x v="8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  <m/>
    <m/>
    <m/>
    <s v="Sud"/>
    <x v="8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  <m/>
    <m/>
    <m/>
    <s v="Nord"/>
    <x v="8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  <m/>
    <m/>
    <m/>
    <s v="Nord"/>
    <x v="8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  <m/>
    <m/>
    <m/>
    <s v="Centro"/>
    <x v="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  <m/>
    <m/>
    <m/>
    <s v="Nord"/>
    <x v="8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  <m/>
    <m/>
    <m/>
    <s v="Nord"/>
    <x v="8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  <m/>
    <m/>
    <m/>
    <s v="Centro"/>
    <x v="8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  <m/>
    <m/>
    <m/>
    <s v="Sud"/>
    <x v="8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  <m/>
    <m/>
    <m/>
    <s v="Nord"/>
    <x v="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  <m/>
    <m/>
    <m/>
    <s v="Nord"/>
    <x v="8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  <m/>
    <m/>
    <m/>
    <s v="Nord"/>
    <x v="8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  <m/>
    <m/>
    <m/>
    <s v="Sud"/>
    <x v="8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  <m/>
    <m/>
    <m/>
    <s v="Sud"/>
    <x v="8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  <m/>
    <m/>
    <m/>
    <s v="Sud"/>
    <x v="8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  <m/>
    <m/>
    <m/>
    <s v="Centro"/>
    <x v="8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  <m/>
    <m/>
    <m/>
    <s v="Centro"/>
    <x v="8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  <m/>
    <m/>
    <m/>
    <s v="Nord"/>
    <x v="8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  <m/>
    <m/>
    <m/>
    <s v="Nord"/>
    <x v="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  <m/>
    <m/>
    <m/>
    <s v="Centro"/>
    <x v="8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  <m/>
    <m/>
    <m/>
    <s v="Sud"/>
    <x v="8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  <m/>
    <m/>
    <m/>
    <s v="Sud"/>
    <x v="8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  <m/>
    <m/>
    <m/>
    <s v="Sud"/>
    <x v="8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  <m/>
    <m/>
    <m/>
    <s v="Nord"/>
    <x v="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  <m/>
    <m/>
    <m/>
    <s v="Nord"/>
    <x v="8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  <m/>
    <m/>
    <m/>
    <s v="Centro"/>
    <x v="8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  <m/>
    <m/>
    <m/>
    <s v="Nord"/>
    <x v="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  <m/>
    <m/>
    <m/>
    <s v="Nord"/>
    <x v="8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  <m/>
    <m/>
    <m/>
    <s v="Centro"/>
    <x v="8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  <m/>
    <m/>
    <m/>
    <s v="Sud"/>
    <x v="8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  <m/>
    <m/>
    <m/>
    <s v="Nord"/>
    <x v="8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  <m/>
    <m/>
    <m/>
    <s v="Nord"/>
    <x v="8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  <m/>
    <m/>
    <m/>
    <s v="Nord"/>
    <x v="8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  <m/>
    <m/>
    <m/>
    <s v="Sud"/>
    <x v="8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  <m/>
    <m/>
    <m/>
    <s v="Sud"/>
    <x v="8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  <m/>
    <m/>
    <m/>
    <s v="Sud"/>
    <x v="8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  <m/>
    <m/>
    <m/>
    <s v="Centro"/>
    <x v="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  <m/>
    <m/>
    <m/>
    <s v="Centro"/>
    <x v="8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  <m/>
    <m/>
    <m/>
    <s v="Nord"/>
    <x v="8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  <m/>
    <m/>
    <m/>
    <s v="Nord"/>
    <x v="8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  <m/>
    <m/>
    <m/>
    <s v="Centro"/>
    <x v="9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  <m/>
    <m/>
    <m/>
    <s v="Sud"/>
    <x v="9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  <m/>
    <m/>
    <m/>
    <s v="Sud"/>
    <x v="9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  <m/>
    <m/>
    <m/>
    <s v="Sud"/>
    <x v="9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  <m/>
    <m/>
    <m/>
    <s v="Nord"/>
    <x v="9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  <m/>
    <m/>
    <m/>
    <s v="Nord"/>
    <x v="9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  <m/>
    <m/>
    <m/>
    <s v="Centro"/>
    <x v="9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  <m/>
    <m/>
    <m/>
    <s v="Nord"/>
    <x v="9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  <m/>
    <m/>
    <m/>
    <s v="Nord"/>
    <x v="9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  <m/>
    <m/>
    <m/>
    <s v="Centro"/>
    <x v="9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  <m/>
    <m/>
    <m/>
    <s v="Sud"/>
    <x v="9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  <m/>
    <m/>
    <m/>
    <s v="Nord"/>
    <x v="9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  <m/>
    <m/>
    <m/>
    <s v="Nord"/>
    <x v="9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  <m/>
    <m/>
    <m/>
    <s v="Nord"/>
    <x v="9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  <m/>
    <m/>
    <m/>
    <s v="Sud"/>
    <x v="9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  <m/>
    <m/>
    <m/>
    <s v="Sud"/>
    <x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  <m/>
    <m/>
    <m/>
    <s v="Sud"/>
    <x v="9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  <m/>
    <m/>
    <m/>
    <s v="Centro"/>
    <x v="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  <m/>
    <m/>
    <m/>
    <s v="Centro"/>
    <x v="9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  <m/>
    <m/>
    <m/>
    <s v="Nord"/>
    <x v="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  <m/>
    <m/>
    <m/>
    <s v="Nord"/>
    <x v="9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  <m/>
    <m/>
    <m/>
    <s v="Centro"/>
    <x v="9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  <m/>
    <m/>
    <m/>
    <s v="Sud"/>
    <x v="9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  <m/>
    <m/>
    <m/>
    <s v="Sud"/>
    <x v="9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  <m/>
    <m/>
    <m/>
    <s v="Sud"/>
    <x v="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  <m/>
    <m/>
    <m/>
    <s v="Nord"/>
    <x v="9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  <m/>
    <m/>
    <m/>
    <s v="Nord"/>
    <x v="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  <m/>
    <m/>
    <m/>
    <s v="Centro"/>
    <x v="9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  <m/>
    <m/>
    <m/>
    <s v="Nord"/>
    <x v="9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  <m/>
    <m/>
    <m/>
    <s v="Nord"/>
    <x v="9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  <m/>
    <m/>
    <m/>
    <s v="Centro"/>
    <x v="9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  <m/>
    <m/>
    <m/>
    <s v="Sud"/>
    <x v="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  <m/>
    <m/>
    <m/>
    <s v="Nord"/>
    <x v="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  <m/>
    <m/>
    <m/>
    <s v="Nord"/>
    <x v="9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  <m/>
    <m/>
    <m/>
    <s v="Nord"/>
    <x v="9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  <m/>
    <m/>
    <m/>
    <s v="Sud"/>
    <x v="9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  <m/>
    <m/>
    <m/>
    <s v="Sud"/>
    <x v="9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  <m/>
    <m/>
    <m/>
    <s v="Sud"/>
    <x v="9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  <m/>
    <m/>
    <m/>
    <s v="Centro"/>
    <x v="9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  <m/>
    <m/>
    <m/>
    <s v="Centro"/>
    <x v="9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  <m/>
    <m/>
    <m/>
    <s v="Nord"/>
    <x v="9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  <m/>
    <m/>
    <m/>
    <s v="Nord"/>
    <x v="9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  <m/>
    <m/>
    <m/>
    <s v="Centro"/>
    <x v="9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  <m/>
    <m/>
    <m/>
    <s v="Sud"/>
    <x v="9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  <m/>
    <m/>
    <m/>
    <s v="Sud"/>
    <x v="9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  <m/>
    <m/>
    <m/>
    <s v="Sud"/>
    <x v="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  <m/>
    <m/>
    <m/>
    <s v="Nord"/>
    <x v="9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  <m/>
    <m/>
    <m/>
    <s v="Nord"/>
    <x v="9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  <m/>
    <m/>
    <m/>
    <s v="Centro"/>
    <x v="9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  <m/>
    <m/>
    <m/>
    <s v="Nord"/>
    <x v="9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  <m/>
    <m/>
    <m/>
    <s v="Nord"/>
    <x v="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  <m/>
    <m/>
    <m/>
    <s v="Centro"/>
    <x v="9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  <m/>
    <m/>
    <m/>
    <s v="Sud"/>
    <x v="9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  <m/>
    <m/>
    <m/>
    <s v="Nord"/>
    <x v="9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  <m/>
    <m/>
    <m/>
    <s v="Nord"/>
    <x v="9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  <m/>
    <m/>
    <m/>
    <s v="Nord"/>
    <x v="9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  <m/>
    <m/>
    <m/>
    <s v="Sud"/>
    <x v="9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  <m/>
    <m/>
    <m/>
    <s v="Sud"/>
    <x v="9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  <m/>
    <m/>
    <m/>
    <s v="Sud"/>
    <x v="9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  <m/>
    <m/>
    <m/>
    <s v="Centro"/>
    <x v="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  <m/>
    <m/>
    <m/>
    <s v="Centro"/>
    <x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  <m/>
    <m/>
    <m/>
    <s v="Nord"/>
    <x v="9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  <m/>
    <m/>
    <m/>
    <s v="Nord"/>
    <x v="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  <m/>
    <m/>
    <m/>
    <s v="Centro"/>
    <x v="9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  <m/>
    <m/>
    <m/>
    <s v="Sud"/>
    <x v="9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  <m/>
    <m/>
    <m/>
    <s v="Sud"/>
    <x v="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  <m/>
    <m/>
    <m/>
    <s v="Sud"/>
    <x v="9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  <m/>
    <m/>
    <m/>
    <s v="Nord"/>
    <x v="9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  <m/>
    <m/>
    <m/>
    <s v="Nord"/>
    <x v="9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  <m/>
    <m/>
    <m/>
    <s v="Centro"/>
    <x v="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  <m/>
    <m/>
    <m/>
    <s v="Nord"/>
    <x v="9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  <m/>
    <m/>
    <m/>
    <s v="Nord"/>
    <x v="9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  <m/>
    <m/>
    <m/>
    <s v="Centro"/>
    <x v="9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  <m/>
    <m/>
    <m/>
    <s v="Sud"/>
    <x v="9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  <m/>
    <m/>
    <m/>
    <s v="Nord"/>
    <x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  <m/>
    <m/>
    <m/>
    <s v="Nord"/>
    <x v="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  <m/>
    <m/>
    <m/>
    <s v="Nord"/>
    <x v="9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  <m/>
    <m/>
    <m/>
    <s v="Sud"/>
    <x v="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  <m/>
    <m/>
    <m/>
    <s v="Sud"/>
    <x v="9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  <m/>
    <m/>
    <m/>
    <s v="Sud"/>
    <x v="9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  <m/>
    <m/>
    <m/>
    <s v="Centro"/>
    <x v="9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  <m/>
    <m/>
    <m/>
    <s v="Centro"/>
    <x v="9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  <m/>
    <m/>
    <m/>
    <s v="Nord"/>
    <x v="9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  <m/>
    <m/>
    <m/>
    <s v="Nord"/>
    <x v="9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  <m/>
    <m/>
    <m/>
    <s v="Centro"/>
    <x v="9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  <m/>
    <m/>
    <m/>
    <s v="Sud"/>
    <x v="9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  <m/>
    <m/>
    <m/>
    <s v="Sud"/>
    <x v="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  <m/>
    <m/>
    <m/>
    <s v="Sud"/>
    <x v="9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  <m/>
    <m/>
    <m/>
    <s v="Nord"/>
    <x v="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  <m/>
    <m/>
    <m/>
    <s v="Nord"/>
    <x v="9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  <m/>
    <m/>
    <m/>
    <s v="Centro"/>
    <x v="9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  <m/>
    <m/>
    <m/>
    <s v="Nord"/>
    <x v="9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  <m/>
    <m/>
    <m/>
    <s v="Nord"/>
    <x v="9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  <m/>
    <m/>
    <m/>
    <s v="Centro"/>
    <x v="9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  <m/>
    <m/>
    <m/>
    <s v="Sud"/>
    <x v="9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  <m/>
    <m/>
    <m/>
    <s v="Nord"/>
    <x v="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  <m/>
    <m/>
    <m/>
    <s v="Nord"/>
    <x v="9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  <m/>
    <m/>
    <m/>
    <s v="Nord"/>
    <x v="9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  <m/>
    <m/>
    <m/>
    <s v="Sud"/>
    <x v="9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  <m/>
    <m/>
    <m/>
    <s v="Sud"/>
    <x v="9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  <m/>
    <m/>
    <m/>
    <s v="Sud"/>
    <x v="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  <m/>
    <m/>
    <m/>
    <s v="Centro"/>
    <x v="9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  <m/>
    <m/>
    <m/>
    <s v="Centro"/>
    <x v="9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  <m/>
    <m/>
    <m/>
    <s v="Nord"/>
    <x v="9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  <m/>
    <m/>
    <m/>
    <s v="Nord"/>
    <x v="9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  <m/>
    <m/>
    <m/>
    <s v="Centro"/>
    <x v="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  <m/>
    <m/>
    <m/>
    <s v="Sud"/>
    <x v="9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  <m/>
    <m/>
    <m/>
    <s v="Sud"/>
    <x v="9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  <m/>
    <m/>
    <m/>
    <s v="Sud"/>
    <x v="9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  <m/>
    <m/>
    <m/>
    <s v="Nord"/>
    <x v="9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  <m/>
    <m/>
    <m/>
    <s v="Nord"/>
    <x v="9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  <m/>
    <m/>
    <m/>
    <s v="Centro"/>
    <x v="9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  <m/>
    <m/>
    <m/>
    <s v="Nord"/>
    <x v="9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  <m/>
    <m/>
    <m/>
    <s v="Nord"/>
    <x v="9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  <m/>
    <m/>
    <m/>
    <s v="Centro"/>
    <x v="9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  <m/>
    <m/>
    <m/>
    <s v="Sud"/>
    <x v="9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  <m/>
    <m/>
    <m/>
    <s v="Nord"/>
    <x v="9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  <m/>
    <m/>
    <m/>
    <s v="Nord"/>
    <x v="9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  <m/>
    <m/>
    <m/>
    <s v="Nord"/>
    <x v="9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  <m/>
    <m/>
    <m/>
    <s v="Sud"/>
    <x v="9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  <m/>
    <m/>
    <m/>
    <s v="Sud"/>
    <x v="9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  <m/>
    <m/>
    <m/>
    <s v="Sud"/>
    <x v="9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  <m/>
    <m/>
    <m/>
    <s v="Centro"/>
    <x v="9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  <m/>
    <m/>
    <m/>
    <s v="Centro"/>
    <x v="9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  <m/>
    <m/>
    <m/>
    <s v="Nord"/>
    <x v="9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  <m/>
    <m/>
    <m/>
    <s v="Nord"/>
    <x v="9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  <m/>
    <m/>
    <m/>
    <s v="Centro"/>
    <x v="9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  <m/>
    <m/>
    <m/>
    <s v="Sud"/>
    <x v="9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  <m/>
    <m/>
    <m/>
    <s v="Sud"/>
    <x v="9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  <m/>
    <m/>
    <m/>
    <s v="Sud"/>
    <x v="9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  <m/>
    <m/>
    <m/>
    <s v="Nord"/>
    <x v="9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  <m/>
    <m/>
    <m/>
    <s v="Nord"/>
    <x v="9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  <m/>
    <m/>
    <m/>
    <s v="Centro"/>
    <x v="9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  <m/>
    <m/>
    <m/>
    <s v="Nord"/>
    <x v="9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  <m/>
    <m/>
    <m/>
    <s v="Nord"/>
    <x v="9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  <m/>
    <m/>
    <m/>
    <s v="Centro"/>
    <x v="9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  <m/>
    <m/>
    <m/>
    <s v="Sud"/>
    <x v="9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  <m/>
    <m/>
    <m/>
    <s v="Nord"/>
    <x v="9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  <m/>
    <m/>
    <m/>
    <s v="Nord"/>
    <x v="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  <m/>
    <m/>
    <m/>
    <s v="Nord"/>
    <x v="9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  <m/>
    <m/>
    <m/>
    <s v="Sud"/>
    <x v="9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  <m/>
    <m/>
    <m/>
    <s v="Sud"/>
    <x v="9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  <m/>
    <m/>
    <m/>
    <s v="Sud"/>
    <x v="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  <m/>
    <m/>
    <m/>
    <s v="Centro"/>
    <x v="9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  <m/>
    <m/>
    <m/>
    <s v="Centro"/>
    <x v="9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  <m/>
    <m/>
    <m/>
    <s v="Nord"/>
    <x v="9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  <m/>
    <m/>
    <m/>
    <s v="Nord"/>
    <x v="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  <m/>
    <m/>
    <m/>
    <s v="Centro"/>
    <x v="10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  <m/>
    <m/>
    <m/>
    <s v="Sud"/>
    <x v="10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  <m/>
    <m/>
    <m/>
    <s v="Sud"/>
    <x v="10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  <m/>
    <m/>
    <m/>
    <s v="Sud"/>
    <x v="10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  <m/>
    <m/>
    <m/>
    <s v="Nord"/>
    <x v="1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  <m/>
    <m/>
    <m/>
    <s v="Nord"/>
    <x v="10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  <m/>
    <m/>
    <m/>
    <s v="Centro"/>
    <x v="10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  <m/>
    <m/>
    <m/>
    <s v="Nord"/>
    <x v="1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  <m/>
    <m/>
    <m/>
    <s v="Nord"/>
    <x v="10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  <m/>
    <m/>
    <m/>
    <s v="Centro"/>
    <x v="10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  <m/>
    <m/>
    <m/>
    <s v="Sud"/>
    <x v="1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  <m/>
    <m/>
    <m/>
    <s v="Nord"/>
    <x v="10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  <m/>
    <m/>
    <m/>
    <s v="Nord"/>
    <x v="10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  <m/>
    <m/>
    <m/>
    <s v="Nord"/>
    <x v="10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  <m/>
    <m/>
    <m/>
    <s v="Sud"/>
    <x v="10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  <m/>
    <m/>
    <m/>
    <s v="Sud"/>
    <x v="10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  <m/>
    <m/>
    <m/>
    <s v="Sud"/>
    <x v="10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  <m/>
    <m/>
    <m/>
    <s v="Centro"/>
    <x v="10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  <m/>
    <m/>
    <m/>
    <s v="Centro"/>
    <x v="1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  <m/>
    <m/>
    <m/>
    <s v="Nord"/>
    <x v="10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  <m/>
    <m/>
    <m/>
    <s v="Nord"/>
    <x v="10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  <m/>
    <m/>
    <m/>
    <s v="Centro"/>
    <x v="10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  <m/>
    <m/>
    <m/>
    <s v="Sud"/>
    <x v="1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  <m/>
    <m/>
    <m/>
    <s v="Sud"/>
    <x v="10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  <m/>
    <m/>
    <m/>
    <s v="Sud"/>
    <x v="10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  <m/>
    <m/>
    <m/>
    <s v="Nord"/>
    <x v="10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  <m/>
    <m/>
    <m/>
    <s v="Nord"/>
    <x v="10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  <m/>
    <m/>
    <m/>
    <s v="Centro"/>
    <x v="10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  <m/>
    <m/>
    <m/>
    <s v="Nord"/>
    <x v="1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  <m/>
    <m/>
    <m/>
    <s v="Nord"/>
    <x v="10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  <m/>
    <m/>
    <m/>
    <s v="Centro"/>
    <x v="10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  <m/>
    <m/>
    <m/>
    <s v="Sud"/>
    <x v="1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  <m/>
    <m/>
    <m/>
    <s v="Nord"/>
    <x v="10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  <m/>
    <m/>
    <m/>
    <s v="Nord"/>
    <x v="10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  <m/>
    <m/>
    <m/>
    <s v="Nord"/>
    <x v="1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  <m/>
    <m/>
    <m/>
    <s v="Sud"/>
    <x v="10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  <m/>
    <m/>
    <m/>
    <s v="Sud"/>
    <x v="10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  <m/>
    <m/>
    <m/>
    <s v="Sud"/>
    <x v="10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  <m/>
    <m/>
    <m/>
    <s v="Centro"/>
    <x v="10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  <m/>
    <m/>
    <m/>
    <s v="Centro"/>
    <x v="1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  <m/>
    <m/>
    <m/>
    <s v="Nord"/>
    <x v="10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  <m/>
    <m/>
    <m/>
    <s v="Nord"/>
    <x v="10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  <m/>
    <m/>
    <m/>
    <s v="Centro"/>
    <x v="10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  <m/>
    <m/>
    <m/>
    <s v="Sud"/>
    <x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  <m/>
    <m/>
    <m/>
    <s v="Sud"/>
    <x v="10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  <m/>
    <m/>
    <m/>
    <s v="Sud"/>
    <x v="1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  <m/>
    <m/>
    <m/>
    <s v="Nord"/>
    <x v="1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  <m/>
    <m/>
    <m/>
    <s v="Nord"/>
    <x v="10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  <m/>
    <m/>
    <m/>
    <s v="Centro"/>
    <x v="10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  <m/>
    <m/>
    <m/>
    <s v="Nord"/>
    <x v="1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  <m/>
    <m/>
    <m/>
    <s v="Nord"/>
    <x v="1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  <m/>
    <m/>
    <m/>
    <s v="Centro"/>
    <x v="10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  <m/>
    <m/>
    <m/>
    <s v="Sud"/>
    <x v="1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  <m/>
    <m/>
    <m/>
    <s v="Nord"/>
    <x v="10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  <m/>
    <m/>
    <m/>
    <s v="Nord"/>
    <x v="10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  <m/>
    <m/>
    <m/>
    <s v="Nord"/>
    <x v="10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  <m/>
    <m/>
    <m/>
    <s v="Sud"/>
    <x v="10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  <m/>
    <m/>
    <m/>
    <s v="Sud"/>
    <x v="10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  <m/>
    <m/>
    <m/>
    <s v="Sud"/>
    <x v="1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  <m/>
    <m/>
    <m/>
    <s v="Centro"/>
    <x v="1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  <m/>
    <m/>
    <m/>
    <s v="Centro"/>
    <x v="10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  <m/>
    <m/>
    <m/>
    <s v="Nord"/>
    <x v="1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  <m/>
    <m/>
    <m/>
    <s v="Nord"/>
    <x v="10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  <m/>
    <m/>
    <m/>
    <s v="Centro"/>
    <x v="10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  <m/>
    <m/>
    <m/>
    <s v="Sud"/>
    <x v="10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  <m/>
    <m/>
    <m/>
    <s v="Sud"/>
    <x v="10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  <m/>
    <m/>
    <m/>
    <s v="Sud"/>
    <x v="1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  <m/>
    <m/>
    <m/>
    <s v="Nord"/>
    <x v="10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  <m/>
    <m/>
    <m/>
    <s v="Nord"/>
    <x v="10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  <m/>
    <m/>
    <m/>
    <s v="Centro"/>
    <x v="10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  <m/>
    <m/>
    <m/>
    <s v="Nord"/>
    <x v="10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  <s v="Nord"/>
    <x v="10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  <m/>
    <m/>
    <m/>
    <s v="Centro"/>
    <x v="10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  <m/>
    <m/>
    <m/>
    <s v="Sud"/>
    <x v="10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  <m/>
    <m/>
    <m/>
    <s v="Nord"/>
    <x v="10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  <m/>
    <m/>
    <m/>
    <s v="Nord"/>
    <x v="10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  <m/>
    <m/>
    <m/>
    <s v="Nord"/>
    <x v="10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  <m/>
    <m/>
    <m/>
    <s v="Sud"/>
    <x v="10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  <m/>
    <m/>
    <m/>
    <s v="Sud"/>
    <x v="10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  <m/>
    <m/>
    <m/>
    <s v="Sud"/>
    <x v="10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  <m/>
    <m/>
    <m/>
    <s v="Centro"/>
    <x v="10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  <m/>
    <m/>
    <m/>
    <s v="Centro"/>
    <x v="1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  <m/>
    <m/>
    <m/>
    <s v="Nord"/>
    <x v="10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  <m/>
    <m/>
    <m/>
    <s v="Nord"/>
    <x v="10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  <m/>
    <m/>
    <m/>
    <s v="Centro"/>
    <x v="10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  <m/>
    <m/>
    <m/>
    <s v="Sud"/>
    <x v="10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  <m/>
    <m/>
    <m/>
    <s v="Sud"/>
    <x v="10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  <m/>
    <m/>
    <m/>
    <s v="Sud"/>
    <x v="10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  <m/>
    <m/>
    <m/>
    <s v="Nord"/>
    <x v="10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  <m/>
    <m/>
    <m/>
    <s v="Nord"/>
    <x v="10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  <m/>
    <m/>
    <m/>
    <s v="Centro"/>
    <x v="10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  <m/>
    <m/>
    <m/>
    <s v="Nord"/>
    <x v="10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  <m/>
    <m/>
    <m/>
    <s v="Nord"/>
    <x v="1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  <m/>
    <m/>
    <m/>
    <s v="Centro"/>
    <x v="1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  <m/>
    <m/>
    <m/>
    <s v="Sud"/>
    <x v="10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  <m/>
    <m/>
    <m/>
    <s v="Nord"/>
    <x v="10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  <m/>
    <m/>
    <m/>
    <s v="Nord"/>
    <x v="10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  <m/>
    <m/>
    <m/>
    <s v="Nord"/>
    <x v="10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  <m/>
    <m/>
    <m/>
    <s v="Sud"/>
    <x v="10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  <m/>
    <m/>
    <m/>
    <s v="Sud"/>
    <x v="10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  <m/>
    <m/>
    <m/>
    <s v="Sud"/>
    <x v="10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  <m/>
    <m/>
    <m/>
    <s v="Centro"/>
    <x v="10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  <m/>
    <m/>
    <m/>
    <s v="Centro"/>
    <x v="1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  <m/>
    <m/>
    <m/>
    <s v="Nord"/>
    <x v="10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  <m/>
    <m/>
    <m/>
    <s v="Nord"/>
    <x v="10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  <m/>
    <m/>
    <m/>
    <s v="Centro"/>
    <x v="10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  <m/>
    <m/>
    <m/>
    <s v="Sud"/>
    <x v="10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  <m/>
    <m/>
    <m/>
    <s v="Sud"/>
    <x v="10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  <m/>
    <m/>
    <m/>
    <s v="Sud"/>
    <x v="10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  <m/>
    <m/>
    <m/>
    <s v="Nord"/>
    <x v="10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  <m/>
    <m/>
    <m/>
    <s v="Nord"/>
    <x v="1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  <m/>
    <m/>
    <m/>
    <s v="Centro"/>
    <x v="10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  <m/>
    <m/>
    <m/>
    <s v="Nord"/>
    <x v="10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  <m/>
    <m/>
    <m/>
    <s v="Nord"/>
    <x v="10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  <m/>
    <m/>
    <m/>
    <s v="Centro"/>
    <x v="10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  <m/>
    <m/>
    <m/>
    <s v="Sud"/>
    <x v="10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  <m/>
    <m/>
    <m/>
    <s v="Nord"/>
    <x v="10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  <m/>
    <m/>
    <m/>
    <s v="Nord"/>
    <x v="1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  <m/>
    <m/>
    <m/>
    <s v="Nord"/>
    <x v="10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  <m/>
    <m/>
    <m/>
    <s v="Sud"/>
    <x v="10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  <m/>
    <m/>
    <m/>
    <s v="Sud"/>
    <x v="10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  <m/>
    <m/>
    <m/>
    <s v="Sud"/>
    <x v="10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  <m/>
    <m/>
    <m/>
    <s v="Centro"/>
    <x v="10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  <m/>
    <m/>
    <m/>
    <s v="Centro"/>
    <x v="10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  <m/>
    <m/>
    <m/>
    <s v="Nord"/>
    <x v="10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  <m/>
    <m/>
    <m/>
    <s v="Nord"/>
    <x v="10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  <m/>
    <m/>
    <m/>
    <s v="Centro"/>
    <x v="10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  <m/>
    <m/>
    <m/>
    <s v="Sud"/>
    <x v="1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  <m/>
    <m/>
    <m/>
    <s v="Sud"/>
    <x v="10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  <m/>
    <m/>
    <m/>
    <s v="Sud"/>
    <x v="10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  <m/>
    <m/>
    <m/>
    <s v="Nord"/>
    <x v="1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  <m/>
    <m/>
    <m/>
    <s v="Nord"/>
    <x v="10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  <m/>
    <m/>
    <m/>
    <s v="Centro"/>
    <x v="10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  <m/>
    <m/>
    <m/>
    <s v="Nord"/>
    <x v="10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  <s v="Nord"/>
    <x v="10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  <m/>
    <m/>
    <m/>
    <s v="Centro"/>
    <x v="10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  <m/>
    <m/>
    <m/>
    <s v="Sud"/>
    <x v="1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  <m/>
    <m/>
    <m/>
    <s v="Nord"/>
    <x v="1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  <m/>
    <m/>
    <m/>
    <s v="Nord"/>
    <x v="10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  <m/>
    <m/>
    <m/>
    <s v="Nord"/>
    <x v="10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  <m/>
    <m/>
    <m/>
    <s v="Sud"/>
    <x v="1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  <m/>
    <m/>
    <m/>
    <s v="Sud"/>
    <x v="10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  <m/>
    <m/>
    <m/>
    <s v="Sud"/>
    <x v="10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  <m/>
    <m/>
    <m/>
    <s v="Centro"/>
    <x v="1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  <m/>
    <m/>
    <m/>
    <s v="Centro"/>
    <x v="10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  <m/>
    <m/>
    <m/>
    <s v="Nord"/>
    <x v="10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  <m/>
    <m/>
    <m/>
    <s v="Nord"/>
    <x v="10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  <m/>
    <m/>
    <m/>
    <s v="Centro"/>
    <x v="11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  <m/>
    <m/>
    <m/>
    <s v="Sud"/>
    <x v="11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  <m/>
    <m/>
    <m/>
    <s v="Sud"/>
    <x v="11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  <m/>
    <m/>
    <m/>
    <s v="Sud"/>
    <x v="11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  <m/>
    <m/>
    <m/>
    <s v="Nord"/>
    <x v="1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  <m/>
    <m/>
    <m/>
    <s v="Nord"/>
    <x v="11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  <m/>
    <m/>
    <m/>
    <s v="Centro"/>
    <x v="1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  <m/>
    <m/>
    <m/>
    <s v="Nord"/>
    <x v="11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  <m/>
    <m/>
    <m/>
    <s v="Nord"/>
    <x v="11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  <m/>
    <m/>
    <m/>
    <s v="Centro"/>
    <x v="11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  <m/>
    <m/>
    <m/>
    <s v="Sud"/>
    <x v="11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  <m/>
    <m/>
    <m/>
    <s v="Nord"/>
    <x v="11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  <m/>
    <m/>
    <m/>
    <s v="Nord"/>
    <x v="1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  <m/>
    <m/>
    <m/>
    <s v="Nord"/>
    <x v="11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  <m/>
    <m/>
    <m/>
    <s v="Sud"/>
    <x v="11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  <m/>
    <m/>
    <m/>
    <s v="Sud"/>
    <x v="11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  <m/>
    <m/>
    <m/>
    <s v="Sud"/>
    <x v="11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  <m/>
    <m/>
    <m/>
    <s v="Centro"/>
    <x v="11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  <m/>
    <m/>
    <m/>
    <s v="Centro"/>
    <x v="11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  <m/>
    <m/>
    <m/>
    <s v="Nord"/>
    <x v="11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  <m/>
    <m/>
    <m/>
    <s v="Nord"/>
    <x v="1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  <m/>
    <m/>
    <m/>
    <s v="Centro"/>
    <x v="11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  <m/>
    <m/>
    <m/>
    <s v="Sud"/>
    <x v="1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  <m/>
    <m/>
    <m/>
    <s v="Sud"/>
    <x v="11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  <m/>
    <m/>
    <m/>
    <s v="Sud"/>
    <x v="11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  <m/>
    <m/>
    <m/>
    <s v="Nord"/>
    <x v="11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  <m/>
    <m/>
    <m/>
    <s v="Nord"/>
    <x v="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  <m/>
    <m/>
    <m/>
    <s v="Centro"/>
    <x v="11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  <m/>
    <m/>
    <m/>
    <s v="Nord"/>
    <x v="11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  <m/>
    <m/>
    <m/>
    <s v="Nord"/>
    <x v="11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  <m/>
    <m/>
    <m/>
    <s v="Centro"/>
    <x v="11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  <m/>
    <m/>
    <m/>
    <s v="Sud"/>
    <x v="11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  <m/>
    <m/>
    <m/>
    <s v="Nord"/>
    <x v="11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  <m/>
    <m/>
    <m/>
    <s v="Nord"/>
    <x v="11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  <m/>
    <m/>
    <m/>
    <s v="Nord"/>
    <x v="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  <m/>
    <m/>
    <m/>
    <s v="Sud"/>
    <x v="11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  <m/>
    <m/>
    <m/>
    <s v="Sud"/>
    <x v="11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  <m/>
    <m/>
    <m/>
    <s v="Sud"/>
    <x v="1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  <m/>
    <m/>
    <m/>
    <s v="Centro"/>
    <x v="1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  <m/>
    <m/>
    <m/>
    <s v="Centro"/>
    <x v="1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  <m/>
    <m/>
    <m/>
    <s v="Nord"/>
    <x v="1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  <m/>
    <m/>
    <m/>
    <s v="Nord"/>
    <x v="11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  <m/>
    <m/>
    <m/>
    <s v="Centro"/>
    <x v="11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  <m/>
    <m/>
    <m/>
    <s v="Sud"/>
    <x v="1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  <m/>
    <m/>
    <m/>
    <s v="Sud"/>
    <x v="11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  <m/>
    <m/>
    <m/>
    <s v="Sud"/>
    <x v="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  <m/>
    <m/>
    <m/>
    <s v="Nord"/>
    <x v="11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  <m/>
    <m/>
    <m/>
    <s v="Nord"/>
    <x v="1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  <m/>
    <m/>
    <m/>
    <s v="Centro"/>
    <x v="11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  <m/>
    <m/>
    <m/>
    <s v="Nord"/>
    <x v="1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  <m/>
    <m/>
    <m/>
    <s v="Nord"/>
    <x v="11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  <m/>
    <m/>
    <m/>
    <s v="Centro"/>
    <x v="11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  <m/>
    <m/>
    <m/>
    <s v="Sud"/>
    <x v="1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  <m/>
    <m/>
    <m/>
    <s v="Nord"/>
    <x v="11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  <m/>
    <m/>
    <m/>
    <s v="Nord"/>
    <x v="11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  <m/>
    <m/>
    <m/>
    <s v="Nord"/>
    <x v="11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  <m/>
    <m/>
    <m/>
    <s v="Sud"/>
    <x v="11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  <m/>
    <m/>
    <m/>
    <s v="Sud"/>
    <x v="1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  <m/>
    <m/>
    <m/>
    <s v="Sud"/>
    <x v="11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  <m/>
    <m/>
    <m/>
    <s v="Centro"/>
    <x v="11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  <m/>
    <m/>
    <m/>
    <s v="Centro"/>
    <x v="11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  <m/>
    <m/>
    <m/>
    <s v="Nord"/>
    <x v="11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  <m/>
    <m/>
    <m/>
    <s v="Nord"/>
    <x v="1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  <m/>
    <m/>
    <m/>
    <s v="Centro"/>
    <x v="11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  <m/>
    <m/>
    <m/>
    <s v="Sud"/>
    <x v="11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  <m/>
    <m/>
    <m/>
    <s v="Sud"/>
    <x v="11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  <m/>
    <m/>
    <m/>
    <s v="Sud"/>
    <x v="11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  <m/>
    <m/>
    <m/>
    <s v="Nord"/>
    <x v="11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  <m/>
    <m/>
    <m/>
    <s v="Nord"/>
    <x v="11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  <m/>
    <m/>
    <m/>
    <s v="Centro"/>
    <x v="11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  <m/>
    <m/>
    <m/>
    <s v="Nord"/>
    <x v="11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  <m/>
    <m/>
    <m/>
    <s v="Nord"/>
    <x v="11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  <m/>
    <m/>
    <m/>
    <s v="Centro"/>
    <x v="11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  <m/>
    <m/>
    <m/>
    <s v="Sud"/>
    <x v="1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  <m/>
    <m/>
    <m/>
    <s v="Nord"/>
    <x v="11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  <m/>
    <m/>
    <m/>
    <s v="Nord"/>
    <x v="11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  <m/>
    <m/>
    <m/>
    <s v="Nord"/>
    <x v="11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  <m/>
    <m/>
    <m/>
    <s v="Sud"/>
    <x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  <m/>
    <m/>
    <m/>
    <s v="Sud"/>
    <x v="1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  <m/>
    <m/>
    <m/>
    <s v="Sud"/>
    <x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  <m/>
    <m/>
    <m/>
    <s v="Centro"/>
    <x v="11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  <m/>
    <m/>
    <m/>
    <s v="Centro"/>
    <x v="11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  <m/>
    <m/>
    <m/>
    <s v="Nord"/>
    <x v="11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  <m/>
    <m/>
    <m/>
    <s v="Nord"/>
    <x v="1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  <m/>
    <m/>
    <m/>
    <s v="Centro"/>
    <x v="11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  <m/>
    <m/>
    <m/>
    <s v="Sud"/>
    <x v="11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  <m/>
    <m/>
    <m/>
    <s v="Sud"/>
    <x v="11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  <m/>
    <m/>
    <m/>
    <s v="Sud"/>
    <x v="11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  <m/>
    <m/>
    <m/>
    <s v="Nord"/>
    <x v="11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  <m/>
    <m/>
    <m/>
    <s v="Nord"/>
    <x v="11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  <m/>
    <m/>
    <m/>
    <s v="Centro"/>
    <x v="1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  <m/>
    <m/>
    <m/>
    <s v="Nord"/>
    <x v="11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  <m/>
    <m/>
    <m/>
    <s v="Nord"/>
    <x v="11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  <m/>
    <m/>
    <m/>
    <s v="Centro"/>
    <x v="11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  <m/>
    <m/>
    <m/>
    <s v="Sud"/>
    <x v="11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  <m/>
    <m/>
    <m/>
    <s v="Nord"/>
    <x v="11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  <m/>
    <m/>
    <m/>
    <s v="Nord"/>
    <x v="11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  <m/>
    <m/>
    <m/>
    <s v="Nord"/>
    <x v="1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  <m/>
    <m/>
    <m/>
    <s v="Sud"/>
    <x v="11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  <m/>
    <m/>
    <m/>
    <s v="Sud"/>
    <x v="11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  <m/>
    <m/>
    <m/>
    <s v="Sud"/>
    <x v="11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  <m/>
    <m/>
    <m/>
    <s v="Centro"/>
    <x v="11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  <m/>
    <m/>
    <m/>
    <s v="Centro"/>
    <x v="1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  <m/>
    <m/>
    <m/>
    <s v="Nord"/>
    <x v="11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  <m/>
    <m/>
    <m/>
    <s v="Nord"/>
    <x v="11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  <m/>
    <m/>
    <m/>
    <s v="Centro"/>
    <x v="11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  <m/>
    <m/>
    <m/>
    <s v="Sud"/>
    <x v="11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  <m/>
    <m/>
    <m/>
    <s v="Sud"/>
    <x v="1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  <m/>
    <m/>
    <m/>
    <s v="Sud"/>
    <x v="11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  <m/>
    <m/>
    <m/>
    <s v="Nord"/>
    <x v="11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  <m/>
    <m/>
    <m/>
    <s v="Nord"/>
    <x v="11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  <m/>
    <m/>
    <m/>
    <s v="Centro"/>
    <x v="11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  <m/>
    <m/>
    <m/>
    <s v="Nord"/>
    <x v="11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  <s v="Nord"/>
    <x v="11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  <m/>
    <m/>
    <m/>
    <s v="Centro"/>
    <x v="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  <m/>
    <m/>
    <m/>
    <s v="Sud"/>
    <x v="1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  <m/>
    <m/>
    <m/>
    <s v="Nord"/>
    <x v="11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  <m/>
    <m/>
    <m/>
    <s v="Nord"/>
    <x v="11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  <m/>
    <m/>
    <m/>
    <s v="Nord"/>
    <x v="11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  <m/>
    <m/>
    <m/>
    <s v="Sud"/>
    <x v="11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  <m/>
    <m/>
    <m/>
    <s v="Sud"/>
    <x v="11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  <m/>
    <m/>
    <m/>
    <s v="Sud"/>
    <x v="11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  <m/>
    <m/>
    <m/>
    <s v="Centro"/>
    <x v="11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  <m/>
    <m/>
    <m/>
    <s v="Centro"/>
    <x v="11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  <m/>
    <m/>
    <m/>
    <s v="Nord"/>
    <x v="11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  <m/>
    <m/>
    <m/>
    <s v="Nord"/>
    <x v="1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  <m/>
    <m/>
    <m/>
    <s v="Centro"/>
    <x v="11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  <m/>
    <m/>
    <m/>
    <s v="Sud"/>
    <x v="1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  <m/>
    <m/>
    <m/>
    <s v="Sud"/>
    <x v="11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  <m/>
    <m/>
    <m/>
    <s v="Sud"/>
    <x v="11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  <m/>
    <m/>
    <m/>
    <s v="Nord"/>
    <x v="11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  <m/>
    <m/>
    <m/>
    <s v="Nord"/>
    <x v="11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  <m/>
    <m/>
    <m/>
    <s v="Centro"/>
    <x v="11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  <m/>
    <m/>
    <m/>
    <s v="Nord"/>
    <x v="1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  <m/>
    <m/>
    <m/>
    <s v="Nord"/>
    <x v="11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  <m/>
    <m/>
    <m/>
    <s v="Centro"/>
    <x v="11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  <m/>
    <m/>
    <m/>
    <s v="Sud"/>
    <x v="1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  <m/>
    <m/>
    <m/>
    <s v="Nord"/>
    <x v="11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  <m/>
    <m/>
    <m/>
    <s v="Nord"/>
    <x v="11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  <m/>
    <m/>
    <m/>
    <s v="Nord"/>
    <x v="11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  <m/>
    <m/>
    <m/>
    <s v="Sud"/>
    <x v="11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  <m/>
    <m/>
    <m/>
    <s v="Sud"/>
    <x v="11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  <m/>
    <m/>
    <m/>
    <s v="Sud"/>
    <x v="11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  <m/>
    <m/>
    <m/>
    <s v="Centro"/>
    <x v="11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  <m/>
    <m/>
    <m/>
    <s v="Centro"/>
    <x v="11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  <m/>
    <m/>
    <m/>
    <s v="Nord"/>
    <x v="1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  <m/>
    <m/>
    <m/>
    <s v="Nord"/>
    <x v="11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  <m/>
    <m/>
    <m/>
    <s v="Centro"/>
    <x v="12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  <m/>
    <m/>
    <m/>
    <s v="Sud"/>
    <x v="1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  <m/>
    <m/>
    <m/>
    <s v="Sud"/>
    <x v="12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  <m/>
    <m/>
    <m/>
    <s v="Sud"/>
    <x v="12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  <m/>
    <m/>
    <m/>
    <s v="Nord"/>
    <x v="1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  <m/>
    <m/>
    <m/>
    <s v="Nord"/>
    <x v="1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  <m/>
    <m/>
    <m/>
    <s v="Centro"/>
    <x v="12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  <m/>
    <m/>
    <m/>
    <s v="Nord"/>
    <x v="12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  <m/>
    <m/>
    <m/>
    <s v="Nord"/>
    <x v="12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  <m/>
    <m/>
    <m/>
    <s v="Centro"/>
    <x v="12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  <m/>
    <m/>
    <m/>
    <s v="Sud"/>
    <x v="12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  <m/>
    <m/>
    <m/>
    <s v="Nord"/>
    <x v="12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  <m/>
    <m/>
    <m/>
    <s v="Nord"/>
    <x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  <m/>
    <m/>
    <m/>
    <s v="Nord"/>
    <x v="12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  <m/>
    <m/>
    <m/>
    <s v="Sud"/>
    <x v="12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  <m/>
    <m/>
    <m/>
    <s v="Sud"/>
    <x v="1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  <m/>
    <m/>
    <m/>
    <s v="Sud"/>
    <x v="12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  <m/>
    <m/>
    <m/>
    <s v="Centro"/>
    <x v="12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  <m/>
    <m/>
    <m/>
    <s v="Centro"/>
    <x v="1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  <m/>
    <m/>
    <m/>
    <s v="Nord"/>
    <x v="12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  <m/>
    <m/>
    <m/>
    <s v="Nord"/>
    <x v="12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  <m/>
    <m/>
    <m/>
    <s v="Centro"/>
    <x v="12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  <m/>
    <m/>
    <m/>
    <s v="Sud"/>
    <x v="12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  <m/>
    <m/>
    <m/>
    <s v="Sud"/>
    <x v="12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  <m/>
    <m/>
    <m/>
    <s v="Sud"/>
    <x v="12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  <m/>
    <m/>
    <m/>
    <s v="Nord"/>
    <x v="1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  <m/>
    <m/>
    <m/>
    <s v="Nord"/>
    <x v="12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  <m/>
    <m/>
    <m/>
    <s v="Centro"/>
    <x v="12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  <m/>
    <m/>
    <m/>
    <s v="Nord"/>
    <x v="1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  <m/>
    <m/>
    <m/>
    <s v="Nord"/>
    <x v="12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  <m/>
    <m/>
    <m/>
    <s v="Centro"/>
    <x v="12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  <m/>
    <m/>
    <m/>
    <s v="Sud"/>
    <x v="12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  <m/>
    <m/>
    <m/>
    <s v="Nord"/>
    <x v="12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  <m/>
    <m/>
    <m/>
    <s v="Nord"/>
    <x v="12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  <m/>
    <m/>
    <m/>
    <s v="Nord"/>
    <x v="1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  <m/>
    <m/>
    <m/>
    <s v="Sud"/>
    <x v="12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  <m/>
    <m/>
    <m/>
    <s v="Sud"/>
    <x v="12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  <m/>
    <m/>
    <m/>
    <s v="Sud"/>
    <x v="12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  <m/>
    <m/>
    <m/>
    <s v="Centro"/>
    <x v="12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  <m/>
    <m/>
    <m/>
    <s v="Centro"/>
    <x v="12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  <m/>
    <m/>
    <m/>
    <s v="Nord"/>
    <x v="12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  <m/>
    <m/>
    <m/>
    <s v="Nord"/>
    <x v="12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  <m/>
    <m/>
    <m/>
    <s v="Centro"/>
    <x v="12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  <m/>
    <m/>
    <m/>
    <s v="Sud"/>
    <x v="12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  <m/>
    <m/>
    <m/>
    <s v="Sud"/>
    <x v="1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  <m/>
    <m/>
    <m/>
    <s v="Sud"/>
    <x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  <m/>
    <m/>
    <m/>
    <s v="Nord"/>
    <x v="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  <m/>
    <m/>
    <m/>
    <s v="Nord"/>
    <x v="1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  <m/>
    <m/>
    <m/>
    <s v="Centro"/>
    <x v="12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  <m/>
    <m/>
    <m/>
    <s v="Nord"/>
    <x v="12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  <m/>
    <m/>
    <m/>
    <s v="Nord"/>
    <x v="1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  <m/>
    <m/>
    <m/>
    <s v="Centro"/>
    <x v="12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  <m/>
    <m/>
    <m/>
    <s v="Sud"/>
    <x v="12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  <m/>
    <m/>
    <m/>
    <s v="Nord"/>
    <x v="12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  <m/>
    <m/>
    <m/>
    <s v="Nord"/>
    <x v="12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  <m/>
    <m/>
    <m/>
    <s v="Nord"/>
    <x v="12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  <m/>
    <m/>
    <m/>
    <s v="Sud"/>
    <x v="12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  <m/>
    <m/>
    <m/>
    <s v="Sud"/>
    <x v="12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  <m/>
    <m/>
    <m/>
    <s v="Sud"/>
    <x v="12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  <m/>
    <m/>
    <m/>
    <s v="Centro"/>
    <x v="12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  <m/>
    <m/>
    <m/>
    <s v="Centro"/>
    <x v="12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  <m/>
    <m/>
    <m/>
    <s v="Nord"/>
    <x v="12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  <m/>
    <m/>
    <m/>
    <s v="Nord"/>
    <x v="12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  <m/>
    <m/>
    <m/>
    <s v="Centro"/>
    <x v="12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  <m/>
    <m/>
    <m/>
    <s v="Sud"/>
    <x v="12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  <m/>
    <m/>
    <m/>
    <s v="Sud"/>
    <x v="12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  <m/>
    <m/>
    <m/>
    <s v="Sud"/>
    <x v="12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  <m/>
    <m/>
    <m/>
    <s v="Nord"/>
    <x v="1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  <m/>
    <m/>
    <m/>
    <s v="Nord"/>
    <x v="12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  <m/>
    <m/>
    <m/>
    <s v="Centro"/>
    <x v="1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  <m/>
    <m/>
    <m/>
    <s v="Nord"/>
    <x v="1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  <m/>
    <m/>
    <m/>
    <s v="Nord"/>
    <x v="12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  <m/>
    <m/>
    <m/>
    <s v="Centro"/>
    <x v="1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  <m/>
    <m/>
    <m/>
    <s v="Sud"/>
    <x v="12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  <m/>
    <m/>
    <m/>
    <s v="Nord"/>
    <x v="12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  <m/>
    <m/>
    <m/>
    <s v="Nord"/>
    <x v="12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  <m/>
    <m/>
    <m/>
    <s v="Nord"/>
    <x v="12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  <m/>
    <m/>
    <m/>
    <s v="Sud"/>
    <x v="12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  <m/>
    <m/>
    <m/>
    <s v="Sud"/>
    <x v="12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  <m/>
    <m/>
    <m/>
    <s v="Sud"/>
    <x v="12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  <m/>
    <m/>
    <m/>
    <s v="Centro"/>
    <x v="12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  <m/>
    <m/>
    <m/>
    <s v="Centro"/>
    <x v="12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  <m/>
    <m/>
    <m/>
    <s v="Nord"/>
    <x v="12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  <m/>
    <m/>
    <m/>
    <s v="Nord"/>
    <x v="12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  <m/>
    <m/>
    <m/>
    <s v="Centro"/>
    <x v="12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  <m/>
    <m/>
    <m/>
    <s v="Sud"/>
    <x v="12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  <m/>
    <m/>
    <m/>
    <s v="Sud"/>
    <x v="12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  <m/>
    <m/>
    <m/>
    <s v="Sud"/>
    <x v="12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  <m/>
    <m/>
    <m/>
    <s v="Nord"/>
    <x v="12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  <m/>
    <m/>
    <m/>
    <s v="Nord"/>
    <x v="12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  <m/>
    <m/>
    <m/>
    <s v="Centro"/>
    <x v="1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  <m/>
    <m/>
    <m/>
    <s v="Nord"/>
    <x v="12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  <m/>
    <m/>
    <m/>
    <s v="Nord"/>
    <x v="1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  <m/>
    <m/>
    <m/>
    <s v="Centro"/>
    <x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  <m/>
    <m/>
    <m/>
    <s v="Sud"/>
    <x v="12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  <m/>
    <m/>
    <m/>
    <s v="Nord"/>
    <x v="12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  <m/>
    <m/>
    <m/>
    <s v="Nord"/>
    <x v="12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  <m/>
    <m/>
    <m/>
    <s v="Nord"/>
    <x v="1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  <m/>
    <m/>
    <m/>
    <s v="Sud"/>
    <x v="12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  <m/>
    <m/>
    <m/>
    <s v="Sud"/>
    <x v="12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  <m/>
    <m/>
    <m/>
    <s v="Sud"/>
    <x v="12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  <m/>
    <m/>
    <m/>
    <s v="Centro"/>
    <x v="12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  <m/>
    <m/>
    <m/>
    <s v="Centro"/>
    <x v="1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  <m/>
    <m/>
    <m/>
    <s v="Nord"/>
    <x v="12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  <m/>
    <m/>
    <m/>
    <s v="Nord"/>
    <x v="12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  <m/>
    <m/>
    <m/>
    <s v="Centro"/>
    <x v="12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  <m/>
    <m/>
    <m/>
    <s v="Sud"/>
    <x v="12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  <m/>
    <m/>
    <m/>
    <s v="Sud"/>
    <x v="12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  <m/>
    <m/>
    <m/>
    <s v="Sud"/>
    <x v="12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  <m/>
    <m/>
    <m/>
    <s v="Nord"/>
    <x v="12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  <m/>
    <m/>
    <m/>
    <s v="Nord"/>
    <x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  <m/>
    <m/>
    <m/>
    <s v="Centro"/>
    <x v="12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  <m/>
    <m/>
    <m/>
    <s v="Nord"/>
    <x v="12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  <m/>
    <m/>
    <m/>
    <s v="Nord"/>
    <x v="12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  <m/>
    <m/>
    <m/>
    <s v="Centro"/>
    <x v="12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  <m/>
    <m/>
    <m/>
    <s v="Sud"/>
    <x v="12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  <m/>
    <m/>
    <m/>
    <s v="Nord"/>
    <x v="12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  <m/>
    <m/>
    <m/>
    <s v="Nord"/>
    <x v="1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  <m/>
    <m/>
    <m/>
    <s v="Nord"/>
    <x v="12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  <m/>
    <m/>
    <m/>
    <s v="Sud"/>
    <x v="12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  <m/>
    <m/>
    <m/>
    <s v="Sud"/>
    <x v="12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  <m/>
    <m/>
    <m/>
    <s v="Sud"/>
    <x v="12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  <m/>
    <m/>
    <m/>
    <s v="Centro"/>
    <x v="12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  <m/>
    <m/>
    <m/>
    <s v="Centro"/>
    <x v="12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  <m/>
    <m/>
    <m/>
    <s v="Nord"/>
    <x v="12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  <m/>
    <m/>
    <m/>
    <s v="Nord"/>
    <x v="12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  <m/>
    <m/>
    <m/>
    <s v="Centro"/>
    <x v="12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  <m/>
    <m/>
    <m/>
    <s v="Sud"/>
    <x v="12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  <m/>
    <m/>
    <m/>
    <s v="Sud"/>
    <x v="12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  <m/>
    <m/>
    <m/>
    <s v="Sud"/>
    <x v="12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  <m/>
    <m/>
    <m/>
    <s v="Nord"/>
    <x v="12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  <m/>
    <m/>
    <m/>
    <s v="Nord"/>
    <x v="12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  <m/>
    <m/>
    <m/>
    <s v="Centro"/>
    <x v="12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  <m/>
    <m/>
    <m/>
    <s v="Nord"/>
    <x v="12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  <m/>
    <m/>
    <m/>
    <s v="Nord"/>
    <x v="12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  <m/>
    <m/>
    <m/>
    <s v="Centro"/>
    <x v="12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  <m/>
    <m/>
    <m/>
    <s v="Sud"/>
    <x v="12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  <m/>
    <m/>
    <m/>
    <s v="Nord"/>
    <x v="12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  <m/>
    <m/>
    <m/>
    <s v="Nord"/>
    <x v="12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  <m/>
    <m/>
    <m/>
    <s v="Nord"/>
    <x v="12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  <m/>
    <m/>
    <m/>
    <s v="Sud"/>
    <x v="12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  <m/>
    <m/>
    <m/>
    <s v="Sud"/>
    <x v="12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  <m/>
    <m/>
    <m/>
    <s v="Sud"/>
    <x v="1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  <m/>
    <m/>
    <m/>
    <s v="Centro"/>
    <x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  <m/>
    <m/>
    <m/>
    <s v="Centro"/>
    <x v="12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  <m/>
    <m/>
    <m/>
    <s v="Nord"/>
    <x v="12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  <m/>
    <m/>
    <m/>
    <s v="Nord"/>
    <x v="12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  <m/>
    <m/>
    <m/>
    <s v="Centro"/>
    <x v="13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  <m/>
    <m/>
    <m/>
    <s v="Sud"/>
    <x v="13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  <m/>
    <m/>
    <m/>
    <s v="Sud"/>
    <x v="13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  <m/>
    <m/>
    <m/>
    <s v="Sud"/>
    <x v="13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  <m/>
    <m/>
    <m/>
    <s v="Nord"/>
    <x v="13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  <m/>
    <m/>
    <m/>
    <s v="Nord"/>
    <x v="1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  <m/>
    <m/>
    <m/>
    <s v="Centro"/>
    <x v="13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  <m/>
    <m/>
    <m/>
    <s v="Nord"/>
    <x v="1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  <m/>
    <m/>
    <m/>
    <s v="Nord"/>
    <x v="13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  <m/>
    <m/>
    <m/>
    <s v="Centro"/>
    <x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  <m/>
    <m/>
    <m/>
    <s v="Sud"/>
    <x v="13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  <m/>
    <m/>
    <m/>
    <s v="Nord"/>
    <x v="1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  <m/>
    <m/>
    <m/>
    <s v="Nord"/>
    <x v="1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  <m/>
    <m/>
    <m/>
    <s v="Nord"/>
    <x v="1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  <m/>
    <m/>
    <m/>
    <s v="Sud"/>
    <x v="13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  <m/>
    <m/>
    <m/>
    <s v="Sud"/>
    <x v="13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  <m/>
    <m/>
    <m/>
    <s v="Sud"/>
    <x v="13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  <m/>
    <m/>
    <m/>
    <s v="Centro"/>
    <x v="13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  <m/>
    <m/>
    <m/>
    <s v="Centro"/>
    <x v="13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  <m/>
    <m/>
    <m/>
    <s v="Nord"/>
    <x v="13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  <m/>
    <m/>
    <m/>
    <s v="Nord"/>
    <x v="13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  <m/>
    <m/>
    <m/>
    <s v="Centro"/>
    <x v="13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  <m/>
    <m/>
    <m/>
    <s v="Sud"/>
    <x v="1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  <m/>
    <m/>
    <m/>
    <s v="Sud"/>
    <x v="13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  <m/>
    <m/>
    <m/>
    <s v="Sud"/>
    <x v="13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  <m/>
    <m/>
    <m/>
    <s v="Nord"/>
    <x v="13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  <m/>
    <m/>
    <m/>
    <s v="Nord"/>
    <x v="13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  <m/>
    <m/>
    <m/>
    <s v="Centro"/>
    <x v="13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  <m/>
    <m/>
    <m/>
    <s v="Nord"/>
    <x v="13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  <m/>
    <m/>
    <m/>
    <s v="Nord"/>
    <x v="13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  <m/>
    <m/>
    <m/>
    <s v="Centro"/>
    <x v="13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  <m/>
    <m/>
    <m/>
    <s v="Sud"/>
    <x v="13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  <m/>
    <m/>
    <m/>
    <s v="Nord"/>
    <x v="13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  <m/>
    <m/>
    <m/>
    <s v="Nord"/>
    <x v="13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  <m/>
    <m/>
    <m/>
    <s v="Nord"/>
    <x v="13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  <m/>
    <m/>
    <m/>
    <s v="Sud"/>
    <x v="13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  <m/>
    <m/>
    <m/>
    <s v="Sud"/>
    <x v="13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  <m/>
    <m/>
    <m/>
    <s v="Sud"/>
    <x v="13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  <m/>
    <m/>
    <m/>
    <s v="Centro"/>
    <x v="13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  <m/>
    <m/>
    <m/>
    <s v="Centro"/>
    <x v="13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  <m/>
    <m/>
    <m/>
    <s v="Nord"/>
    <x v="13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  <m/>
    <m/>
    <m/>
    <s v="Nord"/>
    <x v="13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  <n v="1265"/>
    <m/>
    <m/>
    <m/>
    <s v="Centro"/>
    <x v="13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  <n v="563"/>
    <m/>
    <m/>
    <m/>
    <s v="Sud"/>
    <x v="13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  <n v="1006"/>
    <m/>
    <m/>
    <m/>
    <s v="Sud"/>
    <x v="13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  <n v="4379"/>
    <m/>
    <m/>
    <m/>
    <s v="Sud"/>
    <x v="13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  <n v="3673"/>
    <m/>
    <m/>
    <m/>
    <s v="Nord"/>
    <x v="13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  <n v="1289"/>
    <m/>
    <m/>
    <m/>
    <s v="Nord"/>
    <x v="13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  <n v="3127"/>
    <m/>
    <m/>
    <m/>
    <s v="Centro"/>
    <x v="13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  <n v="2206"/>
    <m/>
    <m/>
    <m/>
    <s v="Nord"/>
    <x v="13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  <n v="9176"/>
    <m/>
    <m/>
    <m/>
    <s v="Nord"/>
    <x v="13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  <n v="1015"/>
    <m/>
    <m/>
    <m/>
    <s v="Centro"/>
    <x v="13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  <n v="137"/>
    <m/>
    <m/>
    <m/>
    <s v="Sud"/>
    <x v="13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  <n v="389"/>
    <m/>
    <m/>
    <m/>
    <s v="Nord"/>
    <x v="13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  <n v="695"/>
    <m/>
    <m/>
    <m/>
    <s v="Nord"/>
    <x v="13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  <n v="5455"/>
    <m/>
    <m/>
    <m/>
    <s v="Nord"/>
    <x v="13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  <n v="2203"/>
    <m/>
    <m/>
    <m/>
    <s v="Sud"/>
    <x v="13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  <n v="895"/>
    <m/>
    <m/>
    <m/>
    <s v="Sud"/>
    <x v="13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  <n v="2421"/>
    <m/>
    <m/>
    <m/>
    <s v="Sud"/>
    <x v="13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  <n v="4523"/>
    <m/>
    <m/>
    <m/>
    <s v="Centro"/>
    <x v="1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  <n v="1097"/>
    <m/>
    <m/>
    <m/>
    <s v="Centro"/>
    <x v="13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  <n v="87"/>
    <m/>
    <m/>
    <m/>
    <s v="Nord"/>
    <x v="13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  <n v="12073"/>
    <m/>
    <m/>
    <m/>
    <s v="Nord"/>
    <x v="13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  <n v="1740"/>
    <m/>
    <m/>
    <m/>
    <s v="Centro"/>
    <x v="13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  <n v="537"/>
    <m/>
    <m/>
    <m/>
    <s v="Sud"/>
    <x v="13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  <n v="1117"/>
    <m/>
    <m/>
    <m/>
    <s v="Sud"/>
    <x v="13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  <n v="5879"/>
    <m/>
    <m/>
    <m/>
    <s v="Sud"/>
    <x v="13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  <n v="3714"/>
    <m/>
    <m/>
    <m/>
    <s v="Nord"/>
    <x v="13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  <n v="1651"/>
    <m/>
    <m/>
    <m/>
    <s v="Nord"/>
    <x v="13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  <n v="3320"/>
    <m/>
    <m/>
    <m/>
    <s v="Centro"/>
    <x v="13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  <n v="2157"/>
    <m/>
    <m/>
    <m/>
    <s v="Nord"/>
    <x v="13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  <n v="12503"/>
    <m/>
    <m/>
    <m/>
    <s v="Nord"/>
    <x v="13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  <n v="1250"/>
    <m/>
    <m/>
    <m/>
    <s v="Centro"/>
    <x v="13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  <n v="177"/>
    <m/>
    <m/>
    <m/>
    <s v="Sud"/>
    <x v="13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  <n v="783"/>
    <m/>
    <m/>
    <m/>
    <s v="Nord"/>
    <x v="13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  <n v="1120"/>
    <m/>
    <m/>
    <m/>
    <s v="Nord"/>
    <x v="13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  <n v="5098"/>
    <m/>
    <m/>
    <m/>
    <s v="Nord"/>
    <x v="13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  <n v="2626"/>
    <m/>
    <m/>
    <m/>
    <s v="Sud"/>
    <x v="13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  <n v="1326"/>
    <m/>
    <m/>
    <m/>
    <s v="Sud"/>
    <x v="13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  <n v="2613"/>
    <m/>
    <m/>
    <m/>
    <s v="Sud"/>
    <x v="13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  <n v="3871"/>
    <m/>
    <m/>
    <m/>
    <s v="Centro"/>
    <x v="13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  <n v="1206"/>
    <m/>
    <m/>
    <m/>
    <s v="Centro"/>
    <x v="13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  <n v="197"/>
    <m/>
    <m/>
    <m/>
    <s v="Nord"/>
    <x v="13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  <n v="14439"/>
    <m/>
    <m/>
    <m/>
    <s v="Nord"/>
    <x v="13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  <n v="1315"/>
    <m/>
    <m/>
    <m/>
    <s v="Centro"/>
    <x v="13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  <n v="608"/>
    <m/>
    <m/>
    <m/>
    <s v="Sud"/>
    <x v="13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  <n v="1325"/>
    <m/>
    <m/>
    <m/>
    <s v="Sud"/>
    <x v="13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  <n v="3344"/>
    <m/>
    <m/>
    <m/>
    <s v="Sud"/>
    <x v="13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  <n v="9128"/>
    <m/>
    <m/>
    <m/>
    <s v="Nord"/>
    <x v="13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  <n v="2952"/>
    <m/>
    <m/>
    <m/>
    <s v="Nord"/>
    <x v="13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  <n v="3706"/>
    <m/>
    <m/>
    <m/>
    <s v="Centro"/>
    <x v="13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  <n v="1790"/>
    <m/>
    <m/>
    <m/>
    <s v="Nord"/>
    <x v="13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  <n v="15507"/>
    <m/>
    <m/>
    <m/>
    <s v="Nord"/>
    <x v="13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  <n v="1575"/>
    <m/>
    <m/>
    <m/>
    <s v="Centro"/>
    <x v="13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  <n v="218"/>
    <m/>
    <m/>
    <m/>
    <s v="Sud"/>
    <x v="13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  <n v="1042"/>
    <m/>
    <m/>
    <m/>
    <s v="Nord"/>
    <x v="13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  <n v="749"/>
    <m/>
    <m/>
    <m/>
    <s v="Nord"/>
    <x v="13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  <n v="5787"/>
    <m/>
    <m/>
    <m/>
    <s v="Nord"/>
    <x v="13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  <n v="2447"/>
    <m/>
    <m/>
    <m/>
    <s v="Sud"/>
    <x v="13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  <n v="1293"/>
    <m/>
    <m/>
    <m/>
    <s v="Sud"/>
    <x v="13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  <n v="2221"/>
    <m/>
    <m/>
    <m/>
    <s v="Sud"/>
    <x v="13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  <n v="4020"/>
    <m/>
    <m/>
    <m/>
    <s v="Centro"/>
    <x v="13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  <n v="1239"/>
    <m/>
    <m/>
    <m/>
    <s v="Centro"/>
    <x v="13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  <n v="194"/>
    <m/>
    <m/>
    <m/>
    <s v="Nord"/>
    <x v="13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  <n v="15433"/>
    <m/>
    <m/>
    <m/>
    <s v="Nord"/>
    <x v="13"/>
  </r>
  <r>
    <x v="95"/>
    <m/>
    <m/>
    <x v="21"/>
    <m/>
    <m/>
    <m/>
    <m/>
    <m/>
    <m/>
    <m/>
    <m/>
    <m/>
    <m/>
    <m/>
    <m/>
    <m/>
    <m/>
    <m/>
    <m/>
    <m/>
    <x v="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128"/>
    <n v="3"/>
    <n v="693"/>
    <n v="2011"/>
    <n v="402"/>
  </r>
  <r>
    <x v="1"/>
    <n v="6"/>
    <n v="0"/>
    <n v="28"/>
    <n v="338"/>
    <n v="27"/>
  </r>
  <r>
    <x v="1"/>
    <n v="31"/>
    <n v="1"/>
    <n v="138"/>
    <n v="892"/>
    <n v="96"/>
  </r>
  <r>
    <x v="1"/>
    <n v="260"/>
    <n v="6"/>
    <n v="746"/>
    <n v="3355"/>
    <n v="410"/>
  </r>
  <r>
    <x v="2"/>
    <n v="449"/>
    <n v="77"/>
    <n v="3224"/>
    <n v="19857"/>
    <n v="4094"/>
  </r>
  <r>
    <x v="2"/>
    <n v="51"/>
    <n v="1"/>
    <n v="284"/>
    <n v="2593"/>
    <n v="333"/>
  </r>
  <r>
    <x v="0"/>
    <n v="1035"/>
    <n v="64"/>
    <n v="2306"/>
    <n v="3580"/>
    <n v="708"/>
  </r>
  <r>
    <x v="2"/>
    <n v="198"/>
    <n v="13"/>
    <n v="934"/>
    <n v="7015"/>
    <n v="1445"/>
  </r>
  <r>
    <x v="2"/>
    <n v="3470"/>
    <n v="173"/>
    <n v="19270"/>
    <n v="49296"/>
    <n v="15974"/>
  </r>
  <r>
    <x v="0"/>
    <n v="79"/>
    <n v="13"/>
    <n v="1254"/>
    <n v="4376"/>
    <n v="997"/>
  </r>
  <r>
    <x v="1"/>
    <n v="3"/>
    <n v="2"/>
    <n v="158"/>
    <n v="250"/>
    <n v="22"/>
  </r>
  <r>
    <x v="2"/>
    <n v="16"/>
    <n v="5"/>
    <n v="136"/>
    <n v="2147"/>
    <n v="291"/>
  </r>
  <r>
    <x v="2"/>
    <n v="17"/>
    <n v="3"/>
    <n v="438"/>
    <n v="3505"/>
    <n v="462"/>
  </r>
  <r>
    <x v="2"/>
    <n v="1058"/>
    <n v="64"/>
    <n v="4950"/>
    <n v="20535"/>
    <n v="3838"/>
  </r>
  <r>
    <x v="1"/>
    <n v="164"/>
    <n v="16"/>
    <n v="1215"/>
    <n v="2590"/>
    <n v="496"/>
  </r>
  <r>
    <x v="1"/>
    <n v="38"/>
    <n v="2"/>
    <n v="160"/>
    <n v="1025"/>
    <n v="130"/>
  </r>
  <r>
    <x v="1"/>
    <n v="72"/>
    <n v="8"/>
    <n v="1065"/>
    <n v="2021"/>
    <n v="272"/>
  </r>
  <r>
    <x v="0"/>
    <n v="126"/>
    <n v="27"/>
    <n v="1227"/>
    <n v="7677"/>
    <n v="1029"/>
  </r>
  <r>
    <x v="0"/>
    <n v="14"/>
    <n v="2"/>
    <n v="17"/>
    <n v="1323"/>
    <n v="75"/>
  </r>
  <r>
    <x v="2"/>
    <n v="16"/>
    <n v="0"/>
    <n v="7"/>
    <n v="1016"/>
    <n v="143"/>
  </r>
  <r>
    <x v="2"/>
    <n v="148"/>
    <n v="9"/>
    <n v="1868"/>
    <n v="15202"/>
    <n v="18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4EA54-BED0-8A42-B5BD-C41CBD9221B0}" name="PivotTable3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N25" firstHeaderRow="0" firstDataRow="1" firstDataCol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rapia_intensiva" fld="7" baseField="0" baseItem="0"/>
    <dataField name="Sum of ricoverati_con_sintomi" fld="6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formats count="5">
    <format dxfId="15">
      <pivotArea outline="0" collapsedLevelsAreSubtotals="1" fieldPosition="0"/>
    </format>
    <format dxfId="14">
      <pivotArea dataOnly="0" labelOnly="1" fieldPosition="0">
        <references count="1">
          <reference field="3" count="0"/>
        </references>
      </pivotArea>
    </format>
    <format dxfId="13">
      <pivotArea dataOnly="0" labelOnly="1" grandRow="1" outline="0" fieldPosition="0"/>
    </format>
    <format dxfId="12">
      <pivotArea dataOnly="0" labelOnly="1" fieldPosition="0">
        <references count="1">
          <reference field="3" count="0"/>
        </references>
      </pivotArea>
    </format>
    <format dxfId="11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99" firstHeaderRow="0" firstDataRow="1" firstDataCol="1"/>
  <pivotFields count="20">
    <pivotField axis="axisRow" showAll="0">
      <items count="97">
        <item h="1" x="9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9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99" firstHeaderRow="1" firstDataRow="1" firstDataCol="1"/>
  <pivotFields count="20">
    <pivotField axis="axisRow" showAll="0">
      <items count="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95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9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102" firstHeaderRow="1" firstDataRow="1" firstDataCol="1" rowPageCount="1" colPageCount="1"/>
  <pivotFields count="16">
    <pivotField axis="axisRow" numFmtId="22" showAll="0" sortType="ascending">
      <items count="127">
        <item x="0"/>
        <item m="1" x="115"/>
        <item x="1"/>
        <item m="1" x="98"/>
        <item x="2"/>
        <item m="1" x="110"/>
        <item x="3"/>
        <item m="1" x="124"/>
        <item x="4"/>
        <item m="1" x="106"/>
        <item x="5"/>
        <item m="1" x="119"/>
        <item x="6"/>
        <item m="1" x="121"/>
        <item x="7"/>
        <item m="1" x="103"/>
        <item x="8"/>
        <item m="1" x="116"/>
        <item x="9"/>
        <item m="1" x="99"/>
        <item x="10"/>
        <item m="1" x="111"/>
        <item x="11"/>
        <item m="1" x="125"/>
        <item x="12"/>
        <item m="1" x="107"/>
        <item x="13"/>
        <item m="1" x="120"/>
        <item x="14"/>
        <item m="1" x="102"/>
        <item x="15"/>
        <item m="1" x="114"/>
        <item x="16"/>
        <item m="1" x="97"/>
        <item x="17"/>
        <item m="1" x="109"/>
        <item x="18"/>
        <item m="1" x="123"/>
        <item x="19"/>
        <item m="1" x="105"/>
        <item x="20"/>
        <item m="1" x="118"/>
        <item x="21"/>
        <item m="1" x="101"/>
        <item x="22"/>
        <item m="1" x="113"/>
        <item x="23"/>
        <item m="1" x="96"/>
        <item x="24"/>
        <item m="1" x="108"/>
        <item x="25"/>
        <item m="1" x="122"/>
        <item x="26"/>
        <item m="1" x="104"/>
        <item x="27"/>
        <item m="1" x="117"/>
        <item x="28"/>
        <item m="1" x="100"/>
        <item x="29"/>
        <item m="1" x="112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h="1" x="95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96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99" firstHeaderRow="1" firstDataRow="1" firstDataCol="1" rowPageCount="1" colPageCount="1"/>
  <pivotFields count="16">
    <pivotField axis="axisRow" numFmtId="22" showAll="0" sortType="ascending">
      <items count="127">
        <item x="0"/>
        <item m="1" x="115"/>
        <item x="1"/>
        <item m="1" x="98"/>
        <item x="2"/>
        <item m="1" x="110"/>
        <item x="3"/>
        <item m="1" x="124"/>
        <item x="4"/>
        <item m="1" x="106"/>
        <item x="5"/>
        <item m="1" x="119"/>
        <item x="6"/>
        <item m="1" x="121"/>
        <item x="7"/>
        <item m="1" x="103"/>
        <item x="8"/>
        <item m="1" x="116"/>
        <item x="9"/>
        <item m="1" x="99"/>
        <item x="10"/>
        <item m="1" x="111"/>
        <item x="11"/>
        <item m="1" x="125"/>
        <item x="12"/>
        <item m="1" x="107"/>
        <item x="13"/>
        <item m="1" x="120"/>
        <item x="14"/>
        <item m="1" x="102"/>
        <item x="15"/>
        <item m="1" x="114"/>
        <item x="16"/>
        <item m="1" x="97"/>
        <item x="17"/>
        <item m="1" x="109"/>
        <item x="18"/>
        <item m="1" x="123"/>
        <item x="19"/>
        <item m="1" x="105"/>
        <item x="20"/>
        <item m="1" x="118"/>
        <item x="21"/>
        <item m="1" x="101"/>
        <item x="22"/>
        <item m="1" x="113"/>
        <item x="23"/>
        <item m="1" x="96"/>
        <item x="24"/>
        <item m="1" x="108"/>
        <item x="25"/>
        <item m="1" x="122"/>
        <item x="26"/>
        <item m="1" x="104"/>
        <item x="27"/>
        <item m="1" x="117"/>
        <item x="28"/>
        <item m="1" x="100"/>
        <item x="29"/>
        <item m="1" x="112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h="1" x="95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96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79739-4ED6-1D44-AE32-DB0C38ACA42D}" name="PivotTable3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R3:W18" firstHeaderRow="0" firstDataRow="1" firstDataCol="1" rowPageCount="1" colPageCount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4"/>
        <item x="12"/>
        <item x="13"/>
        <item t="default"/>
      </items>
    </pivotField>
    <pivotField showAll="0">
      <items count="15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ricoverati" fld="6" baseField="0" baseItem="0"/>
    <dataField name="terapia Int." fld="7" baseField="0" baseItem="0"/>
    <dataField name="isolamento" fld="9" baseField="0" baseItem="0"/>
    <dataField name="dimessi" fld="13" baseField="0" baseItem="0"/>
    <dataField name="decessi" fld="14" baseField="0" baseItem="0"/>
  </dataFields>
  <formats count="2">
    <format dxfId="9">
      <pivotArea outline="0" collapsedLevelsAreSubtotals="1" fieldPosition="0"/>
    </format>
    <format dxfId="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10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996"/>
  <sheetViews>
    <sheetView topLeftCell="H1933" workbookViewId="0">
      <selection activeCell="U1975" sqref="U1975:V1996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ref="U1472:U1534" si="48">VLOOKUP(D1472,Zone,2)</f>
        <v>Centro</v>
      </c>
      <c r="V1472">
        <f t="shared" ref="V1472:V1534" si="49"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8"/>
        <v>Sud</v>
      </c>
      <c r="V1473">
        <f t="shared" si="49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si="48"/>
        <v>Sud</v>
      </c>
      <c r="V1474">
        <f t="shared" si="49"/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8"/>
        <v>Sud</v>
      </c>
      <c r="V1475">
        <f t="shared" si="49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8"/>
        <v>Nord</v>
      </c>
      <c r="V1476">
        <f t="shared" si="49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8"/>
        <v>Nord</v>
      </c>
      <c r="V1477">
        <f t="shared" si="49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8"/>
        <v>Centro</v>
      </c>
      <c r="V1478">
        <f t="shared" si="49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8"/>
        <v>Nord</v>
      </c>
      <c r="V1479">
        <f t="shared" si="49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8"/>
        <v>Nord</v>
      </c>
      <c r="V1480">
        <f t="shared" si="49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8"/>
        <v>Centro</v>
      </c>
      <c r="V1481">
        <f t="shared" si="49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8"/>
        <v>Sud</v>
      </c>
      <c r="V1482">
        <f t="shared" si="49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8"/>
        <v>Nord</v>
      </c>
      <c r="V1483">
        <f t="shared" si="49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8"/>
        <v>Nord</v>
      </c>
      <c r="V1484">
        <f t="shared" si="49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8"/>
        <v>Nord</v>
      </c>
      <c r="V1485">
        <f t="shared" si="49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8"/>
        <v>Sud</v>
      </c>
      <c r="V1486">
        <f t="shared" si="49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8"/>
        <v>Sud</v>
      </c>
      <c r="V1487">
        <f t="shared" si="49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8"/>
        <v>Sud</v>
      </c>
      <c r="V1488">
        <f t="shared" si="49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8"/>
        <v>Centro</v>
      </c>
      <c r="V1489">
        <f t="shared" si="49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8"/>
        <v>Centro</v>
      </c>
      <c r="V1490">
        <f t="shared" si="49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8"/>
        <v>Nord</v>
      </c>
      <c r="V1491">
        <f t="shared" si="49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8"/>
        <v>Nord</v>
      </c>
      <c r="V1492">
        <f t="shared" si="49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8"/>
        <v>Centro</v>
      </c>
      <c r="V1493">
        <f t="shared" si="49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8"/>
        <v>Sud</v>
      </c>
      <c r="V1494">
        <f t="shared" si="49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8"/>
        <v>Sud</v>
      </c>
      <c r="V1495">
        <f t="shared" si="49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8"/>
        <v>Sud</v>
      </c>
      <c r="V1496">
        <f t="shared" si="49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8"/>
        <v>Nord</v>
      </c>
      <c r="V1497">
        <f t="shared" si="49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8"/>
        <v>Nord</v>
      </c>
      <c r="V1498">
        <f t="shared" si="49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8"/>
        <v>Centro</v>
      </c>
      <c r="V1499">
        <f t="shared" si="49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8"/>
        <v>Nord</v>
      </c>
      <c r="V1500">
        <f t="shared" si="49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8"/>
        <v>Nord</v>
      </c>
      <c r="V1501">
        <f t="shared" si="49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8"/>
        <v>Centro</v>
      </c>
      <c r="V1502">
        <f t="shared" si="49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8"/>
        <v>Sud</v>
      </c>
      <c r="V1503">
        <f t="shared" si="49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8"/>
        <v>Nord</v>
      </c>
      <c r="V1504">
        <f t="shared" si="49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8"/>
        <v>Nord</v>
      </c>
      <c r="V1505">
        <f t="shared" si="49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8"/>
        <v>Nord</v>
      </c>
      <c r="V1506">
        <f t="shared" si="49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8"/>
        <v>Sud</v>
      </c>
      <c r="V1507">
        <f t="shared" si="49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8"/>
        <v>Sud</v>
      </c>
      <c r="V1508">
        <f t="shared" si="49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8"/>
        <v>Sud</v>
      </c>
      <c r="V1509">
        <f t="shared" si="49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8"/>
        <v>Centro</v>
      </c>
      <c r="V1510">
        <f t="shared" si="49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8"/>
        <v>Centro</v>
      </c>
      <c r="V1511">
        <f t="shared" si="49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8"/>
        <v>Nord</v>
      </c>
      <c r="V1512">
        <f t="shared" si="49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8"/>
        <v>Nord</v>
      </c>
      <c r="V1513">
        <f t="shared" si="49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8"/>
        <v>Centro</v>
      </c>
      <c r="V1514">
        <f t="shared" si="49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8"/>
        <v>Sud</v>
      </c>
      <c r="V1515">
        <f t="shared" si="49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8"/>
        <v>Sud</v>
      </c>
      <c r="V1516">
        <f t="shared" si="49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8"/>
        <v>Sud</v>
      </c>
      <c r="V1517">
        <f t="shared" si="49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8"/>
        <v>Nord</v>
      </c>
      <c r="V1518">
        <f t="shared" si="49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8"/>
        <v>Nord</v>
      </c>
      <c r="V1519">
        <f t="shared" si="49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8"/>
        <v>Centro</v>
      </c>
      <c r="V1520">
        <f t="shared" si="49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8"/>
        <v>Nord</v>
      </c>
      <c r="V1521">
        <f t="shared" si="49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8"/>
        <v>Nord</v>
      </c>
      <c r="V1522">
        <f t="shared" si="49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8"/>
        <v>Centro</v>
      </c>
      <c r="V1523">
        <f t="shared" si="49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8"/>
        <v>Sud</v>
      </c>
      <c r="V1524">
        <f t="shared" si="49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8"/>
        <v>Nord</v>
      </c>
      <c r="V1525">
        <f t="shared" si="49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8"/>
        <v>Nord</v>
      </c>
      <c r="V1526">
        <f t="shared" si="49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8"/>
        <v>Nord</v>
      </c>
      <c r="V1527">
        <f t="shared" si="49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8"/>
        <v>Sud</v>
      </c>
      <c r="V1528">
        <f t="shared" si="49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8"/>
        <v>Sud</v>
      </c>
      <c r="V1529">
        <f t="shared" si="49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8"/>
        <v>Sud</v>
      </c>
      <c r="V1530">
        <f t="shared" si="49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8"/>
        <v>Centro</v>
      </c>
      <c r="V1531">
        <f t="shared" si="49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8"/>
        <v>Centro</v>
      </c>
      <c r="V1532">
        <f t="shared" si="49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8"/>
        <v>Nord</v>
      </c>
      <c r="V1533">
        <f t="shared" si="49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8"/>
        <v>Nord</v>
      </c>
      <c r="V1534">
        <f t="shared" si="49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ref="U1535:U1555" si="50">VLOOKUP(D1535,Zone,2)</f>
        <v>Centro</v>
      </c>
      <c r="V1535">
        <f t="shared" ref="V1535:V1555" si="51"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50"/>
        <v>Sud</v>
      </c>
      <c r="V1536">
        <f t="shared" si="51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50"/>
        <v>Sud</v>
      </c>
      <c r="V1537">
        <f t="shared" si="51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si="50"/>
        <v>Sud</v>
      </c>
      <c r="V1538">
        <f t="shared" si="51"/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50"/>
        <v>Nord</v>
      </c>
      <c r="V1539">
        <f t="shared" si="51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50"/>
        <v>Nord</v>
      </c>
      <c r="V1540">
        <f t="shared" si="51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50"/>
        <v>Centro</v>
      </c>
      <c r="V1541">
        <f t="shared" si="51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50"/>
        <v>Nord</v>
      </c>
      <c r="V1542">
        <f t="shared" si="51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50"/>
        <v>Nord</v>
      </c>
      <c r="V1543">
        <f t="shared" si="51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50"/>
        <v>Centro</v>
      </c>
      <c r="V1544">
        <f t="shared" si="51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50"/>
        <v>Sud</v>
      </c>
      <c r="V1545">
        <f t="shared" si="51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50"/>
        <v>Nord</v>
      </c>
      <c r="V1546">
        <f t="shared" si="51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50"/>
        <v>Nord</v>
      </c>
      <c r="V1547">
        <f t="shared" si="51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50"/>
        <v>Nord</v>
      </c>
      <c r="V1548">
        <f t="shared" si="51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50"/>
        <v>Sud</v>
      </c>
      <c r="V1549">
        <f t="shared" si="51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50"/>
        <v>Sud</v>
      </c>
      <c r="V1550">
        <f t="shared" si="51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50"/>
        <v>Sud</v>
      </c>
      <c r="V1551">
        <f t="shared" si="51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50"/>
        <v>Centro</v>
      </c>
      <c r="V1552">
        <f t="shared" si="51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50"/>
        <v>Centro</v>
      </c>
      <c r="V1553">
        <f t="shared" si="51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50"/>
        <v>Nord</v>
      </c>
      <c r="V1554">
        <f t="shared" si="51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50"/>
        <v>Nord</v>
      </c>
      <c r="V1555">
        <f t="shared" si="51"/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 t="shared" ref="U1556:U1576" si="52">VLOOKUP(D1556,Zone,2)</f>
        <v>Centro</v>
      </c>
      <c r="V1556">
        <f t="shared" ref="V1556:V1576" si="53">WEEKNUM(A1556)</f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 t="shared" si="52"/>
        <v>Sud</v>
      </c>
      <c r="V1557">
        <f t="shared" si="53"/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 t="shared" si="52"/>
        <v>Sud</v>
      </c>
      <c r="V1558">
        <f t="shared" si="53"/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 t="shared" si="52"/>
        <v>Sud</v>
      </c>
      <c r="V1559">
        <f t="shared" si="53"/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 t="shared" si="52"/>
        <v>Nord</v>
      </c>
      <c r="V1560">
        <f t="shared" si="53"/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 t="shared" si="52"/>
        <v>Nord</v>
      </c>
      <c r="V1561">
        <f t="shared" si="53"/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 t="shared" si="52"/>
        <v>Centro</v>
      </c>
      <c r="V1562">
        <f t="shared" si="53"/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 t="shared" si="52"/>
        <v>Nord</v>
      </c>
      <c r="V1563">
        <f t="shared" si="53"/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 t="shared" si="52"/>
        <v>Nord</v>
      </c>
      <c r="V1564">
        <f t="shared" si="53"/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 t="shared" si="52"/>
        <v>Centro</v>
      </c>
      <c r="V1565">
        <f t="shared" si="53"/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 t="shared" si="52"/>
        <v>Sud</v>
      </c>
      <c r="V1566">
        <f t="shared" si="53"/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 t="shared" si="52"/>
        <v>Nord</v>
      </c>
      <c r="V1567">
        <f t="shared" si="53"/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 t="shared" si="52"/>
        <v>Nord</v>
      </c>
      <c r="V1568">
        <f t="shared" si="53"/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 t="shared" si="52"/>
        <v>Nord</v>
      </c>
      <c r="V1569">
        <f t="shared" si="53"/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 t="shared" si="52"/>
        <v>Sud</v>
      </c>
      <c r="V1570">
        <f t="shared" si="53"/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 t="shared" si="52"/>
        <v>Sud</v>
      </c>
      <c r="V1571">
        <f t="shared" si="53"/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 t="shared" si="52"/>
        <v>Sud</v>
      </c>
      <c r="V1572">
        <f t="shared" si="53"/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 t="shared" si="52"/>
        <v>Centro</v>
      </c>
      <c r="V1573">
        <f t="shared" si="53"/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 t="shared" si="52"/>
        <v>Centro</v>
      </c>
      <c r="V1574">
        <f t="shared" si="53"/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 t="shared" si="52"/>
        <v>Nord</v>
      </c>
      <c r="V1575">
        <f t="shared" si="53"/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 t="shared" si="52"/>
        <v>Nord</v>
      </c>
      <c r="V1576">
        <f t="shared" si="53"/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 t="shared" ref="U1577:U1597" si="54">VLOOKUP(D1577,Zone,2)</f>
        <v>Centro</v>
      </c>
      <c r="V1577">
        <f t="shared" ref="V1577:V1597" si="55">WEEKNUM(A1577)</f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 t="shared" si="54"/>
        <v>Sud</v>
      </c>
      <c r="V1578">
        <f t="shared" si="55"/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 t="shared" si="54"/>
        <v>Sud</v>
      </c>
      <c r="V1579">
        <f t="shared" si="55"/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 t="shared" si="54"/>
        <v>Sud</v>
      </c>
      <c r="V1580">
        <f t="shared" si="55"/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 t="shared" si="54"/>
        <v>Nord</v>
      </c>
      <c r="V1581">
        <f t="shared" si="55"/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 t="shared" si="54"/>
        <v>Nord</v>
      </c>
      <c r="V1582">
        <f t="shared" si="55"/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 t="shared" si="54"/>
        <v>Centro</v>
      </c>
      <c r="V1583">
        <f t="shared" si="55"/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 t="shared" si="54"/>
        <v>Nord</v>
      </c>
      <c r="V1584">
        <f t="shared" si="55"/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 t="shared" si="54"/>
        <v>Nord</v>
      </c>
      <c r="V1585">
        <f t="shared" si="55"/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 t="shared" si="54"/>
        <v>Centro</v>
      </c>
      <c r="V1586">
        <f t="shared" si="55"/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 t="shared" si="54"/>
        <v>Sud</v>
      </c>
      <c r="V1587">
        <f t="shared" si="55"/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 t="shared" si="54"/>
        <v>Nord</v>
      </c>
      <c r="V1588">
        <f t="shared" si="55"/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 t="shared" si="54"/>
        <v>Nord</v>
      </c>
      <c r="V1589">
        <f t="shared" si="55"/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 t="shared" si="54"/>
        <v>Nord</v>
      </c>
      <c r="V1590">
        <f t="shared" si="55"/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 t="shared" si="54"/>
        <v>Sud</v>
      </c>
      <c r="V1591">
        <f t="shared" si="55"/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 t="shared" si="54"/>
        <v>Sud</v>
      </c>
      <c r="V1592">
        <f t="shared" si="55"/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 t="shared" si="54"/>
        <v>Sud</v>
      </c>
      <c r="V1593">
        <f t="shared" si="55"/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 t="shared" si="54"/>
        <v>Centro</v>
      </c>
      <c r="V1594">
        <f t="shared" si="55"/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 t="shared" si="54"/>
        <v>Centro</v>
      </c>
      <c r="V1595">
        <f t="shared" si="55"/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 t="shared" si="54"/>
        <v>Nord</v>
      </c>
      <c r="V1596">
        <f t="shared" si="55"/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 t="shared" si="54"/>
        <v>Nord</v>
      </c>
      <c r="V1597">
        <f t="shared" si="55"/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 t="shared" ref="U1598:U1639" si="56">VLOOKUP(D1598,Zone,2)</f>
        <v>Centro</v>
      </c>
      <c r="V1598">
        <f t="shared" ref="V1598:V1639" si="57">WEEKNUM(A1598)</f>
        <v>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 t="shared" si="56"/>
        <v>Sud</v>
      </c>
      <c r="V1599">
        <f t="shared" si="57"/>
        <v>20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 t="shared" si="56"/>
        <v>Sud</v>
      </c>
      <c r="V1600">
        <f t="shared" si="57"/>
        <v>20</v>
      </c>
    </row>
    <row r="1601" spans="1:22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 t="shared" si="56"/>
        <v>Sud</v>
      </c>
      <c r="V1601">
        <f t="shared" si="57"/>
        <v>20</v>
      </c>
    </row>
    <row r="1602" spans="1:22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 t="shared" si="56"/>
        <v>Nord</v>
      </c>
      <c r="V1602">
        <f t="shared" si="57"/>
        <v>20</v>
      </c>
    </row>
    <row r="1603" spans="1:22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 t="shared" si="56"/>
        <v>Nord</v>
      </c>
      <c r="V1603">
        <f t="shared" si="57"/>
        <v>20</v>
      </c>
    </row>
    <row r="1604" spans="1:22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 t="shared" si="56"/>
        <v>Centro</v>
      </c>
      <c r="V1604">
        <f t="shared" si="57"/>
        <v>20</v>
      </c>
    </row>
    <row r="1605" spans="1:22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 t="shared" si="56"/>
        <v>Nord</v>
      </c>
      <c r="V1605">
        <f t="shared" si="57"/>
        <v>20</v>
      </c>
    </row>
    <row r="1606" spans="1:22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 t="shared" si="56"/>
        <v>Nord</v>
      </c>
      <c r="V1606">
        <f t="shared" si="57"/>
        <v>20</v>
      </c>
    </row>
    <row r="1607" spans="1:22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 t="shared" si="56"/>
        <v>Centro</v>
      </c>
      <c r="V1607">
        <f t="shared" si="57"/>
        <v>20</v>
      </c>
    </row>
    <row r="1608" spans="1:22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 t="shared" si="56"/>
        <v>Sud</v>
      </c>
      <c r="V1608">
        <f t="shared" si="57"/>
        <v>20</v>
      </c>
    </row>
    <row r="1609" spans="1:22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 t="shared" si="56"/>
        <v>Nord</v>
      </c>
      <c r="V1609">
        <f t="shared" si="57"/>
        <v>20</v>
      </c>
    </row>
    <row r="1610" spans="1:22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 t="shared" si="56"/>
        <v>Nord</v>
      </c>
      <c r="V1610">
        <f t="shared" si="57"/>
        <v>20</v>
      </c>
    </row>
    <row r="1611" spans="1:22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 t="shared" si="56"/>
        <v>Nord</v>
      </c>
      <c r="V1611">
        <f t="shared" si="57"/>
        <v>20</v>
      </c>
    </row>
    <row r="1612" spans="1:22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 t="shared" si="56"/>
        <v>Sud</v>
      </c>
      <c r="V1612">
        <f t="shared" si="57"/>
        <v>20</v>
      </c>
    </row>
    <row r="1613" spans="1:22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 t="shared" si="56"/>
        <v>Sud</v>
      </c>
      <c r="V1613">
        <f t="shared" si="57"/>
        <v>20</v>
      </c>
    </row>
    <row r="1614" spans="1:22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 t="shared" si="56"/>
        <v>Sud</v>
      </c>
      <c r="V1614">
        <f t="shared" si="57"/>
        <v>20</v>
      </c>
    </row>
    <row r="1615" spans="1:22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 t="shared" si="56"/>
        <v>Centro</v>
      </c>
      <c r="V1615">
        <f t="shared" si="57"/>
        <v>20</v>
      </c>
    </row>
    <row r="1616" spans="1:22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 t="shared" si="56"/>
        <v>Centro</v>
      </c>
      <c r="V1616">
        <f t="shared" si="57"/>
        <v>20</v>
      </c>
    </row>
    <row r="1617" spans="1:22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 t="shared" si="56"/>
        <v>Nord</v>
      </c>
      <c r="V1617">
        <f t="shared" si="57"/>
        <v>20</v>
      </c>
    </row>
    <row r="1618" spans="1:22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 t="shared" si="56"/>
        <v>Nord</v>
      </c>
      <c r="V1618">
        <f t="shared" si="57"/>
        <v>20</v>
      </c>
    </row>
    <row r="1619" spans="1:22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 t="shared" si="56"/>
        <v>Centro</v>
      </c>
      <c r="V1619">
        <f t="shared" si="57"/>
        <v>20</v>
      </c>
    </row>
    <row r="1620" spans="1:22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 t="shared" si="56"/>
        <v>Sud</v>
      </c>
      <c r="V1620">
        <f t="shared" si="57"/>
        <v>20</v>
      </c>
    </row>
    <row r="1621" spans="1:22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 t="shared" si="56"/>
        <v>Sud</v>
      </c>
      <c r="V1621">
        <f t="shared" si="57"/>
        <v>20</v>
      </c>
    </row>
    <row r="1622" spans="1:22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 t="shared" si="56"/>
        <v>Sud</v>
      </c>
      <c r="V1622">
        <f t="shared" si="57"/>
        <v>20</v>
      </c>
    </row>
    <row r="1623" spans="1:22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 t="shared" si="56"/>
        <v>Nord</v>
      </c>
      <c r="V1623">
        <f t="shared" si="57"/>
        <v>20</v>
      </c>
    </row>
    <row r="1624" spans="1:22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 t="shared" si="56"/>
        <v>Nord</v>
      </c>
      <c r="V1624">
        <f t="shared" si="57"/>
        <v>20</v>
      </c>
    </row>
    <row r="1625" spans="1:22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 t="shared" si="56"/>
        <v>Centro</v>
      </c>
      <c r="V1625">
        <f t="shared" si="57"/>
        <v>20</v>
      </c>
    </row>
    <row r="1626" spans="1:22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 t="shared" si="56"/>
        <v>Nord</v>
      </c>
      <c r="V1626">
        <f t="shared" si="57"/>
        <v>20</v>
      </c>
    </row>
    <row r="1627" spans="1:22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 t="shared" si="56"/>
        <v>Nord</v>
      </c>
      <c r="V1627">
        <f t="shared" si="57"/>
        <v>20</v>
      </c>
    </row>
    <row r="1628" spans="1:22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 t="shared" si="56"/>
        <v>Centro</v>
      </c>
      <c r="V1628">
        <f t="shared" si="57"/>
        <v>20</v>
      </c>
    </row>
    <row r="1629" spans="1:22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 t="shared" si="56"/>
        <v>Sud</v>
      </c>
      <c r="V1629">
        <f t="shared" si="57"/>
        <v>20</v>
      </c>
    </row>
    <row r="1630" spans="1:22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 t="shared" si="56"/>
        <v>Nord</v>
      </c>
      <c r="V1630">
        <f t="shared" si="57"/>
        <v>20</v>
      </c>
    </row>
    <row r="1631" spans="1:22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 t="shared" si="56"/>
        <v>Nord</v>
      </c>
      <c r="V1631">
        <f t="shared" si="57"/>
        <v>20</v>
      </c>
    </row>
    <row r="1632" spans="1:22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 t="shared" si="56"/>
        <v>Nord</v>
      </c>
      <c r="V1632">
        <f t="shared" si="57"/>
        <v>20</v>
      </c>
    </row>
    <row r="1633" spans="1:22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 t="shared" si="56"/>
        <v>Sud</v>
      </c>
      <c r="V1633">
        <f t="shared" si="57"/>
        <v>20</v>
      </c>
    </row>
    <row r="1634" spans="1:22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 t="shared" si="56"/>
        <v>Sud</v>
      </c>
      <c r="V1634">
        <f t="shared" si="57"/>
        <v>20</v>
      </c>
    </row>
    <row r="1635" spans="1:22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 t="shared" si="56"/>
        <v>Sud</v>
      </c>
      <c r="V1635">
        <f t="shared" si="57"/>
        <v>20</v>
      </c>
    </row>
    <row r="1636" spans="1:22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 t="shared" si="56"/>
        <v>Centro</v>
      </c>
      <c r="V1636">
        <f t="shared" si="57"/>
        <v>20</v>
      </c>
    </row>
    <row r="1637" spans="1:22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 t="shared" si="56"/>
        <v>Centro</v>
      </c>
      <c r="V1637">
        <f t="shared" si="57"/>
        <v>20</v>
      </c>
    </row>
    <row r="1638" spans="1:22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 t="shared" si="56"/>
        <v>Nord</v>
      </c>
      <c r="V1638">
        <f t="shared" si="57"/>
        <v>20</v>
      </c>
    </row>
    <row r="1639" spans="1:22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 t="shared" si="56"/>
        <v>Nord</v>
      </c>
      <c r="V1639">
        <f t="shared" si="57"/>
        <v>20</v>
      </c>
    </row>
    <row r="1640" spans="1:22" x14ac:dyDescent="0.2">
      <c r="A1640" s="6">
        <v>43963</v>
      </c>
      <c r="B1640" t="s">
        <v>14</v>
      </c>
      <c r="C1640">
        <v>13</v>
      </c>
      <c r="D1640" t="s">
        <v>15</v>
      </c>
      <c r="E1640" s="1">
        <v>4235122196</v>
      </c>
      <c r="F1640" s="1">
        <v>1339843823</v>
      </c>
      <c r="G1640">
        <v>-9</v>
      </c>
      <c r="H1640">
        <v>-1</v>
      </c>
      <c r="I1640">
        <v>-10</v>
      </c>
      <c r="J1640">
        <v>-51</v>
      </c>
      <c r="K1640">
        <v>-61</v>
      </c>
      <c r="L1640">
        <v>-61</v>
      </c>
      <c r="M1640">
        <v>-61</v>
      </c>
      <c r="N1640">
        <v>65</v>
      </c>
      <c r="O1640">
        <v>4</v>
      </c>
      <c r="P1640">
        <v>8</v>
      </c>
      <c r="Q1640">
        <v>1392</v>
      </c>
      <c r="U1640" t="str">
        <f t="shared" ref="U1640:U1660" si="58">VLOOKUP(D1640,Zone,2)</f>
        <v>Centro</v>
      </c>
      <c r="V1640">
        <f t="shared" ref="V1640:V1660" si="59">WEEKNUM(A1640)</f>
        <v>20</v>
      </c>
    </row>
    <row r="1641" spans="1:22" x14ac:dyDescent="0.2">
      <c r="A1641" s="6">
        <v>43963</v>
      </c>
      <c r="B1641" t="s">
        <v>14</v>
      </c>
      <c r="C1641">
        <v>17</v>
      </c>
      <c r="D1641" t="s">
        <v>16</v>
      </c>
      <c r="E1641" s="1">
        <v>4063947052</v>
      </c>
      <c r="F1641" s="1">
        <v>1580514834</v>
      </c>
      <c r="G1641">
        <v>1</v>
      </c>
      <c r="H1641">
        <v>0</v>
      </c>
      <c r="I1641">
        <v>1</v>
      </c>
      <c r="J1641">
        <v>-3</v>
      </c>
      <c r="K1641">
        <v>-2</v>
      </c>
      <c r="L1641">
        <v>-2</v>
      </c>
      <c r="M1641">
        <v>-2</v>
      </c>
      <c r="N1641">
        <v>3</v>
      </c>
      <c r="O1641">
        <v>0</v>
      </c>
      <c r="P1641">
        <v>1</v>
      </c>
      <c r="Q1641">
        <v>834</v>
      </c>
      <c r="U1641" t="str">
        <f t="shared" si="58"/>
        <v>Sud</v>
      </c>
      <c r="V1641">
        <f t="shared" si="59"/>
        <v>20</v>
      </c>
    </row>
    <row r="1642" spans="1:22" x14ac:dyDescent="0.2">
      <c r="A1642" s="6">
        <v>43963</v>
      </c>
      <c r="B1642" t="s">
        <v>14</v>
      </c>
      <c r="C1642">
        <v>18</v>
      </c>
      <c r="D1642" t="s">
        <v>17</v>
      </c>
      <c r="E1642" s="1">
        <v>3890597598</v>
      </c>
      <c r="F1642" s="1">
        <v>1659440194</v>
      </c>
      <c r="G1642">
        <v>1</v>
      </c>
      <c r="H1642">
        <v>0</v>
      </c>
      <c r="I1642">
        <v>1</v>
      </c>
      <c r="J1642">
        <v>-1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4</v>
      </c>
      <c r="Q1642">
        <v>1155</v>
      </c>
      <c r="U1642" t="str">
        <f t="shared" si="58"/>
        <v>Sud</v>
      </c>
      <c r="V1642">
        <f t="shared" si="59"/>
        <v>20</v>
      </c>
    </row>
    <row r="1643" spans="1:22" x14ac:dyDescent="0.2">
      <c r="A1643" s="6">
        <v>43963</v>
      </c>
      <c r="B1643" t="s">
        <v>14</v>
      </c>
      <c r="C1643">
        <v>15</v>
      </c>
      <c r="D1643" t="s">
        <v>18</v>
      </c>
      <c r="E1643" s="1">
        <v>4083956555</v>
      </c>
      <c r="F1643" s="1">
        <v>1425084984</v>
      </c>
      <c r="G1643">
        <v>-22</v>
      </c>
      <c r="H1643">
        <v>-3</v>
      </c>
      <c r="I1643">
        <v>-25</v>
      </c>
      <c r="J1643">
        <v>-7</v>
      </c>
      <c r="K1643">
        <v>-32</v>
      </c>
      <c r="L1643">
        <v>-32</v>
      </c>
      <c r="M1643">
        <v>-32</v>
      </c>
      <c r="N1643">
        <v>44</v>
      </c>
      <c r="O1643">
        <v>1</v>
      </c>
      <c r="P1643">
        <v>13</v>
      </c>
      <c r="Q1643">
        <v>2211</v>
      </c>
      <c r="U1643" t="str">
        <f t="shared" si="58"/>
        <v>Sud</v>
      </c>
      <c r="V1643">
        <f t="shared" si="59"/>
        <v>20</v>
      </c>
    </row>
    <row r="1644" spans="1:22" x14ac:dyDescent="0.2">
      <c r="A1644" s="6">
        <v>43963</v>
      </c>
      <c r="B1644" t="s">
        <v>14</v>
      </c>
      <c r="C1644">
        <v>8</v>
      </c>
      <c r="D1644" t="s">
        <v>46</v>
      </c>
      <c r="E1644" s="1">
        <v>4449436681</v>
      </c>
      <c r="F1644" s="1">
        <v>113417208</v>
      </c>
      <c r="G1644">
        <v>-153</v>
      </c>
      <c r="H1644">
        <v>-5</v>
      </c>
      <c r="I1644">
        <v>-158</v>
      </c>
      <c r="J1644">
        <v>-81</v>
      </c>
      <c r="K1644">
        <v>-239</v>
      </c>
      <c r="L1644">
        <v>-239</v>
      </c>
      <c r="M1644">
        <v>-239</v>
      </c>
      <c r="N1644">
        <v>274</v>
      </c>
      <c r="O1644">
        <v>18</v>
      </c>
      <c r="P1644">
        <v>53</v>
      </c>
      <c r="Q1644">
        <v>4559</v>
      </c>
      <c r="U1644" t="str">
        <f t="shared" si="58"/>
        <v>Nord</v>
      </c>
      <c r="V1644">
        <f t="shared" si="59"/>
        <v>20</v>
      </c>
    </row>
    <row r="1645" spans="1:22" x14ac:dyDescent="0.2">
      <c r="A1645" s="6">
        <v>43963</v>
      </c>
      <c r="B1645" t="s">
        <v>14</v>
      </c>
      <c r="C1645">
        <v>6</v>
      </c>
      <c r="D1645" t="s">
        <v>19</v>
      </c>
      <c r="E1645" s="1">
        <v>456494354</v>
      </c>
      <c r="F1645" s="1">
        <v>1376813649</v>
      </c>
      <c r="G1645">
        <v>0</v>
      </c>
      <c r="H1645">
        <v>-1</v>
      </c>
      <c r="I1645">
        <v>-1</v>
      </c>
      <c r="J1645">
        <v>-28</v>
      </c>
      <c r="K1645">
        <v>-29</v>
      </c>
      <c r="L1645">
        <v>-29</v>
      </c>
      <c r="M1645">
        <v>-29</v>
      </c>
      <c r="N1645">
        <v>38</v>
      </c>
      <c r="O1645">
        <v>1</v>
      </c>
      <c r="P1645">
        <v>10</v>
      </c>
      <c r="Q1645">
        <v>2191</v>
      </c>
      <c r="U1645" t="str">
        <f t="shared" si="58"/>
        <v>Nord</v>
      </c>
      <c r="V1645">
        <f t="shared" si="59"/>
        <v>20</v>
      </c>
    </row>
    <row r="1646" spans="1:22" x14ac:dyDescent="0.2">
      <c r="A1646" s="6">
        <v>43963</v>
      </c>
      <c r="B1646" t="s">
        <v>14</v>
      </c>
      <c r="C1646">
        <v>12</v>
      </c>
      <c r="D1646" t="s">
        <v>20</v>
      </c>
      <c r="E1646" s="1">
        <v>4189277044</v>
      </c>
      <c r="F1646" s="1">
        <v>1248366722</v>
      </c>
      <c r="G1646">
        <v>-8</v>
      </c>
      <c r="H1646">
        <v>1</v>
      </c>
      <c r="I1646">
        <v>-7</v>
      </c>
      <c r="J1646">
        <v>-14</v>
      </c>
      <c r="K1646">
        <v>-21</v>
      </c>
      <c r="L1646">
        <v>-21</v>
      </c>
      <c r="M1646">
        <v>-21</v>
      </c>
      <c r="N1646">
        <v>39</v>
      </c>
      <c r="O1646">
        <v>4</v>
      </c>
      <c r="P1646">
        <v>22</v>
      </c>
      <c r="Q1646">
        <v>3687</v>
      </c>
      <c r="U1646" t="str">
        <f t="shared" si="58"/>
        <v>Centro</v>
      </c>
      <c r="V1646">
        <f t="shared" si="59"/>
        <v>20</v>
      </c>
    </row>
    <row r="1647" spans="1:22" x14ac:dyDescent="0.2">
      <c r="A1647" s="6">
        <v>43963</v>
      </c>
      <c r="B1647" t="s">
        <v>14</v>
      </c>
      <c r="C1647">
        <v>7</v>
      </c>
      <c r="D1647" t="s">
        <v>21</v>
      </c>
      <c r="E1647" s="1">
        <v>4441149315</v>
      </c>
      <c r="F1647" s="1">
        <v>89326992</v>
      </c>
      <c r="G1647">
        <v>-37</v>
      </c>
      <c r="H1647">
        <v>-3</v>
      </c>
      <c r="I1647">
        <v>-40</v>
      </c>
      <c r="J1647">
        <v>-25</v>
      </c>
      <c r="K1647">
        <v>-65</v>
      </c>
      <c r="L1647">
        <v>-65</v>
      </c>
      <c r="M1647">
        <v>-65</v>
      </c>
      <c r="N1647">
        <v>88</v>
      </c>
      <c r="O1647">
        <v>8</v>
      </c>
      <c r="P1647">
        <v>31</v>
      </c>
      <c r="Q1647">
        <v>1345</v>
      </c>
      <c r="U1647" t="str">
        <f t="shared" si="58"/>
        <v>Nord</v>
      </c>
      <c r="V1647">
        <f t="shared" si="59"/>
        <v>20</v>
      </c>
    </row>
    <row r="1648" spans="1:22" x14ac:dyDescent="0.2">
      <c r="A1648" s="6">
        <v>43963</v>
      </c>
      <c r="B1648" t="s">
        <v>14</v>
      </c>
      <c r="C1648">
        <v>3</v>
      </c>
      <c r="D1648" t="s">
        <v>22</v>
      </c>
      <c r="E1648" s="1">
        <v>4546679409</v>
      </c>
      <c r="F1648" s="1">
        <v>9190347404</v>
      </c>
      <c r="G1648">
        <v>-175</v>
      </c>
      <c r="H1648">
        <v>-19</v>
      </c>
      <c r="I1648">
        <v>-194</v>
      </c>
      <c r="J1648">
        <v>458</v>
      </c>
      <c r="K1648">
        <v>264</v>
      </c>
      <c r="L1648">
        <v>264</v>
      </c>
      <c r="M1648">
        <v>264</v>
      </c>
      <c r="N1648">
        <v>707</v>
      </c>
      <c r="O1648">
        <v>62</v>
      </c>
      <c r="P1648">
        <v>1033</v>
      </c>
      <c r="Q1648">
        <v>20602</v>
      </c>
      <c r="U1648" t="str">
        <f t="shared" si="58"/>
        <v>Nord</v>
      </c>
      <c r="V1648">
        <f t="shared" si="59"/>
        <v>20</v>
      </c>
    </row>
    <row r="1649" spans="1:22" x14ac:dyDescent="0.2">
      <c r="A1649" s="6">
        <v>43963</v>
      </c>
      <c r="B1649" t="s">
        <v>14</v>
      </c>
      <c r="C1649">
        <v>11</v>
      </c>
      <c r="D1649" t="s">
        <v>23</v>
      </c>
      <c r="E1649" s="1">
        <v>4361675973</v>
      </c>
      <c r="F1649" s="1">
        <v>135188753</v>
      </c>
      <c r="G1649">
        <v>-47</v>
      </c>
      <c r="H1649">
        <v>-4</v>
      </c>
      <c r="I1649">
        <v>-51</v>
      </c>
      <c r="J1649">
        <v>32</v>
      </c>
      <c r="K1649">
        <v>-19</v>
      </c>
      <c r="L1649">
        <v>-19</v>
      </c>
      <c r="M1649">
        <v>-19</v>
      </c>
      <c r="N1649">
        <v>39</v>
      </c>
      <c r="O1649">
        <v>5</v>
      </c>
      <c r="P1649">
        <v>25</v>
      </c>
      <c r="Q1649">
        <v>1584</v>
      </c>
      <c r="U1649" t="str">
        <f t="shared" si="58"/>
        <v>Centro</v>
      </c>
      <c r="V1649">
        <f t="shared" si="59"/>
        <v>20</v>
      </c>
    </row>
    <row r="1650" spans="1:22" x14ac:dyDescent="0.2">
      <c r="A1650" s="6">
        <v>43963</v>
      </c>
      <c r="B1650" t="s">
        <v>14</v>
      </c>
      <c r="C1650">
        <v>14</v>
      </c>
      <c r="D1650" t="s">
        <v>24</v>
      </c>
      <c r="E1650" s="1">
        <v>4155774754</v>
      </c>
      <c r="F1650" s="1">
        <v>1465916051</v>
      </c>
      <c r="G1650">
        <v>2</v>
      </c>
      <c r="H1650">
        <v>1</v>
      </c>
      <c r="I1650">
        <v>3</v>
      </c>
      <c r="J1650">
        <v>-6</v>
      </c>
      <c r="K1650">
        <v>-3</v>
      </c>
      <c r="L1650">
        <v>-3</v>
      </c>
      <c r="M1650">
        <v>-3</v>
      </c>
      <c r="N1650">
        <v>6</v>
      </c>
      <c r="O1650">
        <v>0</v>
      </c>
      <c r="P1650">
        <v>3</v>
      </c>
      <c r="Q1650">
        <v>591</v>
      </c>
      <c r="U1650" t="str">
        <f t="shared" si="58"/>
        <v>Sud</v>
      </c>
      <c r="V1650">
        <f t="shared" si="59"/>
        <v>20</v>
      </c>
    </row>
    <row r="1651" spans="1:22" x14ac:dyDescent="0.2">
      <c r="A1651" s="6">
        <v>43963</v>
      </c>
      <c r="B1651" t="s">
        <v>14</v>
      </c>
      <c r="C1651">
        <v>4</v>
      </c>
      <c r="D1651" t="s">
        <v>25</v>
      </c>
      <c r="E1651" s="1">
        <v>4649933453</v>
      </c>
      <c r="F1651" s="1">
        <v>1135662422</v>
      </c>
      <c r="G1651">
        <v>-7</v>
      </c>
      <c r="H1651">
        <v>0</v>
      </c>
      <c r="I1651">
        <v>-7</v>
      </c>
      <c r="J1651">
        <v>-3</v>
      </c>
      <c r="K1651">
        <v>-10</v>
      </c>
      <c r="L1651">
        <v>-10</v>
      </c>
      <c r="M1651">
        <v>-10</v>
      </c>
      <c r="N1651">
        <v>10</v>
      </c>
      <c r="O1651">
        <v>0</v>
      </c>
      <c r="P1651">
        <v>0</v>
      </c>
      <c r="Q1651">
        <v>362</v>
      </c>
      <c r="U1651" t="str">
        <f t="shared" si="58"/>
        <v>Nord</v>
      </c>
      <c r="V1651">
        <f t="shared" si="59"/>
        <v>20</v>
      </c>
    </row>
    <row r="1652" spans="1:22" x14ac:dyDescent="0.2">
      <c r="A1652" s="6">
        <v>43963</v>
      </c>
      <c r="B1652" t="s">
        <v>14</v>
      </c>
      <c r="C1652">
        <v>4</v>
      </c>
      <c r="D1652" t="s">
        <v>26</v>
      </c>
      <c r="E1652" s="1">
        <v>4606893511</v>
      </c>
      <c r="F1652" s="1">
        <v>1112123097</v>
      </c>
      <c r="G1652">
        <v>-4</v>
      </c>
      <c r="H1652">
        <v>-2</v>
      </c>
      <c r="I1652">
        <v>-6</v>
      </c>
      <c r="J1652">
        <v>-62</v>
      </c>
      <c r="K1652">
        <v>-68</v>
      </c>
      <c r="L1652">
        <v>-68</v>
      </c>
      <c r="M1652">
        <v>-68</v>
      </c>
      <c r="N1652">
        <v>72</v>
      </c>
      <c r="O1652">
        <v>2</v>
      </c>
      <c r="P1652">
        <v>6</v>
      </c>
      <c r="Q1652">
        <v>1936</v>
      </c>
      <c r="U1652" t="str">
        <f t="shared" si="58"/>
        <v>Nord</v>
      </c>
      <c r="V1652">
        <f t="shared" si="59"/>
        <v>20</v>
      </c>
    </row>
    <row r="1653" spans="1:22" x14ac:dyDescent="0.2">
      <c r="A1653" s="6">
        <v>43963</v>
      </c>
      <c r="B1653" t="s">
        <v>14</v>
      </c>
      <c r="C1653">
        <v>1</v>
      </c>
      <c r="D1653" t="s">
        <v>27</v>
      </c>
      <c r="E1653" s="1">
        <v>450732745</v>
      </c>
      <c r="F1653" s="1">
        <v>7680687483</v>
      </c>
      <c r="G1653">
        <v>-121</v>
      </c>
      <c r="H1653">
        <v>1</v>
      </c>
      <c r="I1653">
        <v>-120</v>
      </c>
      <c r="J1653">
        <v>-34</v>
      </c>
      <c r="K1653">
        <v>-154</v>
      </c>
      <c r="L1653">
        <v>-154</v>
      </c>
      <c r="M1653">
        <v>-154</v>
      </c>
      <c r="N1653">
        <v>239</v>
      </c>
      <c r="O1653">
        <v>28</v>
      </c>
      <c r="P1653">
        <v>113</v>
      </c>
      <c r="Q1653">
        <v>4288</v>
      </c>
      <c r="U1653" t="str">
        <f t="shared" si="58"/>
        <v>Nord</v>
      </c>
      <c r="V1653">
        <f t="shared" si="59"/>
        <v>20</v>
      </c>
    </row>
    <row r="1654" spans="1:22" x14ac:dyDescent="0.2">
      <c r="A1654" s="6">
        <v>43963</v>
      </c>
      <c r="B1654" t="s">
        <v>14</v>
      </c>
      <c r="C1654">
        <v>16</v>
      </c>
      <c r="D1654" t="s">
        <v>28</v>
      </c>
      <c r="E1654" s="1">
        <v>4112559576</v>
      </c>
      <c r="F1654" s="1">
        <v>1686736689</v>
      </c>
      <c r="G1654">
        <v>-6</v>
      </c>
      <c r="H1654">
        <v>-1</v>
      </c>
      <c r="I1654">
        <v>-7</v>
      </c>
      <c r="J1654">
        <v>-116</v>
      </c>
      <c r="K1654">
        <v>-123</v>
      </c>
      <c r="L1654">
        <v>-123</v>
      </c>
      <c r="M1654">
        <v>-123</v>
      </c>
      <c r="N1654">
        <v>128</v>
      </c>
      <c r="O1654">
        <v>5</v>
      </c>
      <c r="P1654">
        <v>10</v>
      </c>
      <c r="Q1654">
        <v>1755</v>
      </c>
      <c r="U1654" t="str">
        <f t="shared" si="58"/>
        <v>Sud</v>
      </c>
      <c r="V1654">
        <f t="shared" si="59"/>
        <v>20</v>
      </c>
    </row>
    <row r="1655" spans="1:22" x14ac:dyDescent="0.2">
      <c r="A1655" s="6">
        <v>43963</v>
      </c>
      <c r="B1655" t="s">
        <v>14</v>
      </c>
      <c r="C1655">
        <v>20</v>
      </c>
      <c r="D1655" t="s">
        <v>29</v>
      </c>
      <c r="E1655" s="1">
        <v>3921531192</v>
      </c>
      <c r="F1655" s="1">
        <v>9110616306</v>
      </c>
      <c r="G1655">
        <v>-7</v>
      </c>
      <c r="H1655">
        <v>1</v>
      </c>
      <c r="I1655">
        <v>-6</v>
      </c>
      <c r="J1655">
        <v>1</v>
      </c>
      <c r="K1655">
        <v>-5</v>
      </c>
      <c r="L1655">
        <v>-5</v>
      </c>
      <c r="M1655">
        <v>-5</v>
      </c>
      <c r="N1655">
        <v>6</v>
      </c>
      <c r="O1655">
        <v>0</v>
      </c>
      <c r="P1655">
        <v>1</v>
      </c>
      <c r="Q1655">
        <v>835</v>
      </c>
      <c r="U1655" t="str">
        <f t="shared" si="58"/>
        <v>Sud</v>
      </c>
      <c r="V1655">
        <f t="shared" si="59"/>
        <v>20</v>
      </c>
    </row>
    <row r="1656" spans="1:22" x14ac:dyDescent="0.2">
      <c r="A1656" s="6">
        <v>43963</v>
      </c>
      <c r="B1656" t="s">
        <v>14</v>
      </c>
      <c r="C1656">
        <v>19</v>
      </c>
      <c r="D1656" t="s">
        <v>30</v>
      </c>
      <c r="E1656" s="1">
        <v>3811569725</v>
      </c>
      <c r="F1656" s="1">
        <v>133623567</v>
      </c>
      <c r="G1656">
        <v>-37</v>
      </c>
      <c r="H1656">
        <v>-1</v>
      </c>
      <c r="I1656">
        <v>-38</v>
      </c>
      <c r="J1656">
        <v>-113</v>
      </c>
      <c r="K1656">
        <v>-151</v>
      </c>
      <c r="L1656">
        <v>-151</v>
      </c>
      <c r="M1656">
        <v>-151</v>
      </c>
      <c r="N1656">
        <v>151</v>
      </c>
      <c r="O1656">
        <v>4</v>
      </c>
      <c r="P1656">
        <v>4</v>
      </c>
      <c r="Q1656">
        <v>1883</v>
      </c>
      <c r="U1656" t="str">
        <f t="shared" si="58"/>
        <v>Sud</v>
      </c>
      <c r="V1656">
        <f t="shared" si="59"/>
        <v>20</v>
      </c>
    </row>
    <row r="1657" spans="1:22" x14ac:dyDescent="0.2">
      <c r="A1657" s="6">
        <v>43963</v>
      </c>
      <c r="B1657" t="s">
        <v>14</v>
      </c>
      <c r="C1657">
        <v>9</v>
      </c>
      <c r="D1657" t="s">
        <v>31</v>
      </c>
      <c r="E1657" s="1">
        <v>4376923077</v>
      </c>
      <c r="F1657" s="1">
        <v>1125588885</v>
      </c>
      <c r="G1657">
        <v>-40</v>
      </c>
      <c r="H1657">
        <v>-5</v>
      </c>
      <c r="I1657">
        <v>-45</v>
      </c>
      <c r="J1657">
        <v>-187</v>
      </c>
      <c r="K1657">
        <v>-232</v>
      </c>
      <c r="L1657">
        <v>-232</v>
      </c>
      <c r="M1657">
        <v>-232</v>
      </c>
      <c r="N1657">
        <v>238</v>
      </c>
      <c r="O1657">
        <v>9</v>
      </c>
      <c r="P1657">
        <v>15</v>
      </c>
      <c r="Q1657">
        <v>5382</v>
      </c>
      <c r="U1657" t="str">
        <f t="shared" si="58"/>
        <v>Centro</v>
      </c>
      <c r="V1657">
        <f t="shared" si="59"/>
        <v>20</v>
      </c>
    </row>
    <row r="1658" spans="1:22" x14ac:dyDescent="0.2">
      <c r="A1658" s="6">
        <v>43963</v>
      </c>
      <c r="B1658" t="s">
        <v>14</v>
      </c>
      <c r="C1658">
        <v>10</v>
      </c>
      <c r="D1658" t="s">
        <v>32</v>
      </c>
      <c r="E1658" s="1">
        <v>4310675841</v>
      </c>
      <c r="F1658" s="1">
        <v>1238824698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6</v>
      </c>
      <c r="O1658">
        <v>0</v>
      </c>
      <c r="P1658">
        <v>7</v>
      </c>
      <c r="Q1658">
        <v>1775</v>
      </c>
      <c r="U1658" t="str">
        <f t="shared" si="58"/>
        <v>Centro</v>
      </c>
      <c r="V1658">
        <f t="shared" si="59"/>
        <v>20</v>
      </c>
    </row>
    <row r="1659" spans="1:22" x14ac:dyDescent="0.2">
      <c r="A1659" s="6">
        <v>43963</v>
      </c>
      <c r="B1659" t="s">
        <v>14</v>
      </c>
      <c r="C1659">
        <v>2</v>
      </c>
      <c r="D1659" t="s">
        <v>33</v>
      </c>
      <c r="E1659" s="1">
        <v>4573750286</v>
      </c>
      <c r="F1659" s="1">
        <v>7320149366</v>
      </c>
      <c r="G1659">
        <v>1</v>
      </c>
      <c r="H1659">
        <v>-1</v>
      </c>
      <c r="I1659">
        <v>0</v>
      </c>
      <c r="J1659">
        <v>-3</v>
      </c>
      <c r="K1659">
        <v>-3</v>
      </c>
      <c r="L1659">
        <v>-3</v>
      </c>
      <c r="M1659">
        <v>-3</v>
      </c>
      <c r="N1659">
        <v>4</v>
      </c>
      <c r="O1659">
        <v>1</v>
      </c>
      <c r="P1659">
        <v>2</v>
      </c>
      <c r="Q1659">
        <v>352</v>
      </c>
      <c r="U1659" t="str">
        <f t="shared" si="58"/>
        <v>Nord</v>
      </c>
      <c r="V1659">
        <f t="shared" si="59"/>
        <v>20</v>
      </c>
    </row>
    <row r="1660" spans="1:22" x14ac:dyDescent="0.2">
      <c r="A1660" s="6">
        <v>43963</v>
      </c>
      <c r="B1660" t="s">
        <v>14</v>
      </c>
      <c r="C1660">
        <v>5</v>
      </c>
      <c r="D1660" t="s">
        <v>34</v>
      </c>
      <c r="E1660" s="1">
        <v>4543490485</v>
      </c>
      <c r="F1660" s="1">
        <v>1233845213</v>
      </c>
      <c r="G1660">
        <v>-7</v>
      </c>
      <c r="H1660">
        <v>-5</v>
      </c>
      <c r="I1660">
        <v>-12</v>
      </c>
      <c r="J1660">
        <v>-258</v>
      </c>
      <c r="K1660">
        <v>-270</v>
      </c>
      <c r="L1660">
        <v>-270</v>
      </c>
      <c r="M1660">
        <v>-270</v>
      </c>
      <c r="N1660">
        <v>291</v>
      </c>
      <c r="O1660">
        <v>20</v>
      </c>
      <c r="P1660">
        <v>41</v>
      </c>
      <c r="Q1660">
        <v>8284</v>
      </c>
      <c r="U1660" t="str">
        <f t="shared" si="58"/>
        <v>Nord</v>
      </c>
      <c r="V1660">
        <f t="shared" si="59"/>
        <v>20</v>
      </c>
    </row>
    <row r="1661" spans="1:22" x14ac:dyDescent="0.2">
      <c r="A1661" s="6">
        <v>43964</v>
      </c>
      <c r="B1661" t="s">
        <v>14</v>
      </c>
      <c r="C1661">
        <v>13</v>
      </c>
      <c r="D1661" t="s">
        <v>15</v>
      </c>
      <c r="E1661" s="1">
        <v>4235122196</v>
      </c>
      <c r="F1661" s="1">
        <v>1339843823</v>
      </c>
      <c r="G1661">
        <v>-8</v>
      </c>
      <c r="H1661">
        <v>-1</v>
      </c>
      <c r="I1661">
        <v>-9</v>
      </c>
      <c r="J1661">
        <v>-50</v>
      </c>
      <c r="K1661">
        <v>-59</v>
      </c>
      <c r="L1661">
        <v>-59</v>
      </c>
      <c r="M1661">
        <v>-59</v>
      </c>
      <c r="N1661">
        <v>66</v>
      </c>
      <c r="O1661">
        <v>5</v>
      </c>
      <c r="P1661">
        <v>12</v>
      </c>
      <c r="Q1661">
        <v>1066</v>
      </c>
      <c r="U1661" t="str">
        <f t="shared" ref="U1661:U1681" si="60">VLOOKUP(D1661,Zone,2)</f>
        <v>Centro</v>
      </c>
      <c r="V1661">
        <f t="shared" ref="V1661:V1681" si="61">WEEKNUM(A1661)</f>
        <v>20</v>
      </c>
    </row>
    <row r="1662" spans="1:22" x14ac:dyDescent="0.2">
      <c r="A1662" s="6">
        <v>43964</v>
      </c>
      <c r="B1662" t="s">
        <v>14</v>
      </c>
      <c r="C1662">
        <v>17</v>
      </c>
      <c r="D1662" t="s">
        <v>16</v>
      </c>
      <c r="E1662" s="1">
        <v>4063947052</v>
      </c>
      <c r="F1662" s="1">
        <v>1580514834</v>
      </c>
      <c r="G1662">
        <v>-5</v>
      </c>
      <c r="H1662">
        <v>0</v>
      </c>
      <c r="I1662">
        <v>-5</v>
      </c>
      <c r="J1662">
        <v>-4</v>
      </c>
      <c r="K1662">
        <v>-9</v>
      </c>
      <c r="L1662">
        <v>-9</v>
      </c>
      <c r="M1662">
        <v>-9</v>
      </c>
      <c r="N1662">
        <v>11</v>
      </c>
      <c r="O1662">
        <v>0</v>
      </c>
      <c r="P1662">
        <v>2</v>
      </c>
      <c r="Q1662">
        <v>578</v>
      </c>
      <c r="U1662" t="str">
        <f t="shared" si="60"/>
        <v>Sud</v>
      </c>
      <c r="V1662">
        <f t="shared" si="61"/>
        <v>20</v>
      </c>
    </row>
    <row r="1663" spans="1:22" x14ac:dyDescent="0.2">
      <c r="A1663" s="6">
        <v>43964</v>
      </c>
      <c r="B1663" t="s">
        <v>14</v>
      </c>
      <c r="C1663">
        <v>18</v>
      </c>
      <c r="D1663" t="s">
        <v>17</v>
      </c>
      <c r="E1663" s="1">
        <v>3890597598</v>
      </c>
      <c r="F1663" s="1">
        <v>1659440194</v>
      </c>
      <c r="G1663">
        <v>-1</v>
      </c>
      <c r="H1663">
        <v>0</v>
      </c>
      <c r="I1663">
        <v>-1</v>
      </c>
      <c r="J1663">
        <v>-16</v>
      </c>
      <c r="K1663">
        <v>-17</v>
      </c>
      <c r="L1663">
        <v>-17</v>
      </c>
      <c r="M1663">
        <v>-17</v>
      </c>
      <c r="N1663">
        <v>19</v>
      </c>
      <c r="O1663">
        <v>0</v>
      </c>
      <c r="P1663">
        <v>2</v>
      </c>
      <c r="Q1663">
        <v>1367</v>
      </c>
      <c r="U1663" t="str">
        <f t="shared" si="60"/>
        <v>Sud</v>
      </c>
      <c r="V1663">
        <f t="shared" si="61"/>
        <v>20</v>
      </c>
    </row>
    <row r="1664" spans="1:22" x14ac:dyDescent="0.2">
      <c r="A1664" s="6">
        <v>43964</v>
      </c>
      <c r="B1664" t="s">
        <v>14</v>
      </c>
      <c r="C1664">
        <v>15</v>
      </c>
      <c r="D1664" t="s">
        <v>18</v>
      </c>
      <c r="E1664" s="1">
        <v>4083956555</v>
      </c>
      <c r="F1664" s="1">
        <v>1425084984</v>
      </c>
      <c r="G1664">
        <v>-12</v>
      </c>
      <c r="H1664">
        <v>-1</v>
      </c>
      <c r="I1664">
        <v>-13</v>
      </c>
      <c r="J1664">
        <v>-49</v>
      </c>
      <c r="K1664">
        <v>-62</v>
      </c>
      <c r="L1664">
        <v>-62</v>
      </c>
      <c r="M1664">
        <v>-62</v>
      </c>
      <c r="N1664">
        <v>76</v>
      </c>
      <c r="O1664">
        <v>1</v>
      </c>
      <c r="P1664">
        <v>15</v>
      </c>
      <c r="Q1664">
        <v>3117</v>
      </c>
      <c r="U1664" t="str">
        <f t="shared" si="60"/>
        <v>Sud</v>
      </c>
      <c r="V1664">
        <f t="shared" si="61"/>
        <v>20</v>
      </c>
    </row>
    <row r="1665" spans="1:22" x14ac:dyDescent="0.2">
      <c r="A1665" s="6">
        <v>43964</v>
      </c>
      <c r="B1665" t="s">
        <v>14</v>
      </c>
      <c r="C1665">
        <v>8</v>
      </c>
      <c r="D1665" t="s">
        <v>46</v>
      </c>
      <c r="E1665" s="1">
        <v>4449436681</v>
      </c>
      <c r="F1665" s="1">
        <v>113417208</v>
      </c>
      <c r="G1665">
        <v>-219</v>
      </c>
      <c r="H1665">
        <v>-13</v>
      </c>
      <c r="I1665">
        <v>-232</v>
      </c>
      <c r="J1665">
        <v>-67</v>
      </c>
      <c r="K1665">
        <v>-299</v>
      </c>
      <c r="L1665">
        <v>-299</v>
      </c>
      <c r="M1665">
        <v>-299</v>
      </c>
      <c r="N1665">
        <v>329</v>
      </c>
      <c r="O1665">
        <v>20</v>
      </c>
      <c r="P1665">
        <v>50</v>
      </c>
      <c r="Q1665">
        <v>4705</v>
      </c>
      <c r="U1665" t="str">
        <f t="shared" si="60"/>
        <v>Nord</v>
      </c>
      <c r="V1665">
        <f t="shared" si="61"/>
        <v>20</v>
      </c>
    </row>
    <row r="1666" spans="1:22" x14ac:dyDescent="0.2">
      <c r="A1666" s="6">
        <v>43964</v>
      </c>
      <c r="B1666" t="s">
        <v>14</v>
      </c>
      <c r="C1666">
        <v>6</v>
      </c>
      <c r="D1666" t="s">
        <v>19</v>
      </c>
      <c r="E1666" s="1">
        <v>456494354</v>
      </c>
      <c r="F1666" s="1">
        <v>1376813649</v>
      </c>
      <c r="G1666">
        <v>-4</v>
      </c>
      <c r="H1666">
        <v>0</v>
      </c>
      <c r="I1666">
        <v>-4</v>
      </c>
      <c r="J1666">
        <v>-18</v>
      </c>
      <c r="K1666">
        <v>-22</v>
      </c>
      <c r="L1666">
        <v>-22</v>
      </c>
      <c r="M1666">
        <v>-22</v>
      </c>
      <c r="N1666">
        <v>27</v>
      </c>
      <c r="O1666">
        <v>3</v>
      </c>
      <c r="P1666">
        <v>8</v>
      </c>
      <c r="Q1666">
        <v>1549</v>
      </c>
      <c r="U1666" t="str">
        <f t="shared" si="60"/>
        <v>Nord</v>
      </c>
      <c r="V1666">
        <f t="shared" si="61"/>
        <v>20</v>
      </c>
    </row>
    <row r="1667" spans="1:22" x14ac:dyDescent="0.2">
      <c r="A1667" s="6">
        <v>43964</v>
      </c>
      <c r="B1667" t="s">
        <v>14</v>
      </c>
      <c r="C1667">
        <v>12</v>
      </c>
      <c r="D1667" t="s">
        <v>20</v>
      </c>
      <c r="E1667" s="1">
        <v>4189277044</v>
      </c>
      <c r="F1667" s="1">
        <v>1248366722</v>
      </c>
      <c r="G1667">
        <v>-34</v>
      </c>
      <c r="H1667">
        <v>-1</v>
      </c>
      <c r="I1667">
        <v>-35</v>
      </c>
      <c r="J1667">
        <v>-3</v>
      </c>
      <c r="K1667">
        <v>-38</v>
      </c>
      <c r="L1667">
        <v>-38</v>
      </c>
      <c r="M1667">
        <v>-38</v>
      </c>
      <c r="N1667">
        <v>65</v>
      </c>
      <c r="O1667">
        <v>11</v>
      </c>
      <c r="P1667">
        <v>38</v>
      </c>
      <c r="Q1667">
        <v>3547</v>
      </c>
      <c r="U1667" t="str">
        <f t="shared" si="60"/>
        <v>Centro</v>
      </c>
      <c r="V1667">
        <f t="shared" si="61"/>
        <v>20</v>
      </c>
    </row>
    <row r="1668" spans="1:22" x14ac:dyDescent="0.2">
      <c r="A1668" s="6">
        <v>43964</v>
      </c>
      <c r="B1668" t="s">
        <v>14</v>
      </c>
      <c r="C1668">
        <v>7</v>
      </c>
      <c r="D1668" t="s">
        <v>21</v>
      </c>
      <c r="E1668" s="1">
        <v>4441149315</v>
      </c>
      <c r="F1668" s="1">
        <v>89326992</v>
      </c>
      <c r="G1668">
        <v>-17</v>
      </c>
      <c r="H1668">
        <v>0</v>
      </c>
      <c r="I1668">
        <v>-17</v>
      </c>
      <c r="J1668">
        <v>-44</v>
      </c>
      <c r="K1668">
        <v>-61</v>
      </c>
      <c r="L1668">
        <v>-61</v>
      </c>
      <c r="M1668">
        <v>-61</v>
      </c>
      <c r="N1668">
        <v>115</v>
      </c>
      <c r="O1668">
        <v>13</v>
      </c>
      <c r="P1668">
        <v>67</v>
      </c>
      <c r="Q1668">
        <v>2015</v>
      </c>
      <c r="U1668" t="str">
        <f t="shared" si="60"/>
        <v>Nord</v>
      </c>
      <c r="V1668">
        <f t="shared" si="61"/>
        <v>20</v>
      </c>
    </row>
    <row r="1669" spans="1:22" x14ac:dyDescent="0.2">
      <c r="A1669" s="6">
        <v>43964</v>
      </c>
      <c r="B1669" t="s">
        <v>14</v>
      </c>
      <c r="C1669">
        <v>3</v>
      </c>
      <c r="D1669" t="s">
        <v>22</v>
      </c>
      <c r="E1669" s="1">
        <v>4546679409</v>
      </c>
      <c r="F1669" s="1">
        <v>9190347404</v>
      </c>
      <c r="G1669">
        <v>-215</v>
      </c>
      <c r="H1669">
        <v>-15</v>
      </c>
      <c r="I1669">
        <v>-230</v>
      </c>
      <c r="J1669">
        <v>-413</v>
      </c>
      <c r="K1669">
        <v>-643</v>
      </c>
      <c r="L1669">
        <v>-643</v>
      </c>
      <c r="M1669">
        <v>-643</v>
      </c>
      <c r="N1669">
        <v>968</v>
      </c>
      <c r="O1669">
        <v>69</v>
      </c>
      <c r="P1669">
        <v>394</v>
      </c>
      <c r="Q1669">
        <v>10919</v>
      </c>
      <c r="U1669" t="str">
        <f t="shared" si="60"/>
        <v>Nord</v>
      </c>
      <c r="V1669">
        <f t="shared" si="61"/>
        <v>20</v>
      </c>
    </row>
    <row r="1670" spans="1:22" x14ac:dyDescent="0.2">
      <c r="A1670" s="6">
        <v>43964</v>
      </c>
      <c r="B1670" t="s">
        <v>14</v>
      </c>
      <c r="C1670">
        <v>11</v>
      </c>
      <c r="D1670" t="s">
        <v>23</v>
      </c>
      <c r="E1670" s="1">
        <v>4361675973</v>
      </c>
      <c r="F1670" s="1">
        <v>135188753</v>
      </c>
      <c r="G1670">
        <v>-19</v>
      </c>
      <c r="H1670">
        <v>-4</v>
      </c>
      <c r="I1670">
        <v>-23</v>
      </c>
      <c r="J1670">
        <v>-172</v>
      </c>
      <c r="K1670">
        <v>-195</v>
      </c>
      <c r="L1670">
        <v>-195</v>
      </c>
      <c r="M1670">
        <v>-195</v>
      </c>
      <c r="N1670">
        <v>213</v>
      </c>
      <c r="O1670">
        <v>2</v>
      </c>
      <c r="P1670">
        <v>20</v>
      </c>
      <c r="Q1670">
        <v>1436</v>
      </c>
      <c r="U1670" t="str">
        <f t="shared" si="60"/>
        <v>Centro</v>
      </c>
      <c r="V1670">
        <f t="shared" si="61"/>
        <v>20</v>
      </c>
    </row>
    <row r="1671" spans="1:22" x14ac:dyDescent="0.2">
      <c r="A1671" s="6">
        <v>43964</v>
      </c>
      <c r="B1671" t="s">
        <v>14</v>
      </c>
      <c r="C1671">
        <v>14</v>
      </c>
      <c r="D1671" t="s">
        <v>24</v>
      </c>
      <c r="E1671" s="1">
        <v>4155774754</v>
      </c>
      <c r="F1671" s="1">
        <v>1465916051</v>
      </c>
      <c r="G1671">
        <v>-4</v>
      </c>
      <c r="H1671">
        <v>0</v>
      </c>
      <c r="I1671">
        <v>-4</v>
      </c>
      <c r="J1671">
        <v>9</v>
      </c>
      <c r="K1671">
        <v>5</v>
      </c>
      <c r="L1671">
        <v>5</v>
      </c>
      <c r="M1671">
        <v>5</v>
      </c>
      <c r="N1671">
        <v>10</v>
      </c>
      <c r="O1671">
        <v>0</v>
      </c>
      <c r="P1671">
        <v>15</v>
      </c>
      <c r="Q1671">
        <v>81</v>
      </c>
      <c r="U1671" t="str">
        <f t="shared" si="60"/>
        <v>Sud</v>
      </c>
      <c r="V1671">
        <f t="shared" si="61"/>
        <v>20</v>
      </c>
    </row>
    <row r="1672" spans="1:22" x14ac:dyDescent="0.2">
      <c r="A1672" s="6">
        <v>43964</v>
      </c>
      <c r="B1672" t="s">
        <v>14</v>
      </c>
      <c r="C1672">
        <v>4</v>
      </c>
      <c r="D1672" t="s">
        <v>25</v>
      </c>
      <c r="E1672" s="1">
        <v>4649933453</v>
      </c>
      <c r="F1672" s="1">
        <v>1135662422</v>
      </c>
      <c r="G1672">
        <v>0</v>
      </c>
      <c r="H1672">
        <v>0</v>
      </c>
      <c r="I1672">
        <v>0</v>
      </c>
      <c r="J1672">
        <v>-24</v>
      </c>
      <c r="K1672">
        <v>-24</v>
      </c>
      <c r="L1672">
        <v>-24</v>
      </c>
      <c r="M1672">
        <v>-24</v>
      </c>
      <c r="N1672">
        <v>27</v>
      </c>
      <c r="O1672">
        <v>0</v>
      </c>
      <c r="P1672">
        <v>3</v>
      </c>
      <c r="Q1672">
        <v>800</v>
      </c>
      <c r="U1672" t="str">
        <f t="shared" si="60"/>
        <v>Nord</v>
      </c>
      <c r="V1672">
        <f t="shared" si="61"/>
        <v>20</v>
      </c>
    </row>
    <row r="1673" spans="1:22" x14ac:dyDescent="0.2">
      <c r="A1673" s="6">
        <v>43964</v>
      </c>
      <c r="B1673" t="s">
        <v>14</v>
      </c>
      <c r="C1673">
        <v>4</v>
      </c>
      <c r="D1673" t="s">
        <v>26</v>
      </c>
      <c r="E1673" s="1">
        <v>4606893511</v>
      </c>
      <c r="F1673" s="1">
        <v>1112123097</v>
      </c>
      <c r="G1673">
        <v>-4</v>
      </c>
      <c r="H1673">
        <v>0</v>
      </c>
      <c r="I1673">
        <v>-4</v>
      </c>
      <c r="J1673">
        <v>-90</v>
      </c>
      <c r="K1673">
        <v>-94</v>
      </c>
      <c r="L1673">
        <v>-94</v>
      </c>
      <c r="M1673">
        <v>-94</v>
      </c>
      <c r="N1673">
        <v>102</v>
      </c>
      <c r="O1673">
        <v>1</v>
      </c>
      <c r="P1673">
        <v>9</v>
      </c>
      <c r="Q1673">
        <v>2663</v>
      </c>
      <c r="U1673" t="str">
        <f t="shared" si="60"/>
        <v>Nord</v>
      </c>
      <c r="V1673">
        <f t="shared" si="61"/>
        <v>20</v>
      </c>
    </row>
    <row r="1674" spans="1:22" x14ac:dyDescent="0.2">
      <c r="A1674" s="6">
        <v>43964</v>
      </c>
      <c r="B1674" t="s">
        <v>14</v>
      </c>
      <c r="C1674">
        <v>1</v>
      </c>
      <c r="D1674" t="s">
        <v>27</v>
      </c>
      <c r="E1674" s="1">
        <v>450732745</v>
      </c>
      <c r="F1674" s="1">
        <v>7680687483</v>
      </c>
      <c r="G1674">
        <v>-42</v>
      </c>
      <c r="H1674">
        <v>-14</v>
      </c>
      <c r="I1674">
        <v>-56</v>
      </c>
      <c r="J1674">
        <v>-637</v>
      </c>
      <c r="K1674">
        <v>-693</v>
      </c>
      <c r="L1674">
        <v>-693</v>
      </c>
      <c r="M1674">
        <v>-693</v>
      </c>
      <c r="N1674">
        <v>830</v>
      </c>
      <c r="O1674">
        <v>32</v>
      </c>
      <c r="P1674">
        <v>169</v>
      </c>
      <c r="Q1674">
        <v>6717</v>
      </c>
      <c r="U1674" t="str">
        <f t="shared" si="60"/>
        <v>Nord</v>
      </c>
      <c r="V1674">
        <f t="shared" si="61"/>
        <v>20</v>
      </c>
    </row>
    <row r="1675" spans="1:22" x14ac:dyDescent="0.2">
      <c r="A1675" s="6">
        <v>43964</v>
      </c>
      <c r="B1675" t="s">
        <v>14</v>
      </c>
      <c r="C1675">
        <v>16</v>
      </c>
      <c r="D1675" t="s">
        <v>28</v>
      </c>
      <c r="E1675" s="1">
        <v>4112559576</v>
      </c>
      <c r="F1675" s="1">
        <v>1686736689</v>
      </c>
      <c r="G1675">
        <v>-24</v>
      </c>
      <c r="H1675">
        <v>-4</v>
      </c>
      <c r="I1675">
        <v>-28</v>
      </c>
      <c r="J1675">
        <v>-71</v>
      </c>
      <c r="K1675">
        <v>-99</v>
      </c>
      <c r="L1675">
        <v>-99</v>
      </c>
      <c r="M1675">
        <v>-99</v>
      </c>
      <c r="N1675">
        <v>106</v>
      </c>
      <c r="O1675">
        <v>4</v>
      </c>
      <c r="P1675">
        <v>11</v>
      </c>
      <c r="Q1675">
        <v>2221</v>
      </c>
      <c r="U1675" t="str">
        <f t="shared" si="60"/>
        <v>Sud</v>
      </c>
      <c r="V1675">
        <f t="shared" si="61"/>
        <v>20</v>
      </c>
    </row>
    <row r="1676" spans="1:22" x14ac:dyDescent="0.2">
      <c r="A1676" s="6">
        <v>43964</v>
      </c>
      <c r="B1676" t="s">
        <v>14</v>
      </c>
      <c r="C1676">
        <v>20</v>
      </c>
      <c r="D1676" t="s">
        <v>29</v>
      </c>
      <c r="E1676" s="1">
        <v>3921531192</v>
      </c>
      <c r="F1676" s="1">
        <v>9110616306</v>
      </c>
      <c r="G1676">
        <v>1</v>
      </c>
      <c r="H1676">
        <v>-1</v>
      </c>
      <c r="I1676">
        <v>0</v>
      </c>
      <c r="J1676">
        <v>-15</v>
      </c>
      <c r="K1676">
        <v>-15</v>
      </c>
      <c r="L1676">
        <v>-15</v>
      </c>
      <c r="M1676">
        <v>-15</v>
      </c>
      <c r="N1676">
        <v>16</v>
      </c>
      <c r="O1676">
        <v>0</v>
      </c>
      <c r="P1676">
        <v>1</v>
      </c>
      <c r="Q1676">
        <v>1234</v>
      </c>
      <c r="U1676" t="str">
        <f t="shared" si="60"/>
        <v>Sud</v>
      </c>
      <c r="V1676">
        <f t="shared" si="61"/>
        <v>20</v>
      </c>
    </row>
    <row r="1677" spans="1:22" x14ac:dyDescent="0.2">
      <c r="A1677" s="6">
        <v>43964</v>
      </c>
      <c r="B1677" t="s">
        <v>14</v>
      </c>
      <c r="C1677">
        <v>19</v>
      </c>
      <c r="D1677" t="s">
        <v>30</v>
      </c>
      <c r="E1677" s="1">
        <v>3811569725</v>
      </c>
      <c r="F1677" s="1">
        <v>133623567</v>
      </c>
      <c r="G1677">
        <v>-22</v>
      </c>
      <c r="H1677">
        <v>-2</v>
      </c>
      <c r="I1677">
        <v>-24</v>
      </c>
      <c r="J1677">
        <v>2</v>
      </c>
      <c r="K1677">
        <v>-22</v>
      </c>
      <c r="L1677">
        <v>-22</v>
      </c>
      <c r="M1677">
        <v>-22</v>
      </c>
      <c r="N1677">
        <v>32</v>
      </c>
      <c r="O1677">
        <v>1</v>
      </c>
      <c r="P1677">
        <v>11</v>
      </c>
      <c r="Q1677">
        <v>2974</v>
      </c>
      <c r="U1677" t="str">
        <f t="shared" si="60"/>
        <v>Sud</v>
      </c>
      <c r="V1677">
        <f t="shared" si="61"/>
        <v>20</v>
      </c>
    </row>
    <row r="1678" spans="1:22" x14ac:dyDescent="0.2">
      <c r="A1678" s="6">
        <v>43964</v>
      </c>
      <c r="B1678" t="s">
        <v>14</v>
      </c>
      <c r="C1678">
        <v>9</v>
      </c>
      <c r="D1678" t="s">
        <v>31</v>
      </c>
      <c r="E1678" s="1">
        <v>4376923077</v>
      </c>
      <c r="F1678" s="1">
        <v>1125588885</v>
      </c>
      <c r="G1678">
        <v>-23</v>
      </c>
      <c r="H1678">
        <v>0</v>
      </c>
      <c r="I1678">
        <v>-23</v>
      </c>
      <c r="J1678">
        <v>-255</v>
      </c>
      <c r="K1678">
        <v>-278</v>
      </c>
      <c r="L1678">
        <v>-278</v>
      </c>
      <c r="M1678">
        <v>-278</v>
      </c>
      <c r="N1678">
        <v>300</v>
      </c>
      <c r="O1678">
        <v>5</v>
      </c>
      <c r="P1678">
        <v>27</v>
      </c>
      <c r="Q1678">
        <v>4175</v>
      </c>
      <c r="U1678" t="str">
        <f t="shared" si="60"/>
        <v>Centro</v>
      </c>
      <c r="V1678">
        <f t="shared" si="61"/>
        <v>20</v>
      </c>
    </row>
    <row r="1679" spans="1:22" x14ac:dyDescent="0.2">
      <c r="A1679" s="6">
        <v>43964</v>
      </c>
      <c r="B1679" t="s">
        <v>14</v>
      </c>
      <c r="C1679">
        <v>10</v>
      </c>
      <c r="D1679" t="s">
        <v>32</v>
      </c>
      <c r="E1679" s="1">
        <v>4310675841</v>
      </c>
      <c r="F1679" s="1">
        <v>1238824698</v>
      </c>
      <c r="G1679">
        <v>-5</v>
      </c>
      <c r="H1679">
        <v>0</v>
      </c>
      <c r="I1679">
        <v>-5</v>
      </c>
      <c r="J1679">
        <v>2</v>
      </c>
      <c r="K1679">
        <v>-3</v>
      </c>
      <c r="L1679">
        <v>-3</v>
      </c>
      <c r="M1679">
        <v>-3</v>
      </c>
      <c r="N1679">
        <v>2</v>
      </c>
      <c r="O1679">
        <v>1</v>
      </c>
      <c r="P1679">
        <v>0</v>
      </c>
      <c r="Q1679">
        <v>1482</v>
      </c>
      <c r="U1679" t="str">
        <f t="shared" si="60"/>
        <v>Centro</v>
      </c>
      <c r="V1679">
        <f t="shared" si="61"/>
        <v>20</v>
      </c>
    </row>
    <row r="1680" spans="1:22" x14ac:dyDescent="0.2">
      <c r="A1680" s="6">
        <v>43964</v>
      </c>
      <c r="B1680" t="s">
        <v>14</v>
      </c>
      <c r="C1680">
        <v>2</v>
      </c>
      <c r="D1680" t="s">
        <v>33</v>
      </c>
      <c r="E1680" s="1">
        <v>4573750286</v>
      </c>
      <c r="F1680" s="1">
        <v>7320149366</v>
      </c>
      <c r="G1680">
        <v>-7</v>
      </c>
      <c r="H1680">
        <v>0</v>
      </c>
      <c r="I1680">
        <v>-7</v>
      </c>
      <c r="J1680">
        <v>-4</v>
      </c>
      <c r="K1680">
        <v>-11</v>
      </c>
      <c r="L1680">
        <v>-11</v>
      </c>
      <c r="M1680">
        <v>-11</v>
      </c>
      <c r="N1680">
        <v>13</v>
      </c>
      <c r="O1680">
        <v>1</v>
      </c>
      <c r="P1680">
        <v>3</v>
      </c>
      <c r="Q1680">
        <v>362</v>
      </c>
      <c r="U1680" t="str">
        <f t="shared" si="60"/>
        <v>Nord</v>
      </c>
      <c r="V1680">
        <f t="shared" si="61"/>
        <v>20</v>
      </c>
    </row>
    <row r="1681" spans="1:22" x14ac:dyDescent="0.2">
      <c r="A1681" s="6">
        <v>43964</v>
      </c>
      <c r="B1681" t="s">
        <v>14</v>
      </c>
      <c r="C1681">
        <v>5</v>
      </c>
      <c r="D1681" t="s">
        <v>34</v>
      </c>
      <c r="E1681" s="1">
        <v>4543490485</v>
      </c>
      <c r="F1681" s="1">
        <v>1233845213</v>
      </c>
      <c r="G1681">
        <v>-29</v>
      </c>
      <c r="H1681">
        <v>-3</v>
      </c>
      <c r="I1681">
        <v>-32</v>
      </c>
      <c r="J1681">
        <v>-138</v>
      </c>
      <c r="K1681">
        <v>-170</v>
      </c>
      <c r="L1681">
        <v>-170</v>
      </c>
      <c r="M1681">
        <v>-170</v>
      </c>
      <c r="N1681">
        <v>175</v>
      </c>
      <c r="O1681">
        <v>26</v>
      </c>
      <c r="P1681">
        <v>31</v>
      </c>
      <c r="Q1681">
        <v>8965</v>
      </c>
      <c r="U1681" t="str">
        <f t="shared" si="60"/>
        <v>Nord</v>
      </c>
      <c r="V1681">
        <f t="shared" si="61"/>
        <v>20</v>
      </c>
    </row>
    <row r="1682" spans="1:22" x14ac:dyDescent="0.2">
      <c r="A1682" s="6">
        <v>43965</v>
      </c>
      <c r="B1682" t="s">
        <v>14</v>
      </c>
      <c r="C1682">
        <v>13</v>
      </c>
      <c r="D1682" t="s">
        <v>15</v>
      </c>
      <c r="E1682" s="1">
        <v>4235122196</v>
      </c>
      <c r="F1682" s="1">
        <v>1339843823</v>
      </c>
      <c r="G1682">
        <v>1</v>
      </c>
      <c r="H1682">
        <v>-1</v>
      </c>
      <c r="I1682">
        <v>0</v>
      </c>
      <c r="J1682">
        <v>-7</v>
      </c>
      <c r="K1682">
        <v>-7</v>
      </c>
      <c r="L1682">
        <v>-7</v>
      </c>
      <c r="M1682">
        <v>-7</v>
      </c>
      <c r="N1682">
        <v>12</v>
      </c>
      <c r="O1682">
        <v>4</v>
      </c>
      <c r="P1682">
        <v>9</v>
      </c>
      <c r="Q1682">
        <v>1499</v>
      </c>
      <c r="U1682" t="str">
        <f t="shared" ref="U1682:U1702" si="62">VLOOKUP(D1682,Zone,2)</f>
        <v>Centro</v>
      </c>
      <c r="V1682">
        <f t="shared" ref="V1682:V1702" si="63">WEEKNUM(A1682)</f>
        <v>20</v>
      </c>
    </row>
    <row r="1683" spans="1:22" x14ac:dyDescent="0.2">
      <c r="A1683" s="6">
        <v>43965</v>
      </c>
      <c r="B1683" t="s">
        <v>14</v>
      </c>
      <c r="C1683">
        <v>17</v>
      </c>
      <c r="D1683" t="s">
        <v>16</v>
      </c>
      <c r="E1683" s="1">
        <v>4063947052</v>
      </c>
      <c r="F1683" s="1">
        <v>1580514834</v>
      </c>
      <c r="G1683">
        <v>-8</v>
      </c>
      <c r="H1683">
        <v>0</v>
      </c>
      <c r="I1683">
        <v>-8</v>
      </c>
      <c r="J1683">
        <v>4</v>
      </c>
      <c r="K1683">
        <v>-4</v>
      </c>
      <c r="L1683">
        <v>-4</v>
      </c>
      <c r="M1683">
        <v>-4</v>
      </c>
      <c r="N1683">
        <v>4</v>
      </c>
      <c r="O1683">
        <v>0</v>
      </c>
      <c r="P1683">
        <v>0</v>
      </c>
      <c r="Q1683">
        <v>607</v>
      </c>
      <c r="U1683" t="str">
        <f t="shared" si="62"/>
        <v>Sud</v>
      </c>
      <c r="V1683">
        <f t="shared" si="63"/>
        <v>20</v>
      </c>
    </row>
    <row r="1684" spans="1:22" x14ac:dyDescent="0.2">
      <c r="A1684" s="6">
        <v>43965</v>
      </c>
      <c r="B1684" t="s">
        <v>14</v>
      </c>
      <c r="C1684">
        <v>18</v>
      </c>
      <c r="D1684" t="s">
        <v>17</v>
      </c>
      <c r="E1684" s="1">
        <v>3890597598</v>
      </c>
      <c r="F1684" s="1">
        <v>1659440194</v>
      </c>
      <c r="G1684">
        <v>-5</v>
      </c>
      <c r="H1684">
        <v>1</v>
      </c>
      <c r="I1684">
        <v>-4</v>
      </c>
      <c r="J1684">
        <v>-23</v>
      </c>
      <c r="K1684">
        <v>-27</v>
      </c>
      <c r="L1684">
        <v>-27</v>
      </c>
      <c r="M1684">
        <v>-27</v>
      </c>
      <c r="N1684">
        <v>28</v>
      </c>
      <c r="O1684">
        <v>2</v>
      </c>
      <c r="P1684">
        <v>3</v>
      </c>
      <c r="Q1684">
        <v>1263</v>
      </c>
      <c r="U1684" t="str">
        <f t="shared" si="62"/>
        <v>Sud</v>
      </c>
      <c r="V1684">
        <f t="shared" si="63"/>
        <v>20</v>
      </c>
    </row>
    <row r="1685" spans="1:22" x14ac:dyDescent="0.2">
      <c r="A1685" s="6">
        <v>43965</v>
      </c>
      <c r="B1685" t="s">
        <v>14</v>
      </c>
      <c r="C1685">
        <v>15</v>
      </c>
      <c r="D1685" t="s">
        <v>18</v>
      </c>
      <c r="E1685" s="1">
        <v>4083956555</v>
      </c>
      <c r="F1685" s="1">
        <v>1425084984</v>
      </c>
      <c r="G1685">
        <v>-15</v>
      </c>
      <c r="H1685">
        <v>0</v>
      </c>
      <c r="I1685">
        <v>-15</v>
      </c>
      <c r="J1685">
        <v>-35</v>
      </c>
      <c r="K1685">
        <v>-50</v>
      </c>
      <c r="L1685">
        <v>-50</v>
      </c>
      <c r="M1685">
        <v>-50</v>
      </c>
      <c r="N1685">
        <v>59</v>
      </c>
      <c r="O1685">
        <v>0</v>
      </c>
      <c r="P1685">
        <v>9</v>
      </c>
      <c r="Q1685">
        <v>3568</v>
      </c>
      <c r="U1685" t="str">
        <f t="shared" si="62"/>
        <v>Sud</v>
      </c>
      <c r="V1685">
        <f t="shared" si="63"/>
        <v>20</v>
      </c>
    </row>
    <row r="1686" spans="1:22" x14ac:dyDescent="0.2">
      <c r="A1686" s="6">
        <v>43965</v>
      </c>
      <c r="B1686" t="s">
        <v>14</v>
      </c>
      <c r="C1686">
        <v>8</v>
      </c>
      <c r="D1686" t="s">
        <v>46</v>
      </c>
      <c r="E1686" s="1">
        <v>4449436681</v>
      </c>
      <c r="F1686" s="1">
        <v>113417208</v>
      </c>
      <c r="G1686">
        <v>-304</v>
      </c>
      <c r="H1686">
        <v>-1</v>
      </c>
      <c r="I1686">
        <v>-305</v>
      </c>
      <c r="J1686">
        <v>104</v>
      </c>
      <c r="K1686">
        <v>-201</v>
      </c>
      <c r="L1686">
        <v>-201</v>
      </c>
      <c r="M1686">
        <v>-201</v>
      </c>
      <c r="N1686">
        <v>253</v>
      </c>
      <c r="O1686">
        <v>25</v>
      </c>
      <c r="P1686">
        <v>77</v>
      </c>
      <c r="Q1686">
        <v>4708</v>
      </c>
      <c r="U1686" t="str">
        <f t="shared" si="62"/>
        <v>Nord</v>
      </c>
      <c r="V1686">
        <f t="shared" si="63"/>
        <v>20</v>
      </c>
    </row>
    <row r="1687" spans="1:22" x14ac:dyDescent="0.2">
      <c r="A1687" s="6">
        <v>43965</v>
      </c>
      <c r="B1687" t="s">
        <v>14</v>
      </c>
      <c r="C1687">
        <v>6</v>
      </c>
      <c r="D1687" t="s">
        <v>19</v>
      </c>
      <c r="E1687" s="1">
        <v>456494354</v>
      </c>
      <c r="F1687" s="1">
        <v>1376813649</v>
      </c>
      <c r="G1687">
        <v>57</v>
      </c>
      <c r="H1687">
        <v>0</v>
      </c>
      <c r="I1687">
        <v>57</v>
      </c>
      <c r="J1687">
        <v>-66</v>
      </c>
      <c r="K1687">
        <v>-9</v>
      </c>
      <c r="L1687">
        <v>-9</v>
      </c>
      <c r="M1687">
        <v>-9</v>
      </c>
      <c r="N1687">
        <v>13</v>
      </c>
      <c r="O1687">
        <v>1</v>
      </c>
      <c r="P1687">
        <v>5</v>
      </c>
      <c r="Q1687">
        <v>2400</v>
      </c>
      <c r="U1687" t="str">
        <f t="shared" si="62"/>
        <v>Nord</v>
      </c>
      <c r="V1687">
        <f t="shared" si="63"/>
        <v>20</v>
      </c>
    </row>
    <row r="1688" spans="1:22" x14ac:dyDescent="0.2">
      <c r="A1688" s="6">
        <v>43965</v>
      </c>
      <c r="B1688" t="s">
        <v>14</v>
      </c>
      <c r="C1688">
        <v>12</v>
      </c>
      <c r="D1688" t="s">
        <v>20</v>
      </c>
      <c r="E1688" s="1">
        <v>4189277044</v>
      </c>
      <c r="F1688" s="1">
        <v>1248366722</v>
      </c>
      <c r="G1688">
        <v>-46</v>
      </c>
      <c r="H1688">
        <v>-4</v>
      </c>
      <c r="I1688">
        <v>-50</v>
      </c>
      <c r="J1688">
        <v>-89</v>
      </c>
      <c r="K1688">
        <v>-139</v>
      </c>
      <c r="L1688">
        <v>-139</v>
      </c>
      <c r="M1688">
        <v>-139</v>
      </c>
      <c r="N1688">
        <v>162</v>
      </c>
      <c r="O1688">
        <v>18</v>
      </c>
      <c r="P1688">
        <v>41</v>
      </c>
      <c r="Q1688">
        <v>4285</v>
      </c>
      <c r="U1688" t="str">
        <f t="shared" si="62"/>
        <v>Centro</v>
      </c>
      <c r="V1688">
        <f t="shared" si="63"/>
        <v>20</v>
      </c>
    </row>
    <row r="1689" spans="1:22" x14ac:dyDescent="0.2">
      <c r="A1689" s="6">
        <v>43965</v>
      </c>
      <c r="B1689" t="s">
        <v>14</v>
      </c>
      <c r="C1689">
        <v>7</v>
      </c>
      <c r="D1689" t="s">
        <v>21</v>
      </c>
      <c r="E1689" s="1">
        <v>4441149315</v>
      </c>
      <c r="F1689" s="1">
        <v>89326992</v>
      </c>
      <c r="G1689">
        <v>-22</v>
      </c>
      <c r="H1689">
        <v>0</v>
      </c>
      <c r="I1689">
        <v>-22</v>
      </c>
      <c r="J1689">
        <v>-36</v>
      </c>
      <c r="K1689">
        <v>-58</v>
      </c>
      <c r="L1689">
        <v>-58</v>
      </c>
      <c r="M1689">
        <v>-58</v>
      </c>
      <c r="N1689">
        <v>108</v>
      </c>
      <c r="O1689">
        <v>15</v>
      </c>
      <c r="P1689">
        <v>65</v>
      </c>
      <c r="Q1689">
        <v>2074</v>
      </c>
      <c r="U1689" t="str">
        <f t="shared" si="62"/>
        <v>Nord</v>
      </c>
      <c r="V1689">
        <f t="shared" si="63"/>
        <v>20</v>
      </c>
    </row>
    <row r="1690" spans="1:22" x14ac:dyDescent="0.2">
      <c r="A1690" s="6">
        <v>43965</v>
      </c>
      <c r="B1690" t="s">
        <v>14</v>
      </c>
      <c r="C1690">
        <v>3</v>
      </c>
      <c r="D1690" t="s">
        <v>22</v>
      </c>
      <c r="E1690" s="1">
        <v>4546679409</v>
      </c>
      <c r="F1690" s="1">
        <v>9190347404</v>
      </c>
      <c r="G1690">
        <v>-189</v>
      </c>
      <c r="H1690">
        <v>-10</v>
      </c>
      <c r="I1690">
        <v>-199</v>
      </c>
      <c r="J1690">
        <v>123</v>
      </c>
      <c r="K1690">
        <v>-76</v>
      </c>
      <c r="L1690">
        <v>-76</v>
      </c>
      <c r="M1690">
        <v>-76</v>
      </c>
      <c r="N1690">
        <v>487</v>
      </c>
      <c r="O1690">
        <v>111</v>
      </c>
      <c r="P1690">
        <v>522</v>
      </c>
      <c r="Q1690">
        <v>14080</v>
      </c>
      <c r="U1690" t="str">
        <f t="shared" si="62"/>
        <v>Nord</v>
      </c>
      <c r="V1690">
        <f t="shared" si="63"/>
        <v>20</v>
      </c>
    </row>
    <row r="1691" spans="1:22" x14ac:dyDescent="0.2">
      <c r="A1691" s="6">
        <v>43965</v>
      </c>
      <c r="B1691" t="s">
        <v>14</v>
      </c>
      <c r="C1691">
        <v>11</v>
      </c>
      <c r="D1691" t="s">
        <v>23</v>
      </c>
      <c r="E1691" s="1">
        <v>4361675973</v>
      </c>
      <c r="F1691" s="1">
        <v>135188753</v>
      </c>
      <c r="G1691">
        <v>-22</v>
      </c>
      <c r="H1691">
        <v>-2</v>
      </c>
      <c r="I1691">
        <v>-24</v>
      </c>
      <c r="J1691">
        <v>-85</v>
      </c>
      <c r="K1691">
        <v>-109</v>
      </c>
      <c r="L1691">
        <v>-109</v>
      </c>
      <c r="M1691">
        <v>-109</v>
      </c>
      <c r="N1691">
        <v>121</v>
      </c>
      <c r="O1691">
        <v>3</v>
      </c>
      <c r="P1691">
        <v>15</v>
      </c>
      <c r="Q1691">
        <v>1990</v>
      </c>
      <c r="U1691" t="str">
        <f t="shared" si="62"/>
        <v>Centro</v>
      </c>
      <c r="V1691">
        <f t="shared" si="63"/>
        <v>20</v>
      </c>
    </row>
    <row r="1692" spans="1:22" x14ac:dyDescent="0.2">
      <c r="A1692" s="6">
        <v>43965</v>
      </c>
      <c r="B1692" t="s">
        <v>14</v>
      </c>
      <c r="C1692">
        <v>14</v>
      </c>
      <c r="D1692" t="s">
        <v>24</v>
      </c>
      <c r="E1692" s="1">
        <v>4155774754</v>
      </c>
      <c r="F1692" s="1">
        <v>1465916051</v>
      </c>
      <c r="G1692">
        <v>1</v>
      </c>
      <c r="H1692">
        <v>0</v>
      </c>
      <c r="I1692">
        <v>1</v>
      </c>
      <c r="J1692">
        <v>-3</v>
      </c>
      <c r="K1692">
        <v>-2</v>
      </c>
      <c r="L1692">
        <v>-2</v>
      </c>
      <c r="M1692">
        <v>-2</v>
      </c>
      <c r="N1692">
        <v>4</v>
      </c>
      <c r="O1692">
        <v>0</v>
      </c>
      <c r="P1692">
        <v>2</v>
      </c>
      <c r="Q1692">
        <v>165</v>
      </c>
      <c r="U1692" t="str">
        <f t="shared" si="62"/>
        <v>Sud</v>
      </c>
      <c r="V1692">
        <f t="shared" si="63"/>
        <v>20</v>
      </c>
    </row>
    <row r="1693" spans="1:22" x14ac:dyDescent="0.2">
      <c r="A1693" s="6">
        <v>43965</v>
      </c>
      <c r="B1693" t="s">
        <v>14</v>
      </c>
      <c r="C1693">
        <v>4</v>
      </c>
      <c r="D1693" t="s">
        <v>25</v>
      </c>
      <c r="E1693" s="1">
        <v>4649933453</v>
      </c>
      <c r="F1693" s="1">
        <v>1135662422</v>
      </c>
      <c r="G1693">
        <v>-2</v>
      </c>
      <c r="H1693">
        <v>0</v>
      </c>
      <c r="I1693">
        <v>-2</v>
      </c>
      <c r="J1693">
        <v>-31</v>
      </c>
      <c r="K1693">
        <v>-33</v>
      </c>
      <c r="L1693">
        <v>-33</v>
      </c>
      <c r="M1693">
        <v>-33</v>
      </c>
      <c r="N1693">
        <v>36</v>
      </c>
      <c r="O1693">
        <v>0</v>
      </c>
      <c r="P1693">
        <v>3</v>
      </c>
      <c r="Q1693">
        <v>834</v>
      </c>
      <c r="U1693" t="str">
        <f t="shared" si="62"/>
        <v>Nord</v>
      </c>
      <c r="V1693">
        <f t="shared" si="63"/>
        <v>20</v>
      </c>
    </row>
    <row r="1694" spans="1:22" x14ac:dyDescent="0.2">
      <c r="A1694" s="6">
        <v>43965</v>
      </c>
      <c r="B1694" t="s">
        <v>14</v>
      </c>
      <c r="C1694">
        <v>4</v>
      </c>
      <c r="D1694" t="s">
        <v>26</v>
      </c>
      <c r="E1694" s="1">
        <v>4606893511</v>
      </c>
      <c r="F1694" s="1">
        <v>1112123097</v>
      </c>
      <c r="G1694">
        <v>-10</v>
      </c>
      <c r="H1694">
        <v>0</v>
      </c>
      <c r="I1694">
        <v>-10</v>
      </c>
      <c r="J1694">
        <v>-58</v>
      </c>
      <c r="K1694">
        <v>-68</v>
      </c>
      <c r="L1694">
        <v>-68</v>
      </c>
      <c r="M1694">
        <v>-68</v>
      </c>
      <c r="N1694">
        <v>69</v>
      </c>
      <c r="O1694">
        <v>2</v>
      </c>
      <c r="P1694">
        <v>3</v>
      </c>
      <c r="Q1694">
        <v>2846</v>
      </c>
      <c r="U1694" t="str">
        <f t="shared" si="62"/>
        <v>Nord</v>
      </c>
      <c r="V1694">
        <f t="shared" si="63"/>
        <v>20</v>
      </c>
    </row>
    <row r="1695" spans="1:22" x14ac:dyDescent="0.2">
      <c r="A1695" s="6">
        <v>43965</v>
      </c>
      <c r="B1695" t="s">
        <v>14</v>
      </c>
      <c r="C1695">
        <v>1</v>
      </c>
      <c r="D1695" t="s">
        <v>27</v>
      </c>
      <c r="E1695" s="1">
        <v>450732745</v>
      </c>
      <c r="F1695" s="1">
        <v>7680687483</v>
      </c>
      <c r="G1695">
        <v>-83</v>
      </c>
      <c r="H1695">
        <v>-6</v>
      </c>
      <c r="I1695">
        <v>-89</v>
      </c>
      <c r="J1695">
        <v>-511</v>
      </c>
      <c r="K1695">
        <v>-600</v>
      </c>
      <c r="L1695">
        <v>-600</v>
      </c>
      <c r="M1695">
        <v>-600</v>
      </c>
      <c r="N1695">
        <v>718</v>
      </c>
      <c r="O1695">
        <v>33</v>
      </c>
      <c r="P1695">
        <v>151</v>
      </c>
      <c r="Q1695">
        <v>7894</v>
      </c>
      <c r="U1695" t="str">
        <f t="shared" si="62"/>
        <v>Nord</v>
      </c>
      <c r="V1695">
        <f t="shared" si="63"/>
        <v>20</v>
      </c>
    </row>
    <row r="1696" spans="1:22" x14ac:dyDescent="0.2">
      <c r="A1696" s="6">
        <v>43965</v>
      </c>
      <c r="B1696" t="s">
        <v>14</v>
      </c>
      <c r="C1696">
        <v>16</v>
      </c>
      <c r="D1696" t="s">
        <v>28</v>
      </c>
      <c r="E1696" s="1">
        <v>4112559576</v>
      </c>
      <c r="F1696" s="1">
        <v>1686736689</v>
      </c>
      <c r="G1696">
        <v>-14</v>
      </c>
      <c r="H1696">
        <v>-3</v>
      </c>
      <c r="I1696">
        <v>-17</v>
      </c>
      <c r="J1696">
        <v>-52</v>
      </c>
      <c r="K1696">
        <v>-69</v>
      </c>
      <c r="L1696">
        <v>-69</v>
      </c>
      <c r="M1696">
        <v>-69</v>
      </c>
      <c r="N1696">
        <v>77</v>
      </c>
      <c r="O1696">
        <v>1</v>
      </c>
      <c r="P1696">
        <v>9</v>
      </c>
      <c r="Q1696">
        <v>1864</v>
      </c>
      <c r="U1696" t="str">
        <f t="shared" si="62"/>
        <v>Sud</v>
      </c>
      <c r="V1696">
        <f t="shared" si="63"/>
        <v>20</v>
      </c>
    </row>
    <row r="1697" spans="1:22" x14ac:dyDescent="0.2">
      <c r="A1697" s="6">
        <v>43965</v>
      </c>
      <c r="B1697" t="s">
        <v>14</v>
      </c>
      <c r="C1697">
        <v>20</v>
      </c>
      <c r="D1697" t="s">
        <v>29</v>
      </c>
      <c r="E1697" s="1">
        <v>3921531192</v>
      </c>
      <c r="F1697" s="1">
        <v>9110616306</v>
      </c>
      <c r="G1697">
        <v>-2</v>
      </c>
      <c r="H1697">
        <v>0</v>
      </c>
      <c r="I1697">
        <v>-2</v>
      </c>
      <c r="J1697">
        <v>-24</v>
      </c>
      <c r="K1697">
        <v>-26</v>
      </c>
      <c r="L1697">
        <v>-26</v>
      </c>
      <c r="M1697">
        <v>-26</v>
      </c>
      <c r="N1697">
        <v>21</v>
      </c>
      <c r="O1697">
        <v>5</v>
      </c>
      <c r="P1697">
        <v>0</v>
      </c>
      <c r="Q1697">
        <v>1324</v>
      </c>
      <c r="U1697" t="str">
        <f t="shared" si="62"/>
        <v>Sud</v>
      </c>
      <c r="V1697">
        <f t="shared" si="63"/>
        <v>20</v>
      </c>
    </row>
    <row r="1698" spans="1:22" x14ac:dyDescent="0.2">
      <c r="A1698" s="6">
        <v>43965</v>
      </c>
      <c r="B1698" t="s">
        <v>14</v>
      </c>
      <c r="C1698">
        <v>19</v>
      </c>
      <c r="D1698" t="s">
        <v>30</v>
      </c>
      <c r="E1698" s="1">
        <v>3811569725</v>
      </c>
      <c r="F1698" s="1">
        <v>133623567</v>
      </c>
      <c r="G1698">
        <v>-9</v>
      </c>
      <c r="H1698">
        <v>-1</v>
      </c>
      <c r="I1698">
        <v>-10</v>
      </c>
      <c r="J1698">
        <v>-25</v>
      </c>
      <c r="K1698">
        <v>-35</v>
      </c>
      <c r="L1698">
        <v>-35</v>
      </c>
      <c r="M1698">
        <v>-35</v>
      </c>
      <c r="N1698">
        <v>46</v>
      </c>
      <c r="O1698">
        <v>1</v>
      </c>
      <c r="P1698">
        <v>12</v>
      </c>
      <c r="Q1698">
        <v>3146</v>
      </c>
      <c r="U1698" t="str">
        <f t="shared" si="62"/>
        <v>Sud</v>
      </c>
      <c r="V1698">
        <f t="shared" si="63"/>
        <v>20</v>
      </c>
    </row>
    <row r="1699" spans="1:22" x14ac:dyDescent="0.2">
      <c r="A1699" s="6">
        <v>43965</v>
      </c>
      <c r="B1699" t="s">
        <v>14</v>
      </c>
      <c r="C1699">
        <v>9</v>
      </c>
      <c r="D1699" t="s">
        <v>31</v>
      </c>
      <c r="E1699" s="1">
        <v>4376923077</v>
      </c>
      <c r="F1699" s="1">
        <v>1125588885</v>
      </c>
      <c r="G1699">
        <v>-15</v>
      </c>
      <c r="H1699">
        <v>-4</v>
      </c>
      <c r="I1699">
        <v>-19</v>
      </c>
      <c r="J1699">
        <v>-156</v>
      </c>
      <c r="K1699">
        <v>-175</v>
      </c>
      <c r="L1699">
        <v>-175</v>
      </c>
      <c r="M1699">
        <v>-175</v>
      </c>
      <c r="N1699">
        <v>196</v>
      </c>
      <c r="O1699">
        <v>9</v>
      </c>
      <c r="P1699">
        <v>30</v>
      </c>
      <c r="Q1699">
        <v>4156</v>
      </c>
      <c r="U1699" t="str">
        <f t="shared" si="62"/>
        <v>Centro</v>
      </c>
      <c r="V1699">
        <f t="shared" si="63"/>
        <v>20</v>
      </c>
    </row>
    <row r="1700" spans="1:22" x14ac:dyDescent="0.2">
      <c r="A1700" s="6">
        <v>43965</v>
      </c>
      <c r="B1700" t="s">
        <v>14</v>
      </c>
      <c r="C1700">
        <v>10</v>
      </c>
      <c r="D1700" t="s">
        <v>32</v>
      </c>
      <c r="E1700" s="1">
        <v>4310675841</v>
      </c>
      <c r="F1700" s="1">
        <v>1238824698</v>
      </c>
      <c r="G1700">
        <v>-10</v>
      </c>
      <c r="H1700">
        <v>-3</v>
      </c>
      <c r="I1700">
        <v>-13</v>
      </c>
      <c r="J1700">
        <v>-1</v>
      </c>
      <c r="K1700">
        <v>-14</v>
      </c>
      <c r="L1700">
        <v>-14</v>
      </c>
      <c r="M1700">
        <v>-14</v>
      </c>
      <c r="N1700">
        <v>14</v>
      </c>
      <c r="O1700">
        <v>1</v>
      </c>
      <c r="P1700">
        <v>1</v>
      </c>
      <c r="Q1700">
        <v>1516</v>
      </c>
      <c r="U1700" t="str">
        <f t="shared" si="62"/>
        <v>Centro</v>
      </c>
      <c r="V1700">
        <f t="shared" si="63"/>
        <v>20</v>
      </c>
    </row>
    <row r="1701" spans="1:22" x14ac:dyDescent="0.2">
      <c r="A1701" s="6">
        <v>43965</v>
      </c>
      <c r="B1701" t="s">
        <v>14</v>
      </c>
      <c r="C1701">
        <v>2</v>
      </c>
      <c r="D1701" t="s">
        <v>33</v>
      </c>
      <c r="E1701" s="1">
        <v>4573750286</v>
      </c>
      <c r="F1701" s="1">
        <v>7320149366</v>
      </c>
      <c r="G1701">
        <v>0</v>
      </c>
      <c r="H1701">
        <v>0</v>
      </c>
      <c r="I1701">
        <v>0</v>
      </c>
      <c r="J1701">
        <v>-13</v>
      </c>
      <c r="K1701">
        <v>-13</v>
      </c>
      <c r="L1701">
        <v>-13</v>
      </c>
      <c r="M1701">
        <v>-13</v>
      </c>
      <c r="N1701">
        <v>16</v>
      </c>
      <c r="O1701">
        <v>0</v>
      </c>
      <c r="P1701">
        <v>3</v>
      </c>
      <c r="Q1701">
        <v>323</v>
      </c>
      <c r="U1701" t="str">
        <f t="shared" si="62"/>
        <v>Nord</v>
      </c>
      <c r="V1701">
        <f t="shared" si="63"/>
        <v>20</v>
      </c>
    </row>
    <row r="1702" spans="1:22" x14ac:dyDescent="0.2">
      <c r="A1702" s="6">
        <v>43965</v>
      </c>
      <c r="B1702" t="s">
        <v>14</v>
      </c>
      <c r="C1702">
        <v>5</v>
      </c>
      <c r="D1702" t="s">
        <v>34</v>
      </c>
      <c r="E1702" s="1">
        <v>4543490485</v>
      </c>
      <c r="F1702" s="1">
        <v>1233845213</v>
      </c>
      <c r="G1702">
        <v>-22</v>
      </c>
      <c r="H1702">
        <v>-4</v>
      </c>
      <c r="I1702">
        <v>-26</v>
      </c>
      <c r="J1702">
        <v>-276</v>
      </c>
      <c r="K1702">
        <v>-302</v>
      </c>
      <c r="L1702">
        <v>-302</v>
      </c>
      <c r="M1702">
        <v>-302</v>
      </c>
      <c r="N1702">
        <v>303</v>
      </c>
      <c r="O1702">
        <v>31</v>
      </c>
      <c r="P1702">
        <v>32</v>
      </c>
      <c r="Q1702">
        <v>11334</v>
      </c>
      <c r="U1702" t="str">
        <f t="shared" si="62"/>
        <v>Nord</v>
      </c>
      <c r="V1702">
        <f t="shared" si="63"/>
        <v>20</v>
      </c>
    </row>
    <row r="1703" spans="1:22" x14ac:dyDescent="0.2">
      <c r="A1703" s="6">
        <v>43966</v>
      </c>
      <c r="B1703" t="s">
        <v>14</v>
      </c>
      <c r="C1703">
        <v>13</v>
      </c>
      <c r="D1703" t="s">
        <v>15</v>
      </c>
      <c r="E1703" s="1">
        <v>4235122196</v>
      </c>
      <c r="F1703" s="1">
        <v>1339843823</v>
      </c>
      <c r="G1703">
        <v>-10</v>
      </c>
      <c r="H1703">
        <v>0</v>
      </c>
      <c r="I1703">
        <v>-10</v>
      </c>
      <c r="J1703">
        <v>-18</v>
      </c>
      <c r="K1703">
        <v>-28</v>
      </c>
      <c r="L1703">
        <v>-28</v>
      </c>
      <c r="M1703">
        <v>-28</v>
      </c>
      <c r="N1703">
        <v>38</v>
      </c>
      <c r="O1703">
        <v>2</v>
      </c>
      <c r="P1703">
        <v>12</v>
      </c>
      <c r="Q1703">
        <v>1168</v>
      </c>
      <c r="U1703" t="str">
        <f t="shared" ref="U1703:U1723" si="64">VLOOKUP(D1703,Zone,2)</f>
        <v>Centro</v>
      </c>
      <c r="V1703">
        <f t="shared" ref="V1703:V1723" si="65">WEEKNUM(A1703)</f>
        <v>20</v>
      </c>
    </row>
    <row r="1704" spans="1:22" x14ac:dyDescent="0.2">
      <c r="A1704" s="6">
        <v>43966</v>
      </c>
      <c r="B1704" t="s">
        <v>14</v>
      </c>
      <c r="C1704">
        <v>17</v>
      </c>
      <c r="D1704" t="s">
        <v>16</v>
      </c>
      <c r="E1704" s="1">
        <v>4063947052</v>
      </c>
      <c r="F1704" s="1">
        <v>1580514834</v>
      </c>
      <c r="G1704">
        <v>-1</v>
      </c>
      <c r="H1704">
        <v>0</v>
      </c>
      <c r="I1704">
        <v>-1</v>
      </c>
      <c r="J1704">
        <v>-6</v>
      </c>
      <c r="K1704">
        <v>-7</v>
      </c>
      <c r="L1704">
        <v>-7</v>
      </c>
      <c r="M1704">
        <v>-7</v>
      </c>
      <c r="N1704">
        <v>7</v>
      </c>
      <c r="O1704">
        <v>0</v>
      </c>
      <c r="P1704">
        <v>0</v>
      </c>
      <c r="Q1704">
        <v>566</v>
      </c>
      <c r="U1704" t="str">
        <f t="shared" si="64"/>
        <v>Sud</v>
      </c>
      <c r="V1704">
        <f t="shared" si="65"/>
        <v>20</v>
      </c>
    </row>
    <row r="1705" spans="1:22" x14ac:dyDescent="0.2">
      <c r="A1705" s="6">
        <v>43966</v>
      </c>
      <c r="B1705" t="s">
        <v>14</v>
      </c>
      <c r="C1705">
        <v>18</v>
      </c>
      <c r="D1705" t="s">
        <v>17</v>
      </c>
      <c r="E1705" s="1">
        <v>3890597598</v>
      </c>
      <c r="F1705" s="1">
        <v>1659440194</v>
      </c>
      <c r="G1705">
        <v>-3</v>
      </c>
      <c r="H1705">
        <v>0</v>
      </c>
      <c r="I1705">
        <v>-3</v>
      </c>
      <c r="J1705">
        <v>-16</v>
      </c>
      <c r="K1705">
        <v>-19</v>
      </c>
      <c r="L1705">
        <v>-19</v>
      </c>
      <c r="M1705">
        <v>-19</v>
      </c>
      <c r="N1705">
        <v>20</v>
      </c>
      <c r="O1705">
        <v>0</v>
      </c>
      <c r="P1705">
        <v>1</v>
      </c>
      <c r="Q1705">
        <v>1651</v>
      </c>
      <c r="U1705" t="str">
        <f t="shared" si="64"/>
        <v>Sud</v>
      </c>
      <c r="V1705">
        <f t="shared" si="65"/>
        <v>20</v>
      </c>
    </row>
    <row r="1706" spans="1:22" x14ac:dyDescent="0.2">
      <c r="A1706" s="6">
        <v>43966</v>
      </c>
      <c r="B1706" t="s">
        <v>14</v>
      </c>
      <c r="C1706">
        <v>15</v>
      </c>
      <c r="D1706" t="s">
        <v>18</v>
      </c>
      <c r="E1706" s="1">
        <v>4083956555</v>
      </c>
      <c r="F1706" s="1">
        <v>1425084984</v>
      </c>
      <c r="G1706">
        <v>-46</v>
      </c>
      <c r="H1706">
        <v>-2</v>
      </c>
      <c r="I1706">
        <v>-48</v>
      </c>
      <c r="J1706">
        <v>19</v>
      </c>
      <c r="K1706">
        <v>-29</v>
      </c>
      <c r="L1706">
        <v>-29</v>
      </c>
      <c r="M1706">
        <v>-29</v>
      </c>
      <c r="N1706">
        <v>42</v>
      </c>
      <c r="O1706">
        <v>2</v>
      </c>
      <c r="P1706">
        <v>15</v>
      </c>
      <c r="Q1706">
        <v>3606</v>
      </c>
      <c r="U1706" t="str">
        <f t="shared" si="64"/>
        <v>Sud</v>
      </c>
      <c r="V1706">
        <f t="shared" si="65"/>
        <v>20</v>
      </c>
    </row>
    <row r="1707" spans="1:22" x14ac:dyDescent="0.2">
      <c r="A1707" s="6">
        <v>43966</v>
      </c>
      <c r="B1707" t="s">
        <v>14</v>
      </c>
      <c r="C1707">
        <v>8</v>
      </c>
      <c r="D1707" t="s">
        <v>46</v>
      </c>
      <c r="E1707" s="1">
        <v>4449436681</v>
      </c>
      <c r="F1707" s="1">
        <v>113417208</v>
      </c>
      <c r="G1707">
        <v>-98</v>
      </c>
      <c r="H1707">
        <v>-8</v>
      </c>
      <c r="I1707">
        <v>-106</v>
      </c>
      <c r="J1707">
        <v>-194</v>
      </c>
      <c r="K1707">
        <v>-300</v>
      </c>
      <c r="L1707">
        <v>-300</v>
      </c>
      <c r="M1707">
        <v>-300</v>
      </c>
      <c r="N1707">
        <v>341</v>
      </c>
      <c r="O1707">
        <v>13</v>
      </c>
      <c r="P1707">
        <v>54</v>
      </c>
      <c r="Q1707">
        <v>4906</v>
      </c>
      <c r="U1707" t="str">
        <f t="shared" si="64"/>
        <v>Nord</v>
      </c>
      <c r="V1707">
        <f t="shared" si="65"/>
        <v>20</v>
      </c>
    </row>
    <row r="1708" spans="1:22" x14ac:dyDescent="0.2">
      <c r="A1708" s="6">
        <v>43966</v>
      </c>
      <c r="B1708" t="s">
        <v>14</v>
      </c>
      <c r="C1708">
        <v>6</v>
      </c>
      <c r="D1708" t="s">
        <v>19</v>
      </c>
      <c r="E1708" s="1">
        <v>456494354</v>
      </c>
      <c r="F1708" s="1">
        <v>1376813649</v>
      </c>
      <c r="G1708">
        <v>-69</v>
      </c>
      <c r="H1708">
        <v>1</v>
      </c>
      <c r="I1708">
        <v>-68</v>
      </c>
      <c r="J1708">
        <v>39</v>
      </c>
      <c r="K1708">
        <v>-29</v>
      </c>
      <c r="L1708">
        <v>-29</v>
      </c>
      <c r="M1708">
        <v>-29</v>
      </c>
      <c r="N1708">
        <v>42</v>
      </c>
      <c r="O1708">
        <v>1</v>
      </c>
      <c r="P1708">
        <v>14</v>
      </c>
      <c r="Q1708">
        <v>3400</v>
      </c>
      <c r="U1708" t="str">
        <f t="shared" si="64"/>
        <v>Nord</v>
      </c>
      <c r="V1708">
        <f t="shared" si="65"/>
        <v>20</v>
      </c>
    </row>
    <row r="1709" spans="1:22" x14ac:dyDescent="0.2">
      <c r="A1709" s="6">
        <v>43966</v>
      </c>
      <c r="B1709" t="s">
        <v>14</v>
      </c>
      <c r="C1709">
        <v>12</v>
      </c>
      <c r="D1709" t="s">
        <v>20</v>
      </c>
      <c r="E1709" s="1">
        <v>4189277044</v>
      </c>
      <c r="F1709" s="1">
        <v>1248366722</v>
      </c>
      <c r="G1709">
        <v>-5</v>
      </c>
      <c r="H1709">
        <v>0</v>
      </c>
      <c r="I1709">
        <v>-5</v>
      </c>
      <c r="J1709">
        <v>-3</v>
      </c>
      <c r="K1709">
        <v>-8</v>
      </c>
      <c r="L1709">
        <v>-8</v>
      </c>
      <c r="M1709">
        <v>-8</v>
      </c>
      <c r="N1709">
        <v>72</v>
      </c>
      <c r="O1709">
        <v>9</v>
      </c>
      <c r="P1709">
        <v>73</v>
      </c>
      <c r="Q1709">
        <v>4682</v>
      </c>
      <c r="U1709" t="str">
        <f t="shared" si="64"/>
        <v>Centro</v>
      </c>
      <c r="V1709">
        <f t="shared" si="65"/>
        <v>20</v>
      </c>
    </row>
    <row r="1710" spans="1:22" x14ac:dyDescent="0.2">
      <c r="A1710" s="6">
        <v>43966</v>
      </c>
      <c r="B1710" t="s">
        <v>14</v>
      </c>
      <c r="C1710">
        <v>7</v>
      </c>
      <c r="D1710" t="s">
        <v>21</v>
      </c>
      <c r="E1710" s="1">
        <v>4441149315</v>
      </c>
      <c r="F1710" s="1">
        <v>89326992</v>
      </c>
      <c r="G1710">
        <v>-23</v>
      </c>
      <c r="H1710">
        <v>-4</v>
      </c>
      <c r="I1710">
        <v>-27</v>
      </c>
      <c r="J1710">
        <v>-30</v>
      </c>
      <c r="K1710">
        <v>-57</v>
      </c>
      <c r="L1710">
        <v>-57</v>
      </c>
      <c r="M1710">
        <v>-57</v>
      </c>
      <c r="N1710">
        <v>115</v>
      </c>
      <c r="O1710">
        <v>7</v>
      </c>
      <c r="P1710">
        <v>65</v>
      </c>
      <c r="Q1710">
        <v>1764</v>
      </c>
      <c r="U1710" t="str">
        <f t="shared" si="64"/>
        <v>Nord</v>
      </c>
      <c r="V1710">
        <f t="shared" si="65"/>
        <v>20</v>
      </c>
    </row>
    <row r="1711" spans="1:22" x14ac:dyDescent="0.2">
      <c r="A1711" s="6">
        <v>43966</v>
      </c>
      <c r="B1711" t="s">
        <v>14</v>
      </c>
      <c r="C1711">
        <v>3</v>
      </c>
      <c r="D1711" t="s">
        <v>22</v>
      </c>
      <c r="E1711" s="1">
        <v>4546679409</v>
      </c>
      <c r="F1711" s="1">
        <v>9190347404</v>
      </c>
      <c r="G1711">
        <v>-113</v>
      </c>
      <c r="H1711">
        <v>-21</v>
      </c>
      <c r="I1711">
        <v>-134</v>
      </c>
      <c r="J1711">
        <v>-2076</v>
      </c>
      <c r="K1711">
        <v>-2210</v>
      </c>
      <c r="L1711">
        <v>-2210</v>
      </c>
      <c r="M1711">
        <v>-2210</v>
      </c>
      <c r="N1711">
        <v>2394</v>
      </c>
      <c r="O1711">
        <v>115</v>
      </c>
      <c r="P1711">
        <v>299</v>
      </c>
      <c r="Q1711">
        <v>12162</v>
      </c>
      <c r="U1711" t="str">
        <f t="shared" si="64"/>
        <v>Nord</v>
      </c>
      <c r="V1711">
        <f t="shared" si="65"/>
        <v>20</v>
      </c>
    </row>
    <row r="1712" spans="1:22" x14ac:dyDescent="0.2">
      <c r="A1712" s="6">
        <v>43966</v>
      </c>
      <c r="B1712" t="s">
        <v>14</v>
      </c>
      <c r="C1712">
        <v>11</v>
      </c>
      <c r="D1712" t="s">
        <v>23</v>
      </c>
      <c r="E1712" s="1">
        <v>4361675973</v>
      </c>
      <c r="F1712" s="1">
        <v>135188753</v>
      </c>
      <c r="G1712">
        <v>-11</v>
      </c>
      <c r="H1712">
        <v>0</v>
      </c>
      <c r="I1712">
        <v>-11</v>
      </c>
      <c r="J1712">
        <v>-98</v>
      </c>
      <c r="K1712">
        <v>-109</v>
      </c>
      <c r="L1712">
        <v>-109</v>
      </c>
      <c r="M1712">
        <v>-109</v>
      </c>
      <c r="N1712">
        <v>122</v>
      </c>
      <c r="O1712">
        <v>3</v>
      </c>
      <c r="P1712">
        <v>16</v>
      </c>
      <c r="Q1712">
        <v>1511</v>
      </c>
      <c r="U1712" t="str">
        <f t="shared" si="64"/>
        <v>Centro</v>
      </c>
      <c r="V1712">
        <f t="shared" si="65"/>
        <v>20</v>
      </c>
    </row>
    <row r="1713" spans="1:22" x14ac:dyDescent="0.2">
      <c r="A1713" s="6">
        <v>43966</v>
      </c>
      <c r="B1713" t="s">
        <v>14</v>
      </c>
      <c r="C1713">
        <v>14</v>
      </c>
      <c r="D1713" t="s">
        <v>24</v>
      </c>
      <c r="E1713" s="1">
        <v>4155774754</v>
      </c>
      <c r="F1713" s="1">
        <v>1465916051</v>
      </c>
      <c r="G1713">
        <v>-2</v>
      </c>
      <c r="H1713">
        <v>1</v>
      </c>
      <c r="I1713">
        <v>-1</v>
      </c>
      <c r="J1713">
        <v>-1</v>
      </c>
      <c r="K1713">
        <v>-2</v>
      </c>
      <c r="L1713">
        <v>-2</v>
      </c>
      <c r="M1713">
        <v>-2</v>
      </c>
      <c r="N1713">
        <v>6</v>
      </c>
      <c r="O1713">
        <v>0</v>
      </c>
      <c r="P1713">
        <v>4</v>
      </c>
      <c r="Q1713">
        <v>241</v>
      </c>
      <c r="U1713" t="str">
        <f t="shared" si="64"/>
        <v>Sud</v>
      </c>
      <c r="V1713">
        <f t="shared" si="65"/>
        <v>20</v>
      </c>
    </row>
    <row r="1714" spans="1:22" x14ac:dyDescent="0.2">
      <c r="A1714" s="6">
        <v>43966</v>
      </c>
      <c r="B1714" t="s">
        <v>14</v>
      </c>
      <c r="C1714">
        <v>4</v>
      </c>
      <c r="D1714" t="s">
        <v>25</v>
      </c>
      <c r="E1714" s="1">
        <v>4649933453</v>
      </c>
      <c r="F1714" s="1">
        <v>1135662422</v>
      </c>
      <c r="G1714">
        <v>-4</v>
      </c>
      <c r="H1714">
        <v>-2</v>
      </c>
      <c r="I1714">
        <v>-6</v>
      </c>
      <c r="J1714">
        <v>-15</v>
      </c>
      <c r="K1714">
        <v>-21</v>
      </c>
      <c r="L1714">
        <v>-21</v>
      </c>
      <c r="M1714">
        <v>-21</v>
      </c>
      <c r="N1714">
        <v>21</v>
      </c>
      <c r="O1714">
        <v>0</v>
      </c>
      <c r="P1714">
        <v>0</v>
      </c>
      <c r="Q1714">
        <v>924</v>
      </c>
      <c r="U1714" t="str">
        <f t="shared" si="64"/>
        <v>Nord</v>
      </c>
      <c r="V1714">
        <f t="shared" si="65"/>
        <v>20</v>
      </c>
    </row>
    <row r="1715" spans="1:22" x14ac:dyDescent="0.2">
      <c r="A1715" s="6">
        <v>43966</v>
      </c>
      <c r="B1715" t="s">
        <v>14</v>
      </c>
      <c r="C1715">
        <v>4</v>
      </c>
      <c r="D1715" t="s">
        <v>26</v>
      </c>
      <c r="E1715" s="1">
        <v>4606893511</v>
      </c>
      <c r="F1715" s="1">
        <v>1112123097</v>
      </c>
      <c r="G1715">
        <v>-13</v>
      </c>
      <c r="H1715">
        <v>0</v>
      </c>
      <c r="I1715">
        <v>-13</v>
      </c>
      <c r="J1715">
        <v>-86</v>
      </c>
      <c r="K1715">
        <v>-99</v>
      </c>
      <c r="L1715">
        <v>-99</v>
      </c>
      <c r="M1715">
        <v>-99</v>
      </c>
      <c r="N1715">
        <v>99</v>
      </c>
      <c r="O1715">
        <v>3</v>
      </c>
      <c r="P1715">
        <v>3</v>
      </c>
      <c r="Q1715">
        <v>2857</v>
      </c>
      <c r="U1715" t="str">
        <f t="shared" si="64"/>
        <v>Nord</v>
      </c>
      <c r="V1715">
        <f t="shared" si="65"/>
        <v>20</v>
      </c>
    </row>
    <row r="1716" spans="1:22" x14ac:dyDescent="0.2">
      <c r="A1716" s="6">
        <v>43966</v>
      </c>
      <c r="B1716" t="s">
        <v>14</v>
      </c>
      <c r="C1716">
        <v>1</v>
      </c>
      <c r="D1716" t="s">
        <v>27</v>
      </c>
      <c r="E1716" s="1">
        <v>450732745</v>
      </c>
      <c r="F1716" s="1">
        <v>7680687483</v>
      </c>
      <c r="G1716">
        <v>-182</v>
      </c>
      <c r="H1716">
        <v>-8</v>
      </c>
      <c r="I1716">
        <v>-190</v>
      </c>
      <c r="J1716">
        <v>-588</v>
      </c>
      <c r="K1716">
        <v>-778</v>
      </c>
      <c r="L1716">
        <v>-778</v>
      </c>
      <c r="M1716">
        <v>-778</v>
      </c>
      <c r="N1716">
        <v>851</v>
      </c>
      <c r="O1716">
        <v>64</v>
      </c>
      <c r="P1716">
        <v>137</v>
      </c>
      <c r="Q1716">
        <v>6825</v>
      </c>
      <c r="U1716" t="str">
        <f t="shared" si="64"/>
        <v>Nord</v>
      </c>
      <c r="V1716">
        <f t="shared" si="65"/>
        <v>20</v>
      </c>
    </row>
    <row r="1717" spans="1:22" x14ac:dyDescent="0.2">
      <c r="A1717" s="6">
        <v>43966</v>
      </c>
      <c r="B1717" t="s">
        <v>14</v>
      </c>
      <c r="C1717">
        <v>16</v>
      </c>
      <c r="D1717" t="s">
        <v>28</v>
      </c>
      <c r="E1717" s="1">
        <v>4112559576</v>
      </c>
      <c r="F1717" s="1">
        <v>1686736689</v>
      </c>
      <c r="G1717">
        <v>-11</v>
      </c>
      <c r="H1717">
        <v>-1</v>
      </c>
      <c r="I1717">
        <v>-12</v>
      </c>
      <c r="J1717">
        <v>-60</v>
      </c>
      <c r="K1717">
        <v>-72</v>
      </c>
      <c r="L1717">
        <v>-72</v>
      </c>
      <c r="M1717">
        <v>-72</v>
      </c>
      <c r="N1717">
        <v>81</v>
      </c>
      <c r="O1717">
        <v>0</v>
      </c>
      <c r="P1717">
        <v>9</v>
      </c>
      <c r="Q1717">
        <v>2110</v>
      </c>
      <c r="U1717" t="str">
        <f t="shared" si="64"/>
        <v>Sud</v>
      </c>
      <c r="V1717">
        <f t="shared" si="65"/>
        <v>20</v>
      </c>
    </row>
    <row r="1718" spans="1:22" x14ac:dyDescent="0.2">
      <c r="A1718" s="6">
        <v>43966</v>
      </c>
      <c r="B1718" t="s">
        <v>14</v>
      </c>
      <c r="C1718">
        <v>20</v>
      </c>
      <c r="D1718" t="s">
        <v>29</v>
      </c>
      <c r="E1718" s="1">
        <v>3921531192</v>
      </c>
      <c r="F1718" s="1">
        <v>9110616306</v>
      </c>
      <c r="G1718">
        <v>-1</v>
      </c>
      <c r="H1718">
        <v>0</v>
      </c>
      <c r="I1718">
        <v>-1</v>
      </c>
      <c r="J1718">
        <v>-3</v>
      </c>
      <c r="K1718">
        <v>-4</v>
      </c>
      <c r="L1718">
        <v>-4</v>
      </c>
      <c r="M1718">
        <v>-4</v>
      </c>
      <c r="N1718">
        <v>7</v>
      </c>
      <c r="O1718">
        <v>0</v>
      </c>
      <c r="P1718">
        <v>3</v>
      </c>
      <c r="Q1718">
        <v>1810</v>
      </c>
      <c r="U1718" t="str">
        <f t="shared" si="64"/>
        <v>Sud</v>
      </c>
      <c r="V1718">
        <f t="shared" si="65"/>
        <v>20</v>
      </c>
    </row>
    <row r="1719" spans="1:22" x14ac:dyDescent="0.2">
      <c r="A1719" s="6">
        <v>43966</v>
      </c>
      <c r="B1719" t="s">
        <v>14</v>
      </c>
      <c r="C1719">
        <v>19</v>
      </c>
      <c r="D1719" t="s">
        <v>30</v>
      </c>
      <c r="E1719" s="1">
        <v>3811569725</v>
      </c>
      <c r="F1719" s="1">
        <v>133623567</v>
      </c>
      <c r="G1719">
        <v>-5</v>
      </c>
      <c r="H1719">
        <v>-1</v>
      </c>
      <c r="I1719">
        <v>-6</v>
      </c>
      <c r="J1719">
        <v>-88</v>
      </c>
      <c r="K1719">
        <v>-94</v>
      </c>
      <c r="L1719">
        <v>-94</v>
      </c>
      <c r="M1719">
        <v>-94</v>
      </c>
      <c r="N1719">
        <v>102</v>
      </c>
      <c r="O1719">
        <v>0</v>
      </c>
      <c r="P1719">
        <v>8</v>
      </c>
      <c r="Q1719">
        <v>1792</v>
      </c>
      <c r="U1719" t="str">
        <f t="shared" si="64"/>
        <v>Sud</v>
      </c>
      <c r="V1719">
        <f t="shared" si="65"/>
        <v>20</v>
      </c>
    </row>
    <row r="1720" spans="1:22" x14ac:dyDescent="0.2">
      <c r="A1720" s="6">
        <v>43966</v>
      </c>
      <c r="B1720" t="s">
        <v>14</v>
      </c>
      <c r="C1720">
        <v>9</v>
      </c>
      <c r="D1720" t="s">
        <v>31</v>
      </c>
      <c r="E1720" s="1">
        <v>4376923077</v>
      </c>
      <c r="F1720" s="1">
        <v>1125588885</v>
      </c>
      <c r="G1720">
        <v>-31</v>
      </c>
      <c r="H1720">
        <v>-1</v>
      </c>
      <c r="I1720">
        <v>-32</v>
      </c>
      <c r="J1720">
        <v>-188</v>
      </c>
      <c r="K1720">
        <v>-220</v>
      </c>
      <c r="L1720">
        <v>-220</v>
      </c>
      <c r="M1720">
        <v>-220</v>
      </c>
      <c r="N1720">
        <v>241</v>
      </c>
      <c r="O1720">
        <v>3</v>
      </c>
      <c r="P1720">
        <v>24</v>
      </c>
      <c r="Q1720">
        <v>4183</v>
      </c>
      <c r="U1720" t="str">
        <f t="shared" si="64"/>
        <v>Centro</v>
      </c>
      <c r="V1720">
        <f t="shared" si="65"/>
        <v>20</v>
      </c>
    </row>
    <row r="1721" spans="1:22" x14ac:dyDescent="0.2">
      <c r="A1721" s="6">
        <v>43966</v>
      </c>
      <c r="B1721" t="s">
        <v>14</v>
      </c>
      <c r="C1721">
        <v>10</v>
      </c>
      <c r="D1721" t="s">
        <v>32</v>
      </c>
      <c r="E1721" s="1">
        <v>4310675841</v>
      </c>
      <c r="F1721" s="1">
        <v>1238824698</v>
      </c>
      <c r="G1721">
        <v>-1</v>
      </c>
      <c r="H1721">
        <v>1</v>
      </c>
      <c r="I1721">
        <v>0</v>
      </c>
      <c r="J1721">
        <v>-2</v>
      </c>
      <c r="K1721">
        <v>-2</v>
      </c>
      <c r="L1721">
        <v>-2</v>
      </c>
      <c r="M1721">
        <v>-2</v>
      </c>
      <c r="N1721">
        <v>4</v>
      </c>
      <c r="O1721">
        <v>0</v>
      </c>
      <c r="P1721">
        <v>2</v>
      </c>
      <c r="Q1721">
        <v>1554</v>
      </c>
      <c r="U1721" t="str">
        <f t="shared" si="64"/>
        <v>Centro</v>
      </c>
      <c r="V1721">
        <f t="shared" si="65"/>
        <v>20</v>
      </c>
    </row>
    <row r="1722" spans="1:22" x14ac:dyDescent="0.2">
      <c r="A1722" s="6">
        <v>43966</v>
      </c>
      <c r="B1722" t="s">
        <v>14</v>
      </c>
      <c r="C1722">
        <v>2</v>
      </c>
      <c r="D1722" t="s">
        <v>33</v>
      </c>
      <c r="E1722" s="1">
        <v>4573750286</v>
      </c>
      <c r="F1722" s="1">
        <v>7320149366</v>
      </c>
      <c r="G1722">
        <v>-1</v>
      </c>
      <c r="H1722">
        <v>0</v>
      </c>
      <c r="I1722">
        <v>-1</v>
      </c>
      <c r="J1722">
        <v>-2</v>
      </c>
      <c r="K1722">
        <v>-3</v>
      </c>
      <c r="L1722">
        <v>-3</v>
      </c>
      <c r="M1722">
        <v>-3</v>
      </c>
      <c r="N1722">
        <v>8</v>
      </c>
      <c r="O1722">
        <v>1</v>
      </c>
      <c r="P1722">
        <v>6</v>
      </c>
      <c r="Q1722">
        <v>313</v>
      </c>
      <c r="U1722" t="str">
        <f t="shared" si="64"/>
        <v>Nord</v>
      </c>
      <c r="V1722">
        <f t="shared" si="65"/>
        <v>20</v>
      </c>
    </row>
    <row r="1723" spans="1:22" x14ac:dyDescent="0.2">
      <c r="A1723" s="6">
        <v>43966</v>
      </c>
      <c r="B1723" t="s">
        <v>14</v>
      </c>
      <c r="C1723">
        <v>5</v>
      </c>
      <c r="D1723" t="s">
        <v>34</v>
      </c>
      <c r="E1723" s="1">
        <v>4543490485</v>
      </c>
      <c r="F1723" s="1">
        <v>1233845213</v>
      </c>
      <c r="G1723">
        <v>-31</v>
      </c>
      <c r="H1723">
        <v>-2</v>
      </c>
      <c r="I1723">
        <v>-33</v>
      </c>
      <c r="J1723">
        <v>-246</v>
      </c>
      <c r="K1723">
        <v>-279</v>
      </c>
      <c r="L1723">
        <v>-279</v>
      </c>
      <c r="M1723">
        <v>-279</v>
      </c>
      <c r="N1723">
        <v>304</v>
      </c>
      <c r="O1723">
        <v>19</v>
      </c>
      <c r="P1723">
        <v>44</v>
      </c>
      <c r="Q1723">
        <v>10151</v>
      </c>
      <c r="U1723" t="str">
        <f t="shared" si="64"/>
        <v>Nord</v>
      </c>
      <c r="V1723">
        <f t="shared" si="65"/>
        <v>20</v>
      </c>
    </row>
    <row r="1724" spans="1:22" x14ac:dyDescent="0.2">
      <c r="A1724" s="6">
        <v>43967</v>
      </c>
      <c r="B1724" t="s">
        <v>14</v>
      </c>
      <c r="C1724">
        <v>13</v>
      </c>
      <c r="D1724" t="s">
        <v>15</v>
      </c>
      <c r="E1724" s="1">
        <v>4235122196</v>
      </c>
      <c r="F1724" s="1">
        <v>1339843823</v>
      </c>
      <c r="G1724">
        <v>-10</v>
      </c>
      <c r="H1724">
        <v>1</v>
      </c>
      <c r="I1724">
        <v>-9</v>
      </c>
      <c r="J1724">
        <v>-22</v>
      </c>
      <c r="K1724">
        <v>-31</v>
      </c>
      <c r="L1724">
        <v>-31</v>
      </c>
      <c r="M1724">
        <v>-31</v>
      </c>
      <c r="N1724">
        <v>59</v>
      </c>
      <c r="O1724">
        <v>2</v>
      </c>
      <c r="P1724">
        <v>30</v>
      </c>
      <c r="Q1724">
        <v>1644</v>
      </c>
      <c r="U1724" t="str">
        <f t="shared" ref="U1724:U1744" si="66">VLOOKUP(D1724,Zone,2)</f>
        <v>Centro</v>
      </c>
      <c r="V1724">
        <f t="shared" ref="V1724:V1744" si="67">WEEKNUM(A1724)</f>
        <v>20</v>
      </c>
    </row>
    <row r="1725" spans="1:22" x14ac:dyDescent="0.2">
      <c r="A1725" s="6">
        <v>43967</v>
      </c>
      <c r="B1725" t="s">
        <v>14</v>
      </c>
      <c r="C1725">
        <v>17</v>
      </c>
      <c r="D1725" t="s">
        <v>16</v>
      </c>
      <c r="E1725" s="1">
        <v>4063947052</v>
      </c>
      <c r="F1725" s="1">
        <v>1580514834</v>
      </c>
      <c r="G1725">
        <v>-4</v>
      </c>
      <c r="H1725">
        <v>0</v>
      </c>
      <c r="I1725">
        <v>-4</v>
      </c>
      <c r="J1725">
        <v>-3</v>
      </c>
      <c r="K1725">
        <v>-7</v>
      </c>
      <c r="L1725">
        <v>-7</v>
      </c>
      <c r="M1725">
        <v>-7</v>
      </c>
      <c r="N1725">
        <v>8</v>
      </c>
      <c r="O1725">
        <v>0</v>
      </c>
      <c r="P1725">
        <v>1</v>
      </c>
      <c r="Q1725">
        <v>645</v>
      </c>
      <c r="U1725" t="str">
        <f t="shared" si="66"/>
        <v>Sud</v>
      </c>
      <c r="V1725">
        <f t="shared" si="67"/>
        <v>20</v>
      </c>
    </row>
    <row r="1726" spans="1:22" x14ac:dyDescent="0.2">
      <c r="A1726" s="6">
        <v>43967</v>
      </c>
      <c r="B1726" t="s">
        <v>14</v>
      </c>
      <c r="C1726">
        <v>18</v>
      </c>
      <c r="D1726" t="s">
        <v>17</v>
      </c>
      <c r="E1726" s="1">
        <v>3890597598</v>
      </c>
      <c r="F1726" s="1">
        <v>1659440194</v>
      </c>
      <c r="G1726">
        <v>0</v>
      </c>
      <c r="H1726">
        <v>0</v>
      </c>
      <c r="I1726">
        <v>0</v>
      </c>
      <c r="J1726">
        <v>-31</v>
      </c>
      <c r="K1726">
        <v>-31</v>
      </c>
      <c r="L1726">
        <v>-31</v>
      </c>
      <c r="M1726">
        <v>-31</v>
      </c>
      <c r="N1726">
        <v>38</v>
      </c>
      <c r="O1726">
        <v>0</v>
      </c>
      <c r="P1726">
        <v>7</v>
      </c>
      <c r="Q1726">
        <v>1390</v>
      </c>
      <c r="U1726" t="str">
        <f t="shared" si="66"/>
        <v>Sud</v>
      </c>
      <c r="V1726">
        <f t="shared" si="67"/>
        <v>20</v>
      </c>
    </row>
    <row r="1727" spans="1:22" x14ac:dyDescent="0.2">
      <c r="A1727" s="6">
        <v>43967</v>
      </c>
      <c r="B1727" t="s">
        <v>14</v>
      </c>
      <c r="C1727">
        <v>15</v>
      </c>
      <c r="D1727" t="s">
        <v>18</v>
      </c>
      <c r="E1727" s="1">
        <v>4083956555</v>
      </c>
      <c r="F1727" s="1">
        <v>1425084984</v>
      </c>
      <c r="G1727">
        <v>10</v>
      </c>
      <c r="H1727">
        <v>-1</v>
      </c>
      <c r="I1727">
        <v>9</v>
      </c>
      <c r="J1727">
        <v>-35</v>
      </c>
      <c r="K1727">
        <v>-26</v>
      </c>
      <c r="L1727">
        <v>-26</v>
      </c>
      <c r="M1727">
        <v>-26</v>
      </c>
      <c r="N1727">
        <v>40</v>
      </c>
      <c r="O1727">
        <v>0</v>
      </c>
      <c r="P1727">
        <v>14</v>
      </c>
      <c r="Q1727">
        <v>4717</v>
      </c>
      <c r="U1727" t="str">
        <f t="shared" si="66"/>
        <v>Sud</v>
      </c>
      <c r="V1727">
        <f t="shared" si="67"/>
        <v>20</v>
      </c>
    </row>
    <row r="1728" spans="1:22" x14ac:dyDescent="0.2">
      <c r="A1728" s="6">
        <v>43967</v>
      </c>
      <c r="B1728" t="s">
        <v>14</v>
      </c>
      <c r="C1728">
        <v>8</v>
      </c>
      <c r="D1728" t="s">
        <v>46</v>
      </c>
      <c r="E1728" s="1">
        <v>4449436681</v>
      </c>
      <c r="F1728" s="1">
        <v>113417208</v>
      </c>
      <c r="G1728">
        <v>-23</v>
      </c>
      <c r="H1728">
        <v>-2</v>
      </c>
      <c r="I1728">
        <v>-25</v>
      </c>
      <c r="J1728">
        <v>-124</v>
      </c>
      <c r="K1728">
        <v>-149</v>
      </c>
      <c r="L1728">
        <v>-149</v>
      </c>
      <c r="M1728">
        <v>-149</v>
      </c>
      <c r="N1728">
        <v>204</v>
      </c>
      <c r="O1728">
        <v>17</v>
      </c>
      <c r="P1728">
        <v>72</v>
      </c>
      <c r="Q1728">
        <v>4777</v>
      </c>
      <c r="U1728" t="str">
        <f t="shared" si="66"/>
        <v>Nord</v>
      </c>
      <c r="V1728">
        <f t="shared" si="67"/>
        <v>20</v>
      </c>
    </row>
    <row r="1729" spans="1:22" x14ac:dyDescent="0.2">
      <c r="A1729" s="6">
        <v>43967</v>
      </c>
      <c r="B1729" t="s">
        <v>14</v>
      </c>
      <c r="C1729">
        <v>6</v>
      </c>
      <c r="D1729" t="s">
        <v>19</v>
      </c>
      <c r="E1729" s="1">
        <v>456494354</v>
      </c>
      <c r="F1729" s="1">
        <v>1376813649</v>
      </c>
      <c r="G1729">
        <v>-1</v>
      </c>
      <c r="H1729">
        <v>0</v>
      </c>
      <c r="I1729">
        <v>-1</v>
      </c>
      <c r="J1729">
        <v>-60</v>
      </c>
      <c r="K1729">
        <v>-61</v>
      </c>
      <c r="L1729">
        <v>-61</v>
      </c>
      <c r="M1729">
        <v>-61</v>
      </c>
      <c r="N1729">
        <v>68</v>
      </c>
      <c r="O1729">
        <v>1</v>
      </c>
      <c r="P1729">
        <v>8</v>
      </c>
      <c r="Q1729">
        <v>1294</v>
      </c>
      <c r="U1729" t="str">
        <f t="shared" si="66"/>
        <v>Nord</v>
      </c>
      <c r="V1729">
        <f t="shared" si="67"/>
        <v>20</v>
      </c>
    </row>
    <row r="1730" spans="1:22" x14ac:dyDescent="0.2">
      <c r="A1730" s="6">
        <v>43967</v>
      </c>
      <c r="B1730" t="s">
        <v>14</v>
      </c>
      <c r="C1730">
        <v>12</v>
      </c>
      <c r="D1730" t="s">
        <v>20</v>
      </c>
      <c r="E1730" s="1">
        <v>4189277044</v>
      </c>
      <c r="F1730" s="1">
        <v>1248366722</v>
      </c>
      <c r="G1730">
        <v>-17</v>
      </c>
      <c r="H1730">
        <v>-3</v>
      </c>
      <c r="I1730">
        <v>-20</v>
      </c>
      <c r="J1730">
        <v>-46</v>
      </c>
      <c r="K1730">
        <v>-66</v>
      </c>
      <c r="L1730">
        <v>-66</v>
      </c>
      <c r="M1730">
        <v>-66</v>
      </c>
      <c r="N1730">
        <v>86</v>
      </c>
      <c r="O1730">
        <v>12</v>
      </c>
      <c r="P1730">
        <v>32</v>
      </c>
      <c r="Q1730">
        <v>4339</v>
      </c>
      <c r="U1730" t="str">
        <f t="shared" si="66"/>
        <v>Centro</v>
      </c>
      <c r="V1730">
        <f t="shared" si="67"/>
        <v>20</v>
      </c>
    </row>
    <row r="1731" spans="1:22" x14ac:dyDescent="0.2">
      <c r="A1731" s="6">
        <v>43967</v>
      </c>
      <c r="B1731" t="s">
        <v>14</v>
      </c>
      <c r="C1731">
        <v>7</v>
      </c>
      <c r="D1731" t="s">
        <v>21</v>
      </c>
      <c r="E1731" s="1">
        <v>4441149315</v>
      </c>
      <c r="F1731" s="1">
        <v>89326992</v>
      </c>
      <c r="G1731">
        <v>-16</v>
      </c>
      <c r="H1731">
        <v>-5</v>
      </c>
      <c r="I1731">
        <v>-21</v>
      </c>
      <c r="J1731">
        <v>-49</v>
      </c>
      <c r="K1731">
        <v>-70</v>
      </c>
      <c r="L1731">
        <v>-70</v>
      </c>
      <c r="M1731">
        <v>-70</v>
      </c>
      <c r="N1731">
        <v>111</v>
      </c>
      <c r="O1731">
        <v>10</v>
      </c>
      <c r="P1731">
        <v>51</v>
      </c>
      <c r="Q1731">
        <v>2056</v>
      </c>
      <c r="U1731" t="str">
        <f t="shared" si="66"/>
        <v>Nord</v>
      </c>
      <c r="V1731">
        <f t="shared" si="67"/>
        <v>20</v>
      </c>
    </row>
    <row r="1732" spans="1:22" x14ac:dyDescent="0.2">
      <c r="A1732" s="6">
        <v>43967</v>
      </c>
      <c r="B1732" t="s">
        <v>14</v>
      </c>
      <c r="C1732">
        <v>3</v>
      </c>
      <c r="D1732" t="s">
        <v>22</v>
      </c>
      <c r="E1732" s="1">
        <v>4546679409</v>
      </c>
      <c r="F1732" s="1">
        <v>9190347404</v>
      </c>
      <c r="G1732">
        <v>-184</v>
      </c>
      <c r="H1732">
        <v>-8</v>
      </c>
      <c r="I1732">
        <v>-192</v>
      </c>
      <c r="J1732">
        <v>125</v>
      </c>
      <c r="K1732">
        <v>-67</v>
      </c>
      <c r="L1732">
        <v>-67</v>
      </c>
      <c r="M1732">
        <v>-67</v>
      </c>
      <c r="N1732">
        <v>427</v>
      </c>
      <c r="O1732">
        <v>39</v>
      </c>
      <c r="P1732">
        <v>399</v>
      </c>
      <c r="Q1732">
        <v>14145</v>
      </c>
      <c r="U1732" t="str">
        <f t="shared" si="66"/>
        <v>Nord</v>
      </c>
      <c r="V1732">
        <f t="shared" si="67"/>
        <v>20</v>
      </c>
    </row>
    <row r="1733" spans="1:22" x14ac:dyDescent="0.2">
      <c r="A1733" s="6">
        <v>43967</v>
      </c>
      <c r="B1733" t="s">
        <v>14</v>
      </c>
      <c r="C1733">
        <v>11</v>
      </c>
      <c r="D1733" t="s">
        <v>23</v>
      </c>
      <c r="E1733" s="1">
        <v>4361675973</v>
      </c>
      <c r="F1733" s="1">
        <v>135188753</v>
      </c>
      <c r="G1733">
        <v>-24</v>
      </c>
      <c r="H1733">
        <v>-1</v>
      </c>
      <c r="I1733">
        <v>-25</v>
      </c>
      <c r="J1733">
        <v>-113</v>
      </c>
      <c r="K1733">
        <v>-138</v>
      </c>
      <c r="L1733">
        <v>-138</v>
      </c>
      <c r="M1733">
        <v>-138</v>
      </c>
      <c r="N1733">
        <v>156</v>
      </c>
      <c r="O1733">
        <v>5</v>
      </c>
      <c r="P1733">
        <v>23</v>
      </c>
      <c r="Q1733">
        <v>2860</v>
      </c>
      <c r="U1733" t="str">
        <f t="shared" si="66"/>
        <v>Centro</v>
      </c>
      <c r="V1733">
        <f t="shared" si="67"/>
        <v>20</v>
      </c>
    </row>
    <row r="1734" spans="1:22" x14ac:dyDescent="0.2">
      <c r="A1734" s="6">
        <v>43967</v>
      </c>
      <c r="B1734" t="s">
        <v>14</v>
      </c>
      <c r="C1734">
        <v>14</v>
      </c>
      <c r="D1734" t="s">
        <v>24</v>
      </c>
      <c r="E1734" s="1">
        <v>4155774754</v>
      </c>
      <c r="F1734" s="1">
        <v>1465916051</v>
      </c>
      <c r="G1734">
        <v>0</v>
      </c>
      <c r="H1734">
        <v>0</v>
      </c>
      <c r="I1734">
        <v>0</v>
      </c>
      <c r="J1734">
        <v>-12</v>
      </c>
      <c r="K1734">
        <v>-12</v>
      </c>
      <c r="L1734">
        <v>-12</v>
      </c>
      <c r="M1734">
        <v>-12</v>
      </c>
      <c r="N1734">
        <v>15</v>
      </c>
      <c r="O1734">
        <v>0</v>
      </c>
      <c r="P1734">
        <v>3</v>
      </c>
      <c r="Q1734">
        <v>391</v>
      </c>
      <c r="U1734" t="str">
        <f t="shared" si="66"/>
        <v>Sud</v>
      </c>
      <c r="V1734">
        <f t="shared" si="67"/>
        <v>20</v>
      </c>
    </row>
    <row r="1735" spans="1:22" x14ac:dyDescent="0.2">
      <c r="A1735" s="6">
        <v>43967</v>
      </c>
      <c r="B1735" t="s">
        <v>14</v>
      </c>
      <c r="C1735">
        <v>21</v>
      </c>
      <c r="D1735" t="s">
        <v>25</v>
      </c>
      <c r="E1735" s="1">
        <v>4649933453</v>
      </c>
      <c r="F1735" s="1">
        <v>1135662422</v>
      </c>
      <c r="G1735">
        <v>-2</v>
      </c>
      <c r="H1735">
        <v>0</v>
      </c>
      <c r="I1735">
        <v>-2</v>
      </c>
      <c r="J1735">
        <v>-14</v>
      </c>
      <c r="K1735">
        <v>-16</v>
      </c>
      <c r="L1735">
        <v>-16</v>
      </c>
      <c r="M1735">
        <v>-16</v>
      </c>
      <c r="N1735">
        <v>16</v>
      </c>
      <c r="O1735">
        <v>0</v>
      </c>
      <c r="P1735">
        <v>0</v>
      </c>
      <c r="Q1735">
        <v>764</v>
      </c>
      <c r="U1735" t="str">
        <f t="shared" si="66"/>
        <v>Nord</v>
      </c>
      <c r="V1735">
        <f t="shared" si="67"/>
        <v>20</v>
      </c>
    </row>
    <row r="1736" spans="1:22" x14ac:dyDescent="0.2">
      <c r="A1736" s="6">
        <v>43967</v>
      </c>
      <c r="B1736" t="s">
        <v>14</v>
      </c>
      <c r="C1736">
        <v>22</v>
      </c>
      <c r="D1736" t="s">
        <v>26</v>
      </c>
      <c r="E1736" s="1">
        <v>4606893511</v>
      </c>
      <c r="F1736" s="1">
        <v>1112123097</v>
      </c>
      <c r="G1736">
        <v>-9</v>
      </c>
      <c r="H1736">
        <v>-1</v>
      </c>
      <c r="I1736">
        <v>-10</v>
      </c>
      <c r="J1736">
        <v>-51</v>
      </c>
      <c r="K1736">
        <v>-61</v>
      </c>
      <c r="L1736">
        <v>-61</v>
      </c>
      <c r="M1736">
        <v>-61</v>
      </c>
      <c r="N1736">
        <v>67</v>
      </c>
      <c r="O1736">
        <v>2</v>
      </c>
      <c r="P1736">
        <v>8</v>
      </c>
      <c r="Q1736">
        <v>1683</v>
      </c>
      <c r="U1736" t="str">
        <f t="shared" si="66"/>
        <v>Nord</v>
      </c>
      <c r="V1736">
        <f t="shared" si="67"/>
        <v>20</v>
      </c>
    </row>
    <row r="1737" spans="1:22" x14ac:dyDescent="0.2">
      <c r="A1737" s="6">
        <v>43967</v>
      </c>
      <c r="B1737" t="s">
        <v>14</v>
      </c>
      <c r="C1737">
        <v>1</v>
      </c>
      <c r="D1737" t="s">
        <v>27</v>
      </c>
      <c r="E1737" s="1">
        <v>450732745</v>
      </c>
      <c r="F1737" s="1">
        <v>7680687483</v>
      </c>
      <c r="G1737">
        <v>-31</v>
      </c>
      <c r="H1737">
        <v>-8</v>
      </c>
      <c r="I1737">
        <v>-39</v>
      </c>
      <c r="J1737">
        <v>-372</v>
      </c>
      <c r="K1737">
        <v>-411</v>
      </c>
      <c r="L1737">
        <v>-411</v>
      </c>
      <c r="M1737">
        <v>-411</v>
      </c>
      <c r="N1737">
        <v>511</v>
      </c>
      <c r="O1737">
        <v>37</v>
      </c>
      <c r="P1737">
        <v>137</v>
      </c>
      <c r="Q1737">
        <v>5568</v>
      </c>
      <c r="U1737" t="str">
        <f t="shared" si="66"/>
        <v>Nord</v>
      </c>
      <c r="V1737">
        <f t="shared" si="67"/>
        <v>20</v>
      </c>
    </row>
    <row r="1738" spans="1:22" x14ac:dyDescent="0.2">
      <c r="A1738" s="6">
        <v>43967</v>
      </c>
      <c r="B1738" t="s">
        <v>14</v>
      </c>
      <c r="C1738">
        <v>16</v>
      </c>
      <c r="D1738" t="s">
        <v>28</v>
      </c>
      <c r="E1738" s="1">
        <v>4112559576</v>
      </c>
      <c r="F1738" s="1">
        <v>1686736689</v>
      </c>
      <c r="G1738">
        <v>-13</v>
      </c>
      <c r="H1738">
        <v>-1</v>
      </c>
      <c r="I1738">
        <v>-14</v>
      </c>
      <c r="J1738">
        <v>-63</v>
      </c>
      <c r="K1738">
        <v>-77</v>
      </c>
      <c r="L1738">
        <v>-77</v>
      </c>
      <c r="M1738">
        <v>-77</v>
      </c>
      <c r="N1738">
        <v>83</v>
      </c>
      <c r="O1738">
        <v>2</v>
      </c>
      <c r="P1738">
        <v>8</v>
      </c>
      <c r="Q1738">
        <v>1924</v>
      </c>
      <c r="U1738" t="str">
        <f t="shared" si="66"/>
        <v>Sud</v>
      </c>
      <c r="V1738">
        <f t="shared" si="67"/>
        <v>20</v>
      </c>
    </row>
    <row r="1739" spans="1:22" x14ac:dyDescent="0.2">
      <c r="A1739" s="6">
        <v>43967</v>
      </c>
      <c r="B1739" t="s">
        <v>14</v>
      </c>
      <c r="C1739">
        <v>20</v>
      </c>
      <c r="D1739" t="s">
        <v>29</v>
      </c>
      <c r="E1739" s="1">
        <v>3921531192</v>
      </c>
      <c r="F1739" s="1">
        <v>9110616306</v>
      </c>
      <c r="G1739">
        <v>0</v>
      </c>
      <c r="H1739">
        <v>0</v>
      </c>
      <c r="I1739">
        <v>0</v>
      </c>
      <c r="J1739">
        <v>-46</v>
      </c>
      <c r="K1739">
        <v>-46</v>
      </c>
      <c r="L1739">
        <v>-46</v>
      </c>
      <c r="M1739">
        <v>-46</v>
      </c>
      <c r="N1739">
        <v>50</v>
      </c>
      <c r="O1739">
        <v>0</v>
      </c>
      <c r="P1739">
        <v>4</v>
      </c>
      <c r="Q1739">
        <v>1413</v>
      </c>
      <c r="U1739" t="str">
        <f t="shared" si="66"/>
        <v>Sud</v>
      </c>
      <c r="V1739">
        <f t="shared" si="67"/>
        <v>20</v>
      </c>
    </row>
    <row r="1740" spans="1:22" x14ac:dyDescent="0.2">
      <c r="A1740" s="6">
        <v>43967</v>
      </c>
      <c r="B1740" t="s">
        <v>14</v>
      </c>
      <c r="C1740">
        <v>19</v>
      </c>
      <c r="D1740" t="s">
        <v>30</v>
      </c>
      <c r="E1740" s="1">
        <v>3811569725</v>
      </c>
      <c r="F1740" s="1">
        <v>133623567</v>
      </c>
      <c r="G1740">
        <v>-39</v>
      </c>
      <c r="H1740">
        <v>1</v>
      </c>
      <c r="I1740">
        <v>-38</v>
      </c>
      <c r="J1740">
        <v>-63</v>
      </c>
      <c r="K1740">
        <v>-101</v>
      </c>
      <c r="L1740">
        <v>-101</v>
      </c>
      <c r="M1740">
        <v>-101</v>
      </c>
      <c r="N1740">
        <v>107</v>
      </c>
      <c r="O1740">
        <v>2</v>
      </c>
      <c r="P1740">
        <v>8</v>
      </c>
      <c r="Q1740">
        <v>2034</v>
      </c>
      <c r="U1740" t="str">
        <f t="shared" si="66"/>
        <v>Sud</v>
      </c>
      <c r="V1740">
        <f t="shared" si="67"/>
        <v>20</v>
      </c>
    </row>
    <row r="1741" spans="1:22" x14ac:dyDescent="0.2">
      <c r="A1741" s="6">
        <v>43967</v>
      </c>
      <c r="B1741" t="s">
        <v>14</v>
      </c>
      <c r="C1741">
        <v>9</v>
      </c>
      <c r="D1741" t="s">
        <v>31</v>
      </c>
      <c r="E1741" s="1">
        <v>4376923077</v>
      </c>
      <c r="F1741" s="1">
        <v>1125588885</v>
      </c>
      <c r="G1741">
        <v>-4</v>
      </c>
      <c r="H1741">
        <v>-1</v>
      </c>
      <c r="I1741">
        <v>-5</v>
      </c>
      <c r="J1741">
        <v>-220</v>
      </c>
      <c r="K1741">
        <v>-225</v>
      </c>
      <c r="L1741">
        <v>-225</v>
      </c>
      <c r="M1741">
        <v>-225</v>
      </c>
      <c r="N1741">
        <v>252</v>
      </c>
      <c r="O1741">
        <v>3</v>
      </c>
      <c r="P1741">
        <v>30</v>
      </c>
      <c r="Q1741">
        <v>3338</v>
      </c>
      <c r="U1741" t="str">
        <f t="shared" si="66"/>
        <v>Centro</v>
      </c>
      <c r="V1741">
        <f t="shared" si="67"/>
        <v>20</v>
      </c>
    </row>
    <row r="1742" spans="1:22" x14ac:dyDescent="0.2">
      <c r="A1742" s="6">
        <v>43967</v>
      </c>
      <c r="B1742" t="s">
        <v>14</v>
      </c>
      <c r="C1742">
        <v>10</v>
      </c>
      <c r="D1742" t="s">
        <v>32</v>
      </c>
      <c r="E1742" s="1">
        <v>4310675841</v>
      </c>
      <c r="F1742" s="1">
        <v>1238824698</v>
      </c>
      <c r="G1742">
        <v>0</v>
      </c>
      <c r="H1742">
        <v>0</v>
      </c>
      <c r="I1742">
        <v>0</v>
      </c>
      <c r="J1742">
        <v>-9</v>
      </c>
      <c r="K1742">
        <v>-9</v>
      </c>
      <c r="L1742">
        <v>-9</v>
      </c>
      <c r="M1742">
        <v>-9</v>
      </c>
      <c r="N1742">
        <v>9</v>
      </c>
      <c r="O1742">
        <v>0</v>
      </c>
      <c r="P1742">
        <v>0</v>
      </c>
      <c r="Q1742">
        <v>1369</v>
      </c>
      <c r="U1742" t="str">
        <f t="shared" si="66"/>
        <v>Centro</v>
      </c>
      <c r="V1742">
        <f t="shared" si="67"/>
        <v>20</v>
      </c>
    </row>
    <row r="1743" spans="1:22" x14ac:dyDescent="0.2">
      <c r="A1743" s="6">
        <v>43967</v>
      </c>
      <c r="B1743" t="s">
        <v>14</v>
      </c>
      <c r="C1743">
        <v>2</v>
      </c>
      <c r="D1743" t="s">
        <v>33</v>
      </c>
      <c r="E1743" s="1">
        <v>4573750286</v>
      </c>
      <c r="F1743" s="1">
        <v>7320149366</v>
      </c>
      <c r="G1743">
        <v>-4</v>
      </c>
      <c r="H1743">
        <v>0</v>
      </c>
      <c r="I1743">
        <v>-4</v>
      </c>
      <c r="J1743">
        <v>2</v>
      </c>
      <c r="K1743">
        <v>-2</v>
      </c>
      <c r="L1743">
        <v>-2</v>
      </c>
      <c r="M1743">
        <v>-2</v>
      </c>
      <c r="N1743">
        <v>3</v>
      </c>
      <c r="O1743">
        <v>0</v>
      </c>
      <c r="P1743">
        <v>1</v>
      </c>
      <c r="Q1743">
        <v>422</v>
      </c>
      <c r="U1743" t="str">
        <f t="shared" si="66"/>
        <v>Nord</v>
      </c>
      <c r="V1743">
        <f t="shared" si="67"/>
        <v>20</v>
      </c>
    </row>
    <row r="1744" spans="1:22" x14ac:dyDescent="0.2">
      <c r="A1744" s="6">
        <v>43967</v>
      </c>
      <c r="B1744" t="s">
        <v>14</v>
      </c>
      <c r="C1744">
        <v>5</v>
      </c>
      <c r="D1744" t="s">
        <v>34</v>
      </c>
      <c r="E1744" s="1">
        <v>4543490485</v>
      </c>
      <c r="F1744" s="1">
        <v>1233845213</v>
      </c>
      <c r="G1744">
        <v>-21</v>
      </c>
      <c r="H1744">
        <v>-4</v>
      </c>
      <c r="I1744">
        <v>-25</v>
      </c>
      <c r="J1744">
        <v>-252</v>
      </c>
      <c r="K1744">
        <v>-277</v>
      </c>
      <c r="L1744">
        <v>-277</v>
      </c>
      <c r="M1744">
        <v>-277</v>
      </c>
      <c r="N1744">
        <v>295</v>
      </c>
      <c r="O1744">
        <v>21</v>
      </c>
      <c r="P1744">
        <v>39</v>
      </c>
      <c r="Q1744">
        <v>12406</v>
      </c>
      <c r="U1744" t="str">
        <f t="shared" si="66"/>
        <v>Nord</v>
      </c>
      <c r="V1744">
        <f t="shared" si="67"/>
        <v>20</v>
      </c>
    </row>
    <row r="1745" spans="1:22" x14ac:dyDescent="0.2">
      <c r="A1745" s="6">
        <v>43968</v>
      </c>
      <c r="B1745" t="s">
        <v>14</v>
      </c>
      <c r="C1745">
        <v>13</v>
      </c>
      <c r="D1745" t="s">
        <v>15</v>
      </c>
      <c r="E1745" s="1">
        <v>4235122196</v>
      </c>
      <c r="F1745" s="1">
        <v>1339843823</v>
      </c>
      <c r="G1745">
        <v>-2</v>
      </c>
      <c r="H1745">
        <v>-1</v>
      </c>
      <c r="I1745">
        <v>-3</v>
      </c>
      <c r="J1745">
        <v>2</v>
      </c>
      <c r="K1745">
        <v>-1</v>
      </c>
      <c r="L1745">
        <v>-1</v>
      </c>
      <c r="M1745">
        <v>-1</v>
      </c>
      <c r="N1745">
        <v>7</v>
      </c>
      <c r="O1745">
        <v>2</v>
      </c>
      <c r="P1745">
        <v>8</v>
      </c>
      <c r="Q1745">
        <v>1545</v>
      </c>
      <c r="U1745" t="str">
        <f t="shared" ref="U1745:U1765" si="68">VLOOKUP(D1745,Zone,2)</f>
        <v>Centro</v>
      </c>
      <c r="V1745">
        <f t="shared" ref="V1745:V1765" si="69">WEEKNUM(A1745)</f>
        <v>21</v>
      </c>
    </row>
    <row r="1746" spans="1:22" x14ac:dyDescent="0.2">
      <c r="A1746" s="6">
        <v>43968</v>
      </c>
      <c r="B1746" t="s">
        <v>14</v>
      </c>
      <c r="C1746">
        <v>17</v>
      </c>
      <c r="D1746" t="s">
        <v>16</v>
      </c>
      <c r="E1746" s="1">
        <v>4063947052</v>
      </c>
      <c r="F1746" s="1">
        <v>1580514834</v>
      </c>
      <c r="G1746">
        <v>0</v>
      </c>
      <c r="H1746">
        <v>0</v>
      </c>
      <c r="I1746">
        <v>0</v>
      </c>
      <c r="J1746">
        <v>-9</v>
      </c>
      <c r="K1746">
        <v>-9</v>
      </c>
      <c r="L1746">
        <v>-9</v>
      </c>
      <c r="M1746">
        <v>-9</v>
      </c>
      <c r="N1746">
        <v>11</v>
      </c>
      <c r="O1746">
        <v>0</v>
      </c>
      <c r="P1746">
        <v>2</v>
      </c>
      <c r="Q1746">
        <v>671</v>
      </c>
      <c r="U1746" t="str">
        <f t="shared" si="68"/>
        <v>Sud</v>
      </c>
      <c r="V1746">
        <f t="shared" si="69"/>
        <v>21</v>
      </c>
    </row>
    <row r="1747" spans="1:22" x14ac:dyDescent="0.2">
      <c r="A1747" s="6">
        <v>43968</v>
      </c>
      <c r="B1747" t="s">
        <v>14</v>
      </c>
      <c r="C1747">
        <v>18</v>
      </c>
      <c r="D1747" t="s">
        <v>17</v>
      </c>
      <c r="E1747" s="1">
        <v>3890597598</v>
      </c>
      <c r="F1747" s="1">
        <v>1659440194</v>
      </c>
      <c r="G1747">
        <v>0</v>
      </c>
      <c r="H1747">
        <v>0</v>
      </c>
      <c r="I1747">
        <v>0</v>
      </c>
      <c r="J1747">
        <v>-52</v>
      </c>
      <c r="K1747">
        <v>-52</v>
      </c>
      <c r="L1747">
        <v>-52</v>
      </c>
      <c r="M1747">
        <v>-52</v>
      </c>
      <c r="N1747">
        <v>52</v>
      </c>
      <c r="O1747">
        <v>0</v>
      </c>
      <c r="P1747">
        <v>0</v>
      </c>
      <c r="Q1747">
        <v>1213</v>
      </c>
      <c r="U1747" t="str">
        <f t="shared" si="68"/>
        <v>Sud</v>
      </c>
      <c r="V1747">
        <f t="shared" si="69"/>
        <v>21</v>
      </c>
    </row>
    <row r="1748" spans="1:22" x14ac:dyDescent="0.2">
      <c r="A1748" s="6">
        <v>43968</v>
      </c>
      <c r="B1748" t="s">
        <v>14</v>
      </c>
      <c r="C1748">
        <v>15</v>
      </c>
      <c r="D1748" t="s">
        <v>18</v>
      </c>
      <c r="E1748" s="1">
        <v>4083956555</v>
      </c>
      <c r="F1748" s="1">
        <v>1425084984</v>
      </c>
      <c r="G1748">
        <v>-9</v>
      </c>
      <c r="H1748">
        <v>1</v>
      </c>
      <c r="I1748">
        <v>-8</v>
      </c>
      <c r="J1748">
        <v>-6</v>
      </c>
      <c r="K1748">
        <v>-14</v>
      </c>
      <c r="L1748">
        <v>-14</v>
      </c>
      <c r="M1748">
        <v>-14</v>
      </c>
      <c r="N1748">
        <v>30</v>
      </c>
      <c r="O1748">
        <v>0</v>
      </c>
      <c r="P1748">
        <v>16</v>
      </c>
      <c r="Q1748">
        <v>3526</v>
      </c>
      <c r="U1748" t="str">
        <f t="shared" si="68"/>
        <v>Sud</v>
      </c>
      <c r="V1748">
        <f t="shared" si="69"/>
        <v>21</v>
      </c>
    </row>
    <row r="1749" spans="1:22" x14ac:dyDescent="0.2">
      <c r="A1749" s="6">
        <v>43968</v>
      </c>
      <c r="B1749" t="s">
        <v>14</v>
      </c>
      <c r="C1749">
        <v>8</v>
      </c>
      <c r="D1749" t="s">
        <v>46</v>
      </c>
      <c r="E1749" s="1">
        <v>4449436681</v>
      </c>
      <c r="F1749" s="1">
        <v>113417208</v>
      </c>
      <c r="G1749">
        <v>-19</v>
      </c>
      <c r="H1749">
        <v>-1</v>
      </c>
      <c r="I1749">
        <v>-20</v>
      </c>
      <c r="J1749">
        <v>-176</v>
      </c>
      <c r="K1749">
        <v>-196</v>
      </c>
      <c r="L1749">
        <v>-196</v>
      </c>
      <c r="M1749">
        <v>-196</v>
      </c>
      <c r="N1749">
        <v>233</v>
      </c>
      <c r="O1749">
        <v>13</v>
      </c>
      <c r="P1749">
        <v>50</v>
      </c>
      <c r="Q1749">
        <v>2832</v>
      </c>
      <c r="U1749" t="str">
        <f t="shared" si="68"/>
        <v>Nord</v>
      </c>
      <c r="V1749">
        <f t="shared" si="69"/>
        <v>21</v>
      </c>
    </row>
    <row r="1750" spans="1:22" x14ac:dyDescent="0.2">
      <c r="A1750" s="6">
        <v>43968</v>
      </c>
      <c r="B1750" t="s">
        <v>14</v>
      </c>
      <c r="C1750">
        <v>6</v>
      </c>
      <c r="D1750" t="s">
        <v>19</v>
      </c>
      <c r="E1750" s="1">
        <v>456494354</v>
      </c>
      <c r="F1750" s="1">
        <v>1376813649</v>
      </c>
      <c r="G1750">
        <v>1</v>
      </c>
      <c r="H1750">
        <v>0</v>
      </c>
      <c r="I1750">
        <v>1</v>
      </c>
      <c r="J1750">
        <v>-27</v>
      </c>
      <c r="K1750">
        <v>-26</v>
      </c>
      <c r="L1750">
        <v>-26</v>
      </c>
      <c r="M1750">
        <v>-26</v>
      </c>
      <c r="N1750">
        <v>34</v>
      </c>
      <c r="O1750">
        <v>0</v>
      </c>
      <c r="P1750">
        <v>8</v>
      </c>
      <c r="Q1750">
        <v>2362</v>
      </c>
      <c r="U1750" t="str">
        <f t="shared" si="68"/>
        <v>Nord</v>
      </c>
      <c r="V1750">
        <f t="shared" si="69"/>
        <v>21</v>
      </c>
    </row>
    <row r="1751" spans="1:22" x14ac:dyDescent="0.2">
      <c r="A1751" s="6">
        <v>43968</v>
      </c>
      <c r="B1751" t="s">
        <v>14</v>
      </c>
      <c r="C1751">
        <v>12</v>
      </c>
      <c r="D1751" t="s">
        <v>20</v>
      </c>
      <c r="E1751" s="1">
        <v>4189277044</v>
      </c>
      <c r="F1751" s="1">
        <v>1248366722</v>
      </c>
      <c r="G1751">
        <v>-6</v>
      </c>
      <c r="H1751">
        <v>-2</v>
      </c>
      <c r="I1751">
        <v>-8</v>
      </c>
      <c r="J1751">
        <v>-104</v>
      </c>
      <c r="K1751">
        <v>-112</v>
      </c>
      <c r="L1751">
        <v>-112</v>
      </c>
      <c r="M1751">
        <v>-112</v>
      </c>
      <c r="N1751">
        <v>156</v>
      </c>
      <c r="O1751">
        <v>6</v>
      </c>
      <c r="P1751">
        <v>50</v>
      </c>
      <c r="Q1751">
        <v>4228</v>
      </c>
      <c r="U1751" t="str">
        <f t="shared" si="68"/>
        <v>Centro</v>
      </c>
      <c r="V1751">
        <f t="shared" si="69"/>
        <v>21</v>
      </c>
    </row>
    <row r="1752" spans="1:22" x14ac:dyDescent="0.2">
      <c r="A1752" s="6">
        <v>43968</v>
      </c>
      <c r="B1752" t="s">
        <v>14</v>
      </c>
      <c r="C1752">
        <v>7</v>
      </c>
      <c r="D1752" t="s">
        <v>21</v>
      </c>
      <c r="E1752" s="1">
        <v>4441149315</v>
      </c>
      <c r="F1752" s="1">
        <v>89326992</v>
      </c>
      <c r="G1752">
        <v>-9</v>
      </c>
      <c r="H1752">
        <v>-2</v>
      </c>
      <c r="I1752">
        <v>-11</v>
      </c>
      <c r="J1752">
        <v>-66</v>
      </c>
      <c r="K1752">
        <v>-77</v>
      </c>
      <c r="L1752">
        <v>-77</v>
      </c>
      <c r="M1752">
        <v>-77</v>
      </c>
      <c r="N1752">
        <v>116</v>
      </c>
      <c r="O1752">
        <v>9</v>
      </c>
      <c r="P1752">
        <v>48</v>
      </c>
      <c r="Q1752">
        <v>2086</v>
      </c>
      <c r="U1752" t="str">
        <f t="shared" si="68"/>
        <v>Nord</v>
      </c>
      <c r="V1752">
        <f t="shared" si="69"/>
        <v>21</v>
      </c>
    </row>
    <row r="1753" spans="1:22" x14ac:dyDescent="0.2">
      <c r="A1753" s="6">
        <v>43968</v>
      </c>
      <c r="B1753" t="s">
        <v>14</v>
      </c>
      <c r="C1753">
        <v>3</v>
      </c>
      <c r="D1753" t="s">
        <v>22</v>
      </c>
      <c r="E1753" s="1">
        <v>4546679409</v>
      </c>
      <c r="F1753" s="1">
        <v>9190347404</v>
      </c>
      <c r="G1753">
        <v>-41</v>
      </c>
      <c r="H1753">
        <v>-13</v>
      </c>
      <c r="I1753">
        <v>-54</v>
      </c>
      <c r="J1753">
        <v>-195</v>
      </c>
      <c r="K1753">
        <v>-249</v>
      </c>
      <c r="L1753">
        <v>-249</v>
      </c>
      <c r="M1753">
        <v>-249</v>
      </c>
      <c r="N1753">
        <v>506</v>
      </c>
      <c r="O1753">
        <v>69</v>
      </c>
      <c r="P1753">
        <v>326</v>
      </c>
      <c r="Q1753">
        <v>11809</v>
      </c>
      <c r="U1753" t="str">
        <f t="shared" si="68"/>
        <v>Nord</v>
      </c>
      <c r="V1753">
        <f t="shared" si="69"/>
        <v>21</v>
      </c>
    </row>
    <row r="1754" spans="1:22" x14ac:dyDescent="0.2">
      <c r="A1754" s="6">
        <v>43968</v>
      </c>
      <c r="B1754" t="s">
        <v>14</v>
      </c>
      <c r="C1754">
        <v>11</v>
      </c>
      <c r="D1754" t="s">
        <v>23</v>
      </c>
      <c r="E1754" s="1">
        <v>4361675973</v>
      </c>
      <c r="F1754" s="1">
        <v>135188753</v>
      </c>
      <c r="G1754">
        <v>-3</v>
      </c>
      <c r="H1754">
        <v>1</v>
      </c>
      <c r="I1754">
        <v>-2</v>
      </c>
      <c r="J1754">
        <v>-90</v>
      </c>
      <c r="K1754">
        <v>-92</v>
      </c>
      <c r="L1754">
        <v>-92</v>
      </c>
      <c r="M1754">
        <v>-92</v>
      </c>
      <c r="N1754">
        <v>115</v>
      </c>
      <c r="O1754">
        <v>2</v>
      </c>
      <c r="P1754">
        <v>25</v>
      </c>
      <c r="Q1754">
        <v>1445</v>
      </c>
      <c r="U1754" t="str">
        <f t="shared" si="68"/>
        <v>Centro</v>
      </c>
      <c r="V1754">
        <f t="shared" si="69"/>
        <v>21</v>
      </c>
    </row>
    <row r="1755" spans="1:22" x14ac:dyDescent="0.2">
      <c r="A1755" s="6">
        <v>43968</v>
      </c>
      <c r="B1755" t="s">
        <v>14</v>
      </c>
      <c r="C1755">
        <v>14</v>
      </c>
      <c r="D1755" t="s">
        <v>24</v>
      </c>
      <c r="E1755" s="1">
        <v>4155774754</v>
      </c>
      <c r="F1755" s="1">
        <v>1465916051</v>
      </c>
      <c r="G1755">
        <v>3</v>
      </c>
      <c r="H1755">
        <v>0</v>
      </c>
      <c r="I1755">
        <v>3</v>
      </c>
      <c r="J1755">
        <v>-2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226</v>
      </c>
      <c r="U1755" t="str">
        <f t="shared" si="68"/>
        <v>Sud</v>
      </c>
      <c r="V1755">
        <f t="shared" si="69"/>
        <v>21</v>
      </c>
    </row>
    <row r="1756" spans="1:22" x14ac:dyDescent="0.2">
      <c r="A1756" s="6">
        <v>43968</v>
      </c>
      <c r="B1756" t="s">
        <v>14</v>
      </c>
      <c r="C1756">
        <v>21</v>
      </c>
      <c r="D1756" t="s">
        <v>25</v>
      </c>
      <c r="E1756" s="1">
        <v>4649933453</v>
      </c>
      <c r="F1756" s="1">
        <v>1135662422</v>
      </c>
      <c r="G1756">
        <v>2</v>
      </c>
      <c r="H1756">
        <v>0</v>
      </c>
      <c r="I1756">
        <v>2</v>
      </c>
      <c r="J1756">
        <v>-31</v>
      </c>
      <c r="K1756">
        <v>-29</v>
      </c>
      <c r="L1756">
        <v>-29</v>
      </c>
      <c r="M1756">
        <v>-29</v>
      </c>
      <c r="N1756">
        <v>32</v>
      </c>
      <c r="O1756">
        <v>0</v>
      </c>
      <c r="P1756">
        <v>3</v>
      </c>
      <c r="Q1756">
        <v>725</v>
      </c>
      <c r="U1756" t="str">
        <f t="shared" si="68"/>
        <v>Nord</v>
      </c>
      <c r="V1756">
        <f t="shared" si="69"/>
        <v>21</v>
      </c>
    </row>
    <row r="1757" spans="1:22" x14ac:dyDescent="0.2">
      <c r="A1757" s="6">
        <v>43968</v>
      </c>
      <c r="B1757" t="s">
        <v>14</v>
      </c>
      <c r="C1757">
        <v>22</v>
      </c>
      <c r="D1757" t="s">
        <v>26</v>
      </c>
      <c r="E1757" s="1">
        <v>4606893511</v>
      </c>
      <c r="F1757" s="1">
        <v>1112123097</v>
      </c>
      <c r="G1757">
        <v>-3</v>
      </c>
      <c r="H1757">
        <v>0</v>
      </c>
      <c r="I1757">
        <v>-3</v>
      </c>
      <c r="J1757">
        <v>-41</v>
      </c>
      <c r="K1757">
        <v>-44</v>
      </c>
      <c r="L1757">
        <v>-44</v>
      </c>
      <c r="M1757">
        <v>-44</v>
      </c>
      <c r="N1757">
        <v>56</v>
      </c>
      <c r="O1757">
        <v>0</v>
      </c>
      <c r="P1757">
        <v>12</v>
      </c>
      <c r="Q1757">
        <v>4276</v>
      </c>
      <c r="U1757" t="str">
        <f t="shared" si="68"/>
        <v>Nord</v>
      </c>
      <c r="V1757">
        <f t="shared" si="69"/>
        <v>21</v>
      </c>
    </row>
    <row r="1758" spans="1:22" x14ac:dyDescent="0.2">
      <c r="A1758" s="6">
        <v>43968</v>
      </c>
      <c r="B1758" t="s">
        <v>14</v>
      </c>
      <c r="C1758">
        <v>1</v>
      </c>
      <c r="D1758" t="s">
        <v>27</v>
      </c>
      <c r="E1758" s="1">
        <v>450732745</v>
      </c>
      <c r="F1758" s="1">
        <v>7680687483</v>
      </c>
      <c r="G1758">
        <v>58</v>
      </c>
      <c r="H1758">
        <v>1</v>
      </c>
      <c r="I1758">
        <v>59</v>
      </c>
      <c r="J1758">
        <v>-522</v>
      </c>
      <c r="K1758">
        <v>-463</v>
      </c>
      <c r="L1758">
        <v>-463</v>
      </c>
      <c r="M1758">
        <v>-463</v>
      </c>
      <c r="N1758">
        <v>509</v>
      </c>
      <c r="O1758">
        <v>18</v>
      </c>
      <c r="P1758">
        <v>64</v>
      </c>
      <c r="Q1758">
        <v>4296</v>
      </c>
      <c r="U1758" t="str">
        <f t="shared" si="68"/>
        <v>Nord</v>
      </c>
      <c r="V1758">
        <f t="shared" si="69"/>
        <v>21</v>
      </c>
    </row>
    <row r="1759" spans="1:22" x14ac:dyDescent="0.2">
      <c r="A1759" s="6">
        <v>43968</v>
      </c>
      <c r="B1759" t="s">
        <v>14</v>
      </c>
      <c r="C1759">
        <v>16</v>
      </c>
      <c r="D1759" t="s">
        <v>28</v>
      </c>
      <c r="E1759" s="1">
        <v>4112559576</v>
      </c>
      <c r="F1759" s="1">
        <v>1686736689</v>
      </c>
      <c r="G1759">
        <v>-9</v>
      </c>
      <c r="H1759">
        <v>-1</v>
      </c>
      <c r="I1759">
        <v>-10</v>
      </c>
      <c r="J1759">
        <v>-77</v>
      </c>
      <c r="K1759">
        <v>-87</v>
      </c>
      <c r="L1759">
        <v>-87</v>
      </c>
      <c r="M1759">
        <v>-87</v>
      </c>
      <c r="N1759">
        <v>85</v>
      </c>
      <c r="O1759">
        <v>7</v>
      </c>
      <c r="P1759">
        <v>5</v>
      </c>
      <c r="Q1759">
        <v>1424</v>
      </c>
      <c r="U1759" t="str">
        <f t="shared" si="68"/>
        <v>Sud</v>
      </c>
      <c r="V1759">
        <f t="shared" si="69"/>
        <v>21</v>
      </c>
    </row>
    <row r="1760" spans="1:22" x14ac:dyDescent="0.2">
      <c r="A1760" s="6">
        <v>43968</v>
      </c>
      <c r="B1760" t="s">
        <v>14</v>
      </c>
      <c r="C1760">
        <v>20</v>
      </c>
      <c r="D1760" t="s">
        <v>29</v>
      </c>
      <c r="E1760" s="1">
        <v>3921531192</v>
      </c>
      <c r="F1760" s="1">
        <v>9110616306</v>
      </c>
      <c r="G1760">
        <v>1</v>
      </c>
      <c r="H1760">
        <v>0</v>
      </c>
      <c r="I1760">
        <v>1</v>
      </c>
      <c r="J1760">
        <v>-11</v>
      </c>
      <c r="K1760">
        <v>-10</v>
      </c>
      <c r="L1760">
        <v>-10</v>
      </c>
      <c r="M1760">
        <v>-10</v>
      </c>
      <c r="N1760">
        <v>11</v>
      </c>
      <c r="O1760">
        <v>0</v>
      </c>
      <c r="P1760">
        <v>1</v>
      </c>
      <c r="Q1760">
        <v>992</v>
      </c>
      <c r="U1760" t="str">
        <f t="shared" si="68"/>
        <v>Sud</v>
      </c>
      <c r="V1760">
        <f t="shared" si="69"/>
        <v>21</v>
      </c>
    </row>
    <row r="1761" spans="1:22" x14ac:dyDescent="0.2">
      <c r="A1761" s="6">
        <v>43968</v>
      </c>
      <c r="B1761" t="s">
        <v>14</v>
      </c>
      <c r="C1761">
        <v>19</v>
      </c>
      <c r="D1761" t="s">
        <v>30</v>
      </c>
      <c r="E1761" s="1">
        <v>3811569725</v>
      </c>
      <c r="F1761" s="1">
        <v>133623567</v>
      </c>
      <c r="G1761">
        <v>-14</v>
      </c>
      <c r="H1761">
        <v>1</v>
      </c>
      <c r="I1761">
        <v>-13</v>
      </c>
      <c r="J1761">
        <v>-91</v>
      </c>
      <c r="K1761">
        <v>-104</v>
      </c>
      <c r="L1761">
        <v>-104</v>
      </c>
      <c r="M1761">
        <v>-104</v>
      </c>
      <c r="N1761">
        <v>108</v>
      </c>
      <c r="O1761">
        <v>2</v>
      </c>
      <c r="P1761">
        <v>6</v>
      </c>
      <c r="Q1761">
        <v>2463</v>
      </c>
      <c r="U1761" t="str">
        <f t="shared" si="68"/>
        <v>Sud</v>
      </c>
      <c r="V1761">
        <f t="shared" si="69"/>
        <v>21</v>
      </c>
    </row>
    <row r="1762" spans="1:22" x14ac:dyDescent="0.2">
      <c r="A1762" s="6">
        <v>43968</v>
      </c>
      <c r="B1762" t="s">
        <v>14</v>
      </c>
      <c r="C1762">
        <v>9</v>
      </c>
      <c r="D1762" t="s">
        <v>31</v>
      </c>
      <c r="E1762" s="1">
        <v>4376923077</v>
      </c>
      <c r="F1762" s="1">
        <v>1125588885</v>
      </c>
      <c r="G1762">
        <v>-20</v>
      </c>
      <c r="H1762">
        <v>1</v>
      </c>
      <c r="I1762">
        <v>-19</v>
      </c>
      <c r="J1762">
        <v>-122</v>
      </c>
      <c r="K1762">
        <v>-141</v>
      </c>
      <c r="L1762">
        <v>-141</v>
      </c>
      <c r="M1762">
        <v>-141</v>
      </c>
      <c r="N1762">
        <v>171</v>
      </c>
      <c r="O1762">
        <v>5</v>
      </c>
      <c r="P1762">
        <v>35</v>
      </c>
      <c r="Q1762">
        <v>3319</v>
      </c>
      <c r="U1762" t="str">
        <f t="shared" si="68"/>
        <v>Centro</v>
      </c>
      <c r="V1762">
        <f t="shared" si="69"/>
        <v>21</v>
      </c>
    </row>
    <row r="1763" spans="1:22" x14ac:dyDescent="0.2">
      <c r="A1763" s="6">
        <v>43968</v>
      </c>
      <c r="B1763" t="s">
        <v>14</v>
      </c>
      <c r="C1763">
        <v>10</v>
      </c>
      <c r="D1763" t="s">
        <v>32</v>
      </c>
      <c r="E1763" s="1">
        <v>4310675841</v>
      </c>
      <c r="F1763" s="1">
        <v>1238824698</v>
      </c>
      <c r="G1763">
        <v>0</v>
      </c>
      <c r="H1763">
        <v>0</v>
      </c>
      <c r="I1763">
        <v>0</v>
      </c>
      <c r="J1763">
        <v>-3</v>
      </c>
      <c r="K1763">
        <v>-3</v>
      </c>
      <c r="L1763">
        <v>-3</v>
      </c>
      <c r="M1763">
        <v>-3</v>
      </c>
      <c r="N1763">
        <v>5</v>
      </c>
      <c r="O1763">
        <v>0</v>
      </c>
      <c r="P1763">
        <v>2</v>
      </c>
      <c r="Q1763">
        <v>786</v>
      </c>
      <c r="U1763" t="str">
        <f t="shared" si="68"/>
        <v>Centro</v>
      </c>
      <c r="V1763">
        <f t="shared" si="69"/>
        <v>21</v>
      </c>
    </row>
    <row r="1764" spans="1:22" x14ac:dyDescent="0.2">
      <c r="A1764" s="6">
        <v>43968</v>
      </c>
      <c r="B1764" t="s">
        <v>14</v>
      </c>
      <c r="C1764">
        <v>2</v>
      </c>
      <c r="D1764" t="s">
        <v>33</v>
      </c>
      <c r="E1764" s="1">
        <v>4573750286</v>
      </c>
      <c r="F1764" s="1">
        <v>7320149366</v>
      </c>
      <c r="G1764">
        <v>-2</v>
      </c>
      <c r="H1764">
        <v>0</v>
      </c>
      <c r="I1764">
        <v>-2</v>
      </c>
      <c r="J1764">
        <v>-5</v>
      </c>
      <c r="K1764">
        <v>-7</v>
      </c>
      <c r="L1764">
        <v>-7</v>
      </c>
      <c r="M1764">
        <v>-7</v>
      </c>
      <c r="N1764">
        <v>6</v>
      </c>
      <c r="O1764">
        <v>1</v>
      </c>
      <c r="P1764">
        <v>0</v>
      </c>
      <c r="Q1764">
        <v>334</v>
      </c>
      <c r="U1764" t="str">
        <f t="shared" si="68"/>
        <v>Nord</v>
      </c>
      <c r="V1764">
        <f t="shared" si="69"/>
        <v>21</v>
      </c>
    </row>
    <row r="1765" spans="1:22" x14ac:dyDescent="0.2">
      <c r="A1765" s="6">
        <v>43968</v>
      </c>
      <c r="B1765" t="s">
        <v>14</v>
      </c>
      <c r="C1765">
        <v>5</v>
      </c>
      <c r="D1765" t="s">
        <v>34</v>
      </c>
      <c r="E1765" s="1">
        <v>4543490485</v>
      </c>
      <c r="F1765" s="1">
        <v>1233845213</v>
      </c>
      <c r="G1765">
        <v>-17</v>
      </c>
      <c r="H1765">
        <v>2</v>
      </c>
      <c r="I1765">
        <v>-15</v>
      </c>
      <c r="J1765">
        <v>-106</v>
      </c>
      <c r="K1765">
        <v>-121</v>
      </c>
      <c r="L1765">
        <v>-121</v>
      </c>
      <c r="M1765">
        <v>-121</v>
      </c>
      <c r="N1765">
        <v>123</v>
      </c>
      <c r="O1765">
        <v>11</v>
      </c>
      <c r="P1765">
        <v>13</v>
      </c>
      <c r="Q1765">
        <v>9543</v>
      </c>
      <c r="U1765" t="str">
        <f t="shared" si="68"/>
        <v>Nord</v>
      </c>
      <c r="V1765">
        <f t="shared" si="69"/>
        <v>21</v>
      </c>
    </row>
    <row r="1766" spans="1:22" x14ac:dyDescent="0.2">
      <c r="A1766" s="6">
        <v>43969</v>
      </c>
      <c r="B1766" t="s">
        <v>14</v>
      </c>
      <c r="C1766">
        <v>13</v>
      </c>
      <c r="D1766" t="s">
        <v>15</v>
      </c>
      <c r="E1766" s="1">
        <v>4235122196</v>
      </c>
      <c r="F1766" s="1">
        <v>1339843823</v>
      </c>
      <c r="G1766">
        <v>-2</v>
      </c>
      <c r="H1766">
        <v>0</v>
      </c>
      <c r="I1766">
        <v>-2</v>
      </c>
      <c r="J1766">
        <v>-7</v>
      </c>
      <c r="K1766">
        <v>-9</v>
      </c>
      <c r="L1766">
        <v>-9</v>
      </c>
      <c r="M1766">
        <v>-9</v>
      </c>
      <c r="N1766">
        <v>13</v>
      </c>
      <c r="O1766">
        <v>3</v>
      </c>
      <c r="P1766">
        <v>7</v>
      </c>
      <c r="Q1766">
        <v>680</v>
      </c>
      <c r="U1766" t="str">
        <f t="shared" ref="U1766:U1786" si="70">VLOOKUP(D1766,Zone,2)</f>
        <v>Centro</v>
      </c>
      <c r="V1766">
        <f t="shared" ref="V1766:V1786" si="71">WEEKNUM(A1766)</f>
        <v>21</v>
      </c>
    </row>
    <row r="1767" spans="1:22" x14ac:dyDescent="0.2">
      <c r="A1767" s="6">
        <v>43969</v>
      </c>
      <c r="B1767" t="s">
        <v>14</v>
      </c>
      <c r="C1767">
        <v>17</v>
      </c>
      <c r="D1767" t="s">
        <v>16</v>
      </c>
      <c r="E1767" s="1">
        <v>4063947052</v>
      </c>
      <c r="F1767" s="1">
        <v>1580514834</v>
      </c>
      <c r="G1767">
        <v>0</v>
      </c>
      <c r="H1767">
        <v>0</v>
      </c>
      <c r="I1767">
        <v>0</v>
      </c>
      <c r="J1767">
        <v>-11</v>
      </c>
      <c r="K1767">
        <v>-11</v>
      </c>
      <c r="L1767">
        <v>-11</v>
      </c>
      <c r="M1767">
        <v>-11</v>
      </c>
      <c r="N1767">
        <v>11</v>
      </c>
      <c r="O1767">
        <v>0</v>
      </c>
      <c r="P1767">
        <v>0</v>
      </c>
      <c r="Q1767">
        <v>414</v>
      </c>
      <c r="U1767" t="str">
        <f t="shared" si="70"/>
        <v>Sud</v>
      </c>
      <c r="V1767">
        <f t="shared" si="71"/>
        <v>21</v>
      </c>
    </row>
    <row r="1768" spans="1:22" x14ac:dyDescent="0.2">
      <c r="A1768" s="6">
        <v>43969</v>
      </c>
      <c r="B1768" t="s">
        <v>14</v>
      </c>
      <c r="C1768">
        <v>18</v>
      </c>
      <c r="D1768" t="s">
        <v>17</v>
      </c>
      <c r="E1768" s="1">
        <v>3890597598</v>
      </c>
      <c r="F1768" s="1">
        <v>1659440194</v>
      </c>
      <c r="G1768">
        <v>-3</v>
      </c>
      <c r="H1768">
        <v>0</v>
      </c>
      <c r="I1768">
        <v>-3</v>
      </c>
      <c r="J1768">
        <v>-18</v>
      </c>
      <c r="K1768">
        <v>-21</v>
      </c>
      <c r="L1768">
        <v>-21</v>
      </c>
      <c r="M1768">
        <v>-21</v>
      </c>
      <c r="N1768">
        <v>21</v>
      </c>
      <c r="O1768">
        <v>0</v>
      </c>
      <c r="P1768">
        <v>0</v>
      </c>
      <c r="Q1768">
        <v>863</v>
      </c>
      <c r="U1768" t="str">
        <f t="shared" si="70"/>
        <v>Sud</v>
      </c>
      <c r="V1768">
        <f t="shared" si="71"/>
        <v>21</v>
      </c>
    </row>
    <row r="1769" spans="1:22" x14ac:dyDescent="0.2">
      <c r="A1769" s="6">
        <v>43969</v>
      </c>
      <c r="B1769" t="s">
        <v>14</v>
      </c>
      <c r="C1769">
        <v>15</v>
      </c>
      <c r="D1769" t="s">
        <v>18</v>
      </c>
      <c r="E1769" s="1">
        <v>4083956555</v>
      </c>
      <c r="F1769" s="1">
        <v>1425084984</v>
      </c>
      <c r="G1769">
        <v>0</v>
      </c>
      <c r="H1769">
        <v>0</v>
      </c>
      <c r="I1769">
        <v>0</v>
      </c>
      <c r="J1769">
        <v>-23</v>
      </c>
      <c r="K1769">
        <v>-23</v>
      </c>
      <c r="L1769">
        <v>-23</v>
      </c>
      <c r="M1769">
        <v>-23</v>
      </c>
      <c r="N1769">
        <v>31</v>
      </c>
      <c r="O1769">
        <v>3</v>
      </c>
      <c r="P1769">
        <v>11</v>
      </c>
      <c r="Q1769">
        <v>3691</v>
      </c>
      <c r="U1769" t="str">
        <f t="shared" si="70"/>
        <v>Sud</v>
      </c>
      <c r="V1769">
        <f t="shared" si="71"/>
        <v>21</v>
      </c>
    </row>
    <row r="1770" spans="1:22" x14ac:dyDescent="0.2">
      <c r="A1770" s="6">
        <v>43969</v>
      </c>
      <c r="B1770" t="s">
        <v>14</v>
      </c>
      <c r="C1770">
        <v>8</v>
      </c>
      <c r="D1770" t="s">
        <v>46</v>
      </c>
      <c r="E1770" s="1">
        <v>4449436681</v>
      </c>
      <c r="F1770" s="1">
        <v>113417208</v>
      </c>
      <c r="G1770">
        <v>-13</v>
      </c>
      <c r="H1770">
        <v>-6</v>
      </c>
      <c r="I1770">
        <v>-19</v>
      </c>
      <c r="J1770">
        <v>-112</v>
      </c>
      <c r="K1770">
        <v>-131</v>
      </c>
      <c r="L1770">
        <v>-131</v>
      </c>
      <c r="M1770">
        <v>-131</v>
      </c>
      <c r="N1770">
        <v>153</v>
      </c>
      <c r="O1770">
        <v>13</v>
      </c>
      <c r="P1770">
        <v>35</v>
      </c>
      <c r="Q1770">
        <v>2782</v>
      </c>
      <c r="U1770" t="str">
        <f t="shared" si="70"/>
        <v>Nord</v>
      </c>
      <c r="V1770">
        <f t="shared" si="71"/>
        <v>21</v>
      </c>
    </row>
    <row r="1771" spans="1:22" x14ac:dyDescent="0.2">
      <c r="A1771" s="6">
        <v>43969</v>
      </c>
      <c r="B1771" t="s">
        <v>14</v>
      </c>
      <c r="C1771">
        <v>6</v>
      </c>
      <c r="D1771" t="s">
        <v>19</v>
      </c>
      <c r="E1771" s="1">
        <v>456494354</v>
      </c>
      <c r="F1771" s="1">
        <v>1376813649</v>
      </c>
      <c r="G1771">
        <v>1</v>
      </c>
      <c r="H1771">
        <v>0</v>
      </c>
      <c r="I1771">
        <v>1</v>
      </c>
      <c r="J1771">
        <v>-34</v>
      </c>
      <c r="K1771">
        <v>-33</v>
      </c>
      <c r="L1771">
        <v>-33</v>
      </c>
      <c r="M1771">
        <v>-33</v>
      </c>
      <c r="N1771">
        <v>39</v>
      </c>
      <c r="O1771">
        <v>1</v>
      </c>
      <c r="P1771">
        <v>7</v>
      </c>
      <c r="Q1771">
        <v>818</v>
      </c>
      <c r="U1771" t="str">
        <f t="shared" si="70"/>
        <v>Nord</v>
      </c>
      <c r="V1771">
        <f t="shared" si="71"/>
        <v>21</v>
      </c>
    </row>
    <row r="1772" spans="1:22" x14ac:dyDescent="0.2">
      <c r="A1772" s="6">
        <v>43969</v>
      </c>
      <c r="B1772" t="s">
        <v>14</v>
      </c>
      <c r="C1772">
        <v>12</v>
      </c>
      <c r="D1772" t="s">
        <v>20</v>
      </c>
      <c r="E1772" s="1">
        <v>4189277044</v>
      </c>
      <c r="F1772" s="1">
        <v>1248366722</v>
      </c>
      <c r="G1772">
        <v>-13</v>
      </c>
      <c r="H1772">
        <v>-1</v>
      </c>
      <c r="I1772">
        <v>-14</v>
      </c>
      <c r="J1772">
        <v>-70</v>
      </c>
      <c r="K1772">
        <v>-84</v>
      </c>
      <c r="L1772">
        <v>-84</v>
      </c>
      <c r="M1772">
        <v>-84</v>
      </c>
      <c r="N1772">
        <v>117</v>
      </c>
      <c r="O1772">
        <v>6</v>
      </c>
      <c r="P1772">
        <v>39</v>
      </c>
      <c r="Q1772">
        <v>3306</v>
      </c>
      <c r="U1772" t="str">
        <f t="shared" si="70"/>
        <v>Centro</v>
      </c>
      <c r="V1772">
        <f t="shared" si="71"/>
        <v>21</v>
      </c>
    </row>
    <row r="1773" spans="1:22" x14ac:dyDescent="0.2">
      <c r="A1773" s="6">
        <v>43969</v>
      </c>
      <c r="B1773" t="s">
        <v>14</v>
      </c>
      <c r="C1773">
        <v>7</v>
      </c>
      <c r="D1773" t="s">
        <v>21</v>
      </c>
      <c r="E1773" s="1">
        <v>4441149315</v>
      </c>
      <c r="F1773" s="1">
        <v>89326992</v>
      </c>
      <c r="G1773">
        <v>0</v>
      </c>
      <c r="H1773">
        <v>-1</v>
      </c>
      <c r="I1773">
        <v>-1</v>
      </c>
      <c r="J1773">
        <v>-116</v>
      </c>
      <c r="K1773">
        <v>-117</v>
      </c>
      <c r="L1773">
        <v>-117</v>
      </c>
      <c r="M1773">
        <v>-117</v>
      </c>
      <c r="N1773">
        <v>137</v>
      </c>
      <c r="O1773">
        <v>12</v>
      </c>
      <c r="P1773">
        <v>32</v>
      </c>
      <c r="Q1773">
        <v>1331</v>
      </c>
      <c r="U1773" t="str">
        <f t="shared" si="70"/>
        <v>Nord</v>
      </c>
      <c r="V1773">
        <f t="shared" si="71"/>
        <v>21</v>
      </c>
    </row>
    <row r="1774" spans="1:22" x14ac:dyDescent="0.2">
      <c r="A1774" s="6">
        <v>43969</v>
      </c>
      <c r="B1774" t="s">
        <v>14</v>
      </c>
      <c r="C1774">
        <v>3</v>
      </c>
      <c r="D1774" t="s">
        <v>22</v>
      </c>
      <c r="E1774" s="1">
        <v>4546679409</v>
      </c>
      <c r="F1774" s="1">
        <v>9190347404</v>
      </c>
      <c r="G1774">
        <v>2</v>
      </c>
      <c r="H1774">
        <v>-3</v>
      </c>
      <c r="I1774">
        <v>-1</v>
      </c>
      <c r="J1774">
        <v>-356</v>
      </c>
      <c r="K1774">
        <v>-357</v>
      </c>
      <c r="L1774">
        <v>-357</v>
      </c>
      <c r="M1774">
        <v>-357</v>
      </c>
      <c r="N1774">
        <v>508</v>
      </c>
      <c r="O1774">
        <v>24</v>
      </c>
      <c r="P1774">
        <v>175</v>
      </c>
      <c r="Q1774">
        <v>5078</v>
      </c>
      <c r="U1774" t="str">
        <f t="shared" si="70"/>
        <v>Nord</v>
      </c>
      <c r="V1774">
        <f t="shared" si="71"/>
        <v>21</v>
      </c>
    </row>
    <row r="1775" spans="1:22" x14ac:dyDescent="0.2">
      <c r="A1775" s="6">
        <v>43969</v>
      </c>
      <c r="B1775" t="s">
        <v>14</v>
      </c>
      <c r="C1775">
        <v>11</v>
      </c>
      <c r="D1775" t="s">
        <v>23</v>
      </c>
      <c r="E1775" s="1">
        <v>4361675973</v>
      </c>
      <c r="F1775" s="1">
        <v>135188753</v>
      </c>
      <c r="G1775">
        <v>5</v>
      </c>
      <c r="H1775">
        <v>-1</v>
      </c>
      <c r="I1775">
        <v>4</v>
      </c>
      <c r="J1775">
        <v>-254</v>
      </c>
      <c r="K1775">
        <v>-250</v>
      </c>
      <c r="L1775">
        <v>-250</v>
      </c>
      <c r="M1775">
        <v>-250</v>
      </c>
      <c r="N1775">
        <v>261</v>
      </c>
      <c r="O1775">
        <v>0</v>
      </c>
      <c r="P1775">
        <v>11</v>
      </c>
      <c r="Q1775">
        <v>429</v>
      </c>
      <c r="U1775" t="str">
        <f t="shared" si="70"/>
        <v>Centro</v>
      </c>
      <c r="V1775">
        <f t="shared" si="71"/>
        <v>21</v>
      </c>
    </row>
    <row r="1776" spans="1:22" x14ac:dyDescent="0.2">
      <c r="A1776" s="6">
        <v>43969</v>
      </c>
      <c r="B1776" t="s">
        <v>14</v>
      </c>
      <c r="C1776">
        <v>14</v>
      </c>
      <c r="D1776" t="s">
        <v>24</v>
      </c>
      <c r="E1776" s="1">
        <v>4155774754</v>
      </c>
      <c r="F1776" s="1">
        <v>1465916051</v>
      </c>
      <c r="G1776">
        <v>-2</v>
      </c>
      <c r="H1776">
        <v>0</v>
      </c>
      <c r="I1776">
        <v>-2</v>
      </c>
      <c r="J1776">
        <v>3</v>
      </c>
      <c r="K1776">
        <v>1</v>
      </c>
      <c r="L1776">
        <v>1</v>
      </c>
      <c r="M1776">
        <v>1</v>
      </c>
      <c r="N1776">
        <v>10</v>
      </c>
      <c r="O1776">
        <v>0</v>
      </c>
      <c r="P1776">
        <v>11</v>
      </c>
      <c r="Q1776">
        <v>429</v>
      </c>
      <c r="U1776" t="str">
        <f t="shared" si="70"/>
        <v>Sud</v>
      </c>
      <c r="V1776">
        <f t="shared" si="71"/>
        <v>21</v>
      </c>
    </row>
    <row r="1777" spans="1:22" x14ac:dyDescent="0.2">
      <c r="A1777" s="6">
        <v>43969</v>
      </c>
      <c r="B1777" t="s">
        <v>14</v>
      </c>
      <c r="C1777">
        <v>21</v>
      </c>
      <c r="D1777" t="s">
        <v>25</v>
      </c>
      <c r="E1777" s="1">
        <v>4649933453</v>
      </c>
      <c r="F1777" s="1">
        <v>1135662422</v>
      </c>
      <c r="G1777">
        <v>2</v>
      </c>
      <c r="H1777">
        <v>1</v>
      </c>
      <c r="I1777">
        <v>3</v>
      </c>
      <c r="J1777">
        <v>-10</v>
      </c>
      <c r="K1777">
        <v>-7</v>
      </c>
      <c r="L1777">
        <v>-7</v>
      </c>
      <c r="M1777">
        <v>-7</v>
      </c>
      <c r="N1777">
        <v>7</v>
      </c>
      <c r="O1777">
        <v>1</v>
      </c>
      <c r="P1777">
        <v>1</v>
      </c>
      <c r="Q1777">
        <v>433</v>
      </c>
      <c r="U1777" t="str">
        <f t="shared" si="70"/>
        <v>Nord</v>
      </c>
      <c r="V1777">
        <f t="shared" si="71"/>
        <v>21</v>
      </c>
    </row>
    <row r="1778" spans="1:22" x14ac:dyDescent="0.2">
      <c r="A1778" s="6">
        <v>43969</v>
      </c>
      <c r="B1778" t="s">
        <v>14</v>
      </c>
      <c r="C1778">
        <v>22</v>
      </c>
      <c r="D1778" t="s">
        <v>26</v>
      </c>
      <c r="E1778" s="1">
        <v>4606893511</v>
      </c>
      <c r="F1778" s="1">
        <v>1112123097</v>
      </c>
      <c r="G1778">
        <v>0</v>
      </c>
      <c r="H1778">
        <v>0</v>
      </c>
      <c r="I1778">
        <v>0</v>
      </c>
      <c r="J1778">
        <v>-53</v>
      </c>
      <c r="K1778">
        <v>-53</v>
      </c>
      <c r="L1778">
        <v>-53</v>
      </c>
      <c r="M1778">
        <v>-53</v>
      </c>
      <c r="N1778">
        <v>66</v>
      </c>
      <c r="O1778">
        <v>0</v>
      </c>
      <c r="P1778">
        <v>13</v>
      </c>
      <c r="Q1778">
        <v>514</v>
      </c>
      <c r="U1778" t="str">
        <f t="shared" si="70"/>
        <v>Nord</v>
      </c>
      <c r="V1778">
        <f t="shared" si="71"/>
        <v>21</v>
      </c>
    </row>
    <row r="1779" spans="1:22" x14ac:dyDescent="0.2">
      <c r="A1779" s="6">
        <v>43969</v>
      </c>
      <c r="B1779" t="s">
        <v>14</v>
      </c>
      <c r="C1779">
        <v>1</v>
      </c>
      <c r="D1779" t="s">
        <v>27</v>
      </c>
      <c r="E1779" s="1">
        <v>450732745</v>
      </c>
      <c r="F1779" s="1">
        <v>7680687483</v>
      </c>
      <c r="G1779">
        <v>-31</v>
      </c>
      <c r="H1779">
        <v>-2</v>
      </c>
      <c r="I1779">
        <v>-33</v>
      </c>
      <c r="J1779">
        <v>-332</v>
      </c>
      <c r="K1779">
        <v>-365</v>
      </c>
      <c r="L1779">
        <v>-365</v>
      </c>
      <c r="M1779">
        <v>-365</v>
      </c>
      <c r="N1779">
        <v>417</v>
      </c>
      <c r="O1779">
        <v>20</v>
      </c>
      <c r="P1779">
        <v>72</v>
      </c>
      <c r="Q1779">
        <v>4108</v>
      </c>
      <c r="U1779" t="str">
        <f t="shared" si="70"/>
        <v>Nord</v>
      </c>
      <c r="V1779">
        <f t="shared" si="71"/>
        <v>21</v>
      </c>
    </row>
    <row r="1780" spans="1:22" x14ac:dyDescent="0.2">
      <c r="A1780" s="6">
        <v>43969</v>
      </c>
      <c r="B1780" t="s">
        <v>14</v>
      </c>
      <c r="C1780">
        <v>16</v>
      </c>
      <c r="D1780" t="s">
        <v>28</v>
      </c>
      <c r="E1780" s="1">
        <v>4112559576</v>
      </c>
      <c r="F1780" s="1">
        <v>1686736689</v>
      </c>
      <c r="G1780">
        <v>-9</v>
      </c>
      <c r="H1780">
        <v>1</v>
      </c>
      <c r="I1780">
        <v>-8</v>
      </c>
      <c r="J1780">
        <v>-14</v>
      </c>
      <c r="K1780">
        <v>-22</v>
      </c>
      <c r="L1780">
        <v>-22</v>
      </c>
      <c r="M1780">
        <v>-22</v>
      </c>
      <c r="N1780">
        <v>28</v>
      </c>
      <c r="O1780">
        <v>1</v>
      </c>
      <c r="P1780">
        <v>7</v>
      </c>
      <c r="Q1780">
        <v>866</v>
      </c>
      <c r="U1780" t="str">
        <f t="shared" si="70"/>
        <v>Sud</v>
      </c>
      <c r="V1780">
        <f t="shared" si="71"/>
        <v>21</v>
      </c>
    </row>
    <row r="1781" spans="1:22" x14ac:dyDescent="0.2">
      <c r="A1781" s="6">
        <v>43969</v>
      </c>
      <c r="B1781" t="s">
        <v>14</v>
      </c>
      <c r="C1781">
        <v>20</v>
      </c>
      <c r="D1781" t="s">
        <v>29</v>
      </c>
      <c r="E1781" s="1">
        <v>3921531192</v>
      </c>
      <c r="F1781" s="1">
        <v>9110616306</v>
      </c>
      <c r="G1781">
        <v>-4</v>
      </c>
      <c r="H1781">
        <v>0</v>
      </c>
      <c r="I1781">
        <v>-4</v>
      </c>
      <c r="J1781">
        <v>-21</v>
      </c>
      <c r="K1781">
        <v>-25</v>
      </c>
      <c r="L1781">
        <v>-25</v>
      </c>
      <c r="M1781">
        <v>-25</v>
      </c>
      <c r="N1781">
        <v>24</v>
      </c>
      <c r="O1781">
        <v>1</v>
      </c>
      <c r="P1781">
        <v>0</v>
      </c>
      <c r="Q1781">
        <v>1138</v>
      </c>
      <c r="U1781" t="str">
        <f t="shared" si="70"/>
        <v>Sud</v>
      </c>
      <c r="V1781">
        <f t="shared" si="71"/>
        <v>21</v>
      </c>
    </row>
    <row r="1782" spans="1:22" x14ac:dyDescent="0.2">
      <c r="A1782" s="6">
        <v>43969</v>
      </c>
      <c r="B1782" t="s">
        <v>14</v>
      </c>
      <c r="C1782">
        <v>19</v>
      </c>
      <c r="D1782" t="s">
        <v>30</v>
      </c>
      <c r="E1782" s="1">
        <v>3811569725</v>
      </c>
      <c r="F1782" s="1">
        <v>133623567</v>
      </c>
      <c r="G1782">
        <v>-8</v>
      </c>
      <c r="H1782">
        <v>0</v>
      </c>
      <c r="I1782">
        <v>-8</v>
      </c>
      <c r="J1782">
        <v>-8</v>
      </c>
      <c r="K1782">
        <v>-16</v>
      </c>
      <c r="L1782">
        <v>-16</v>
      </c>
      <c r="M1782">
        <v>-16</v>
      </c>
      <c r="N1782">
        <v>23</v>
      </c>
      <c r="O1782">
        <v>0</v>
      </c>
      <c r="P1782">
        <v>7</v>
      </c>
      <c r="Q1782">
        <v>1433</v>
      </c>
      <c r="U1782" t="str">
        <f t="shared" si="70"/>
        <v>Sud</v>
      </c>
      <c r="V1782">
        <f t="shared" si="71"/>
        <v>21</v>
      </c>
    </row>
    <row r="1783" spans="1:22" x14ac:dyDescent="0.2">
      <c r="A1783" s="6">
        <v>43969</v>
      </c>
      <c r="B1783" t="s">
        <v>14</v>
      </c>
      <c r="C1783">
        <v>9</v>
      </c>
      <c r="D1783" t="s">
        <v>31</v>
      </c>
      <c r="E1783" s="1">
        <v>4376923077</v>
      </c>
      <c r="F1783" s="1">
        <v>1125588885</v>
      </c>
      <c r="G1783">
        <v>-17</v>
      </c>
      <c r="H1783">
        <v>-1</v>
      </c>
      <c r="I1783">
        <v>-18</v>
      </c>
      <c r="J1783">
        <v>-211</v>
      </c>
      <c r="K1783">
        <v>-229</v>
      </c>
      <c r="L1783">
        <v>-229</v>
      </c>
      <c r="M1783">
        <v>-229</v>
      </c>
      <c r="N1783">
        <v>237</v>
      </c>
      <c r="O1783">
        <v>5</v>
      </c>
      <c r="P1783">
        <v>13</v>
      </c>
      <c r="Q1783">
        <v>1179</v>
      </c>
      <c r="U1783" t="str">
        <f t="shared" si="70"/>
        <v>Centro</v>
      </c>
      <c r="V1783">
        <f t="shared" si="71"/>
        <v>21</v>
      </c>
    </row>
    <row r="1784" spans="1:22" x14ac:dyDescent="0.2">
      <c r="A1784" s="6">
        <v>43969</v>
      </c>
      <c r="B1784" t="s">
        <v>14</v>
      </c>
      <c r="C1784">
        <v>10</v>
      </c>
      <c r="D1784" t="s">
        <v>32</v>
      </c>
      <c r="E1784" s="1">
        <v>4310675841</v>
      </c>
      <c r="F1784" s="1">
        <v>1238824698</v>
      </c>
      <c r="G1784">
        <v>-1</v>
      </c>
      <c r="H1784">
        <v>0</v>
      </c>
      <c r="I1784">
        <v>-1</v>
      </c>
      <c r="J1784">
        <v>0</v>
      </c>
      <c r="K1784">
        <v>-1</v>
      </c>
      <c r="L1784">
        <v>-1</v>
      </c>
      <c r="M1784">
        <v>-1</v>
      </c>
      <c r="N1784">
        <v>1</v>
      </c>
      <c r="O1784">
        <v>0</v>
      </c>
      <c r="P1784">
        <v>0</v>
      </c>
      <c r="Q1784">
        <v>323</v>
      </c>
      <c r="U1784" t="str">
        <f t="shared" si="70"/>
        <v>Centro</v>
      </c>
      <c r="V1784">
        <f t="shared" si="71"/>
        <v>21</v>
      </c>
    </row>
    <row r="1785" spans="1:22" x14ac:dyDescent="0.2">
      <c r="A1785" s="6">
        <v>43969</v>
      </c>
      <c r="B1785" t="s">
        <v>14</v>
      </c>
      <c r="C1785">
        <v>2</v>
      </c>
      <c r="D1785" t="s">
        <v>33</v>
      </c>
      <c r="E1785" s="1">
        <v>4573750286</v>
      </c>
      <c r="F1785" s="1">
        <v>7320149366</v>
      </c>
      <c r="G1785">
        <v>-1</v>
      </c>
      <c r="H1785">
        <v>0</v>
      </c>
      <c r="I1785">
        <v>-1</v>
      </c>
      <c r="J1785">
        <v>-7</v>
      </c>
      <c r="K1785">
        <v>-8</v>
      </c>
      <c r="L1785">
        <v>-8</v>
      </c>
      <c r="M1785">
        <v>-8</v>
      </c>
      <c r="N1785">
        <v>9</v>
      </c>
      <c r="O1785">
        <v>0</v>
      </c>
      <c r="P1785">
        <v>1</v>
      </c>
      <c r="Q1785">
        <v>158</v>
      </c>
      <c r="U1785" t="str">
        <f t="shared" si="70"/>
        <v>Nord</v>
      </c>
      <c r="V1785">
        <f t="shared" si="71"/>
        <v>21</v>
      </c>
    </row>
    <row r="1786" spans="1:22" x14ac:dyDescent="0.2">
      <c r="A1786" s="6">
        <v>43969</v>
      </c>
      <c r="B1786" t="s">
        <v>14</v>
      </c>
      <c r="C1786">
        <v>5</v>
      </c>
      <c r="D1786" t="s">
        <v>34</v>
      </c>
      <c r="E1786" s="1">
        <v>4543490485</v>
      </c>
      <c r="F1786" s="1">
        <v>1233845213</v>
      </c>
      <c r="G1786">
        <v>-10</v>
      </c>
      <c r="H1786">
        <v>0</v>
      </c>
      <c r="I1786">
        <v>-10</v>
      </c>
      <c r="J1786">
        <v>-27</v>
      </c>
      <c r="K1786">
        <v>-37</v>
      </c>
      <c r="L1786">
        <v>-37</v>
      </c>
      <c r="M1786">
        <v>-37</v>
      </c>
      <c r="N1786">
        <v>37</v>
      </c>
      <c r="O1786">
        <v>9</v>
      </c>
      <c r="P1786">
        <v>9</v>
      </c>
      <c r="Q1786">
        <v>6433</v>
      </c>
      <c r="U1786" t="str">
        <f t="shared" si="70"/>
        <v>Nord</v>
      </c>
      <c r="V1786">
        <f t="shared" si="71"/>
        <v>21</v>
      </c>
    </row>
    <row r="1787" spans="1:22" x14ac:dyDescent="0.2">
      <c r="A1787" s="6">
        <v>43970</v>
      </c>
      <c r="B1787" t="s">
        <v>14</v>
      </c>
      <c r="C1787">
        <v>13</v>
      </c>
      <c r="D1787" t="s">
        <v>15</v>
      </c>
      <c r="E1787" s="1">
        <v>4235122196</v>
      </c>
      <c r="F1787" s="1">
        <v>1339843823</v>
      </c>
      <c r="G1787">
        <v>-3</v>
      </c>
      <c r="H1787">
        <v>0</v>
      </c>
      <c r="I1787">
        <v>-3</v>
      </c>
      <c r="J1787">
        <v>-21</v>
      </c>
      <c r="K1787">
        <v>-24</v>
      </c>
      <c r="L1787">
        <v>-24</v>
      </c>
      <c r="M1787">
        <v>-24</v>
      </c>
      <c r="N1787">
        <v>27</v>
      </c>
      <c r="O1787">
        <v>1</v>
      </c>
      <c r="P1787">
        <v>4</v>
      </c>
      <c r="Q1787">
        <v>1048</v>
      </c>
      <c r="U1787" t="str">
        <f t="shared" ref="U1787:U1807" si="72">VLOOKUP(D1787,Zone,2)</f>
        <v>Centro</v>
      </c>
      <c r="V1787">
        <f t="shared" ref="V1787:V1807" si="73">WEEKNUM(A1787)</f>
        <v>21</v>
      </c>
    </row>
    <row r="1788" spans="1:22" x14ac:dyDescent="0.2">
      <c r="A1788" s="6">
        <v>43970</v>
      </c>
      <c r="B1788" t="s">
        <v>14</v>
      </c>
      <c r="C1788">
        <v>17</v>
      </c>
      <c r="D1788" t="s">
        <v>16</v>
      </c>
      <c r="E1788" s="1">
        <v>4063947052</v>
      </c>
      <c r="F1788" s="1">
        <v>1580514834</v>
      </c>
      <c r="G1788">
        <v>-3</v>
      </c>
      <c r="H1788">
        <v>0</v>
      </c>
      <c r="I1788">
        <v>-3</v>
      </c>
      <c r="J1788">
        <v>-6</v>
      </c>
      <c r="K1788">
        <v>-9</v>
      </c>
      <c r="L1788">
        <v>-9</v>
      </c>
      <c r="M1788">
        <v>-9</v>
      </c>
      <c r="N1788">
        <v>10</v>
      </c>
      <c r="O1788">
        <v>0</v>
      </c>
      <c r="P1788">
        <v>1</v>
      </c>
      <c r="Q1788">
        <v>766</v>
      </c>
      <c r="U1788" t="str">
        <f t="shared" si="72"/>
        <v>Sud</v>
      </c>
      <c r="V1788">
        <f t="shared" si="73"/>
        <v>21</v>
      </c>
    </row>
    <row r="1789" spans="1:22" x14ac:dyDescent="0.2">
      <c r="A1789" s="6">
        <v>43970</v>
      </c>
      <c r="B1789" t="s">
        <v>14</v>
      </c>
      <c r="C1789">
        <v>18</v>
      </c>
      <c r="D1789" t="s">
        <v>17</v>
      </c>
      <c r="E1789" s="1">
        <v>3890597598</v>
      </c>
      <c r="F1789" s="1">
        <v>1659440194</v>
      </c>
      <c r="G1789">
        <v>-3</v>
      </c>
      <c r="H1789">
        <v>0</v>
      </c>
      <c r="I1789">
        <v>-3</v>
      </c>
      <c r="J1789">
        <v>-16</v>
      </c>
      <c r="K1789">
        <v>-19</v>
      </c>
      <c r="L1789">
        <v>-19</v>
      </c>
      <c r="M1789">
        <v>-19</v>
      </c>
      <c r="N1789">
        <v>21</v>
      </c>
      <c r="O1789">
        <v>0</v>
      </c>
      <c r="P1789">
        <v>2</v>
      </c>
      <c r="Q1789">
        <v>1143</v>
      </c>
      <c r="U1789" t="str">
        <f t="shared" si="72"/>
        <v>Sud</v>
      </c>
      <c r="V1789">
        <f t="shared" si="73"/>
        <v>21</v>
      </c>
    </row>
    <row r="1790" spans="1:22" x14ac:dyDescent="0.2">
      <c r="A1790" s="6">
        <v>43970</v>
      </c>
      <c r="B1790" t="s">
        <v>14</v>
      </c>
      <c r="C1790">
        <v>15</v>
      </c>
      <c r="D1790" t="s">
        <v>18</v>
      </c>
      <c r="E1790" s="1">
        <v>4083956555</v>
      </c>
      <c r="F1790" s="1">
        <v>1425084984</v>
      </c>
      <c r="G1790">
        <v>-12</v>
      </c>
      <c r="H1790">
        <v>0</v>
      </c>
      <c r="I1790">
        <v>-12</v>
      </c>
      <c r="J1790">
        <v>-143</v>
      </c>
      <c r="K1790">
        <v>-155</v>
      </c>
      <c r="L1790">
        <v>-155</v>
      </c>
      <c r="M1790">
        <v>-155</v>
      </c>
      <c r="N1790">
        <v>167</v>
      </c>
      <c r="O1790">
        <v>0</v>
      </c>
      <c r="P1790">
        <v>12</v>
      </c>
      <c r="Q1790">
        <v>3747</v>
      </c>
      <c r="U1790" t="str">
        <f t="shared" si="72"/>
        <v>Sud</v>
      </c>
      <c r="V1790">
        <f t="shared" si="73"/>
        <v>21</v>
      </c>
    </row>
    <row r="1791" spans="1:22" x14ac:dyDescent="0.2">
      <c r="A1791" s="6">
        <v>43970</v>
      </c>
      <c r="B1791" t="s">
        <v>14</v>
      </c>
      <c r="C1791">
        <v>8</v>
      </c>
      <c r="D1791" t="s">
        <v>46</v>
      </c>
      <c r="E1791" s="1">
        <v>4449436681</v>
      </c>
      <c r="F1791" s="1">
        <v>113417208</v>
      </c>
      <c r="G1791">
        <v>-38</v>
      </c>
      <c r="H1791">
        <v>-6</v>
      </c>
      <c r="I1791">
        <v>-44</v>
      </c>
      <c r="J1791">
        <v>-151</v>
      </c>
      <c r="K1791">
        <v>-195</v>
      </c>
      <c r="L1791">
        <v>-195</v>
      </c>
      <c r="M1791">
        <v>-195</v>
      </c>
      <c r="N1791">
        <v>231</v>
      </c>
      <c r="O1791">
        <v>11</v>
      </c>
      <c r="P1791">
        <v>47</v>
      </c>
      <c r="Q1791">
        <v>4312</v>
      </c>
      <c r="U1791" t="str">
        <f t="shared" si="72"/>
        <v>Nord</v>
      </c>
      <c r="V1791">
        <f t="shared" si="73"/>
        <v>21</v>
      </c>
    </row>
    <row r="1792" spans="1:22" x14ac:dyDescent="0.2">
      <c r="A1792" s="6">
        <v>43970</v>
      </c>
      <c r="B1792" t="s">
        <v>14</v>
      </c>
      <c r="C1792">
        <v>6</v>
      </c>
      <c r="D1792" t="s">
        <v>19</v>
      </c>
      <c r="E1792" s="1">
        <v>456494354</v>
      </c>
      <c r="F1792" s="1">
        <v>1376813649</v>
      </c>
      <c r="G1792">
        <v>-5</v>
      </c>
      <c r="H1792">
        <v>-1</v>
      </c>
      <c r="I1792">
        <v>-6</v>
      </c>
      <c r="J1792">
        <v>-15</v>
      </c>
      <c r="K1792">
        <v>-21</v>
      </c>
      <c r="L1792">
        <v>-21</v>
      </c>
      <c r="M1792">
        <v>-21</v>
      </c>
      <c r="N1792">
        <v>26</v>
      </c>
      <c r="O1792">
        <v>0</v>
      </c>
      <c r="P1792">
        <v>5</v>
      </c>
      <c r="Q1792">
        <v>782</v>
      </c>
      <c r="U1792" t="str">
        <f t="shared" si="72"/>
        <v>Nord</v>
      </c>
      <c r="V1792">
        <f t="shared" si="73"/>
        <v>21</v>
      </c>
    </row>
    <row r="1793" spans="1:22" x14ac:dyDescent="0.2">
      <c r="A1793" s="6">
        <v>43970</v>
      </c>
      <c r="B1793" t="s">
        <v>14</v>
      </c>
      <c r="C1793">
        <v>12</v>
      </c>
      <c r="D1793" t="s">
        <v>20</v>
      </c>
      <c r="E1793" s="1">
        <v>4189277044</v>
      </c>
      <c r="F1793" s="1">
        <v>1248366722</v>
      </c>
      <c r="G1793">
        <v>-13</v>
      </c>
      <c r="H1793">
        <v>1</v>
      </c>
      <c r="I1793">
        <v>-12</v>
      </c>
      <c r="J1793">
        <v>-28</v>
      </c>
      <c r="K1793">
        <v>-40</v>
      </c>
      <c r="L1793">
        <v>-40</v>
      </c>
      <c r="M1793">
        <v>-40</v>
      </c>
      <c r="N1793">
        <v>48</v>
      </c>
      <c r="O1793">
        <v>12</v>
      </c>
      <c r="P1793">
        <v>20</v>
      </c>
      <c r="Q1793">
        <v>4405</v>
      </c>
      <c r="U1793" t="str">
        <f t="shared" si="72"/>
        <v>Centro</v>
      </c>
      <c r="V1793">
        <f t="shared" si="73"/>
        <v>21</v>
      </c>
    </row>
    <row r="1794" spans="1:22" x14ac:dyDescent="0.2">
      <c r="A1794" s="6">
        <v>43970</v>
      </c>
      <c r="B1794" t="s">
        <v>14</v>
      </c>
      <c r="C1794">
        <v>7</v>
      </c>
      <c r="D1794" t="s">
        <v>21</v>
      </c>
      <c r="E1794" s="1">
        <v>4441149315</v>
      </c>
      <c r="F1794" s="1">
        <v>89326992</v>
      </c>
      <c r="G1794">
        <v>-22</v>
      </c>
      <c r="H1794">
        <v>-1</v>
      </c>
      <c r="I1794">
        <v>-23</v>
      </c>
      <c r="J1794">
        <v>-52</v>
      </c>
      <c r="K1794">
        <v>-75</v>
      </c>
      <c r="L1794">
        <v>-75</v>
      </c>
      <c r="M1794">
        <v>-75</v>
      </c>
      <c r="N1794">
        <v>132</v>
      </c>
      <c r="O1794">
        <v>9</v>
      </c>
      <c r="P1794">
        <v>66</v>
      </c>
      <c r="Q1794">
        <v>2108</v>
      </c>
      <c r="U1794" t="str">
        <f t="shared" si="72"/>
        <v>Nord</v>
      </c>
      <c r="V1794">
        <f t="shared" si="73"/>
        <v>21</v>
      </c>
    </row>
    <row r="1795" spans="1:22" x14ac:dyDescent="0.2">
      <c r="A1795" s="6">
        <v>43970</v>
      </c>
      <c r="B1795" t="s">
        <v>14</v>
      </c>
      <c r="C1795">
        <v>3</v>
      </c>
      <c r="D1795" t="s">
        <v>22</v>
      </c>
      <c r="E1795" s="1">
        <v>4546679409</v>
      </c>
      <c r="F1795" s="1">
        <v>9190347404</v>
      </c>
      <c r="G1795">
        <v>-56</v>
      </c>
      <c r="H1795">
        <v>-8</v>
      </c>
      <c r="I1795">
        <v>-64</v>
      </c>
      <c r="J1795">
        <v>282</v>
      </c>
      <c r="K1795">
        <v>218</v>
      </c>
      <c r="L1795">
        <v>218</v>
      </c>
      <c r="M1795">
        <v>218</v>
      </c>
      <c r="N1795">
        <v>190</v>
      </c>
      <c r="O1795">
        <v>54</v>
      </c>
      <c r="P1795">
        <v>462</v>
      </c>
      <c r="Q1795">
        <v>14918</v>
      </c>
      <c r="U1795" t="str">
        <f t="shared" si="72"/>
        <v>Nord</v>
      </c>
      <c r="V1795">
        <f t="shared" si="73"/>
        <v>21</v>
      </c>
    </row>
    <row r="1796" spans="1:22" x14ac:dyDescent="0.2">
      <c r="A1796" s="6">
        <v>43970</v>
      </c>
      <c r="B1796" t="s">
        <v>14</v>
      </c>
      <c r="C1796">
        <v>11</v>
      </c>
      <c r="D1796" t="s">
        <v>23</v>
      </c>
      <c r="E1796" s="1">
        <v>4361675973</v>
      </c>
      <c r="F1796" s="1">
        <v>135188753</v>
      </c>
      <c r="G1796">
        <v>-12</v>
      </c>
      <c r="H1796">
        <v>0</v>
      </c>
      <c r="I1796">
        <v>-12</v>
      </c>
      <c r="J1796">
        <v>-175</v>
      </c>
      <c r="K1796">
        <v>-187</v>
      </c>
      <c r="L1796">
        <v>-187</v>
      </c>
      <c r="M1796">
        <v>-187</v>
      </c>
      <c r="N1796">
        <v>182</v>
      </c>
      <c r="O1796">
        <v>2</v>
      </c>
      <c r="P1796">
        <v>-3</v>
      </c>
      <c r="Q1796">
        <v>900</v>
      </c>
      <c r="U1796" t="str">
        <f t="shared" si="72"/>
        <v>Centro</v>
      </c>
      <c r="V1796">
        <f t="shared" si="73"/>
        <v>21</v>
      </c>
    </row>
    <row r="1797" spans="1:22" x14ac:dyDescent="0.2">
      <c r="A1797" s="6">
        <v>43970</v>
      </c>
      <c r="B1797" t="s">
        <v>14</v>
      </c>
      <c r="C1797">
        <v>14</v>
      </c>
      <c r="D1797" t="s">
        <v>24</v>
      </c>
      <c r="E1797" s="1">
        <v>4155774754</v>
      </c>
      <c r="F1797" s="1">
        <v>1465916051</v>
      </c>
      <c r="G1797">
        <v>0</v>
      </c>
      <c r="H1797">
        <v>0</v>
      </c>
      <c r="I1797">
        <v>0</v>
      </c>
      <c r="J1797">
        <v>-5</v>
      </c>
      <c r="K1797">
        <v>-5</v>
      </c>
      <c r="L1797">
        <v>-5</v>
      </c>
      <c r="M1797">
        <v>-5</v>
      </c>
      <c r="N1797">
        <v>5</v>
      </c>
      <c r="O1797">
        <v>0</v>
      </c>
      <c r="P1797">
        <v>0</v>
      </c>
      <c r="Q1797">
        <v>78</v>
      </c>
      <c r="U1797" t="str">
        <f t="shared" si="72"/>
        <v>Sud</v>
      </c>
      <c r="V1797">
        <f t="shared" si="73"/>
        <v>21</v>
      </c>
    </row>
    <row r="1798" spans="1:22" x14ac:dyDescent="0.2">
      <c r="A1798" s="6">
        <v>43970</v>
      </c>
      <c r="B1798" t="s">
        <v>14</v>
      </c>
      <c r="C1798">
        <v>21</v>
      </c>
      <c r="D1798" t="s">
        <v>25</v>
      </c>
      <c r="E1798" s="1">
        <v>4649933453</v>
      </c>
      <c r="F1798" s="1">
        <v>1135662422</v>
      </c>
      <c r="G1798">
        <v>-6</v>
      </c>
      <c r="H1798">
        <v>0</v>
      </c>
      <c r="I1798">
        <v>-6</v>
      </c>
      <c r="J1798">
        <v>7</v>
      </c>
      <c r="K1798">
        <v>1</v>
      </c>
      <c r="L1798">
        <v>1</v>
      </c>
      <c r="M1798">
        <v>1</v>
      </c>
      <c r="N1798">
        <v>4</v>
      </c>
      <c r="O1798">
        <v>0</v>
      </c>
      <c r="P1798">
        <v>5</v>
      </c>
      <c r="Q1798">
        <v>665</v>
      </c>
      <c r="U1798" t="str">
        <f t="shared" si="72"/>
        <v>Nord</v>
      </c>
      <c r="V1798">
        <f t="shared" si="73"/>
        <v>21</v>
      </c>
    </row>
    <row r="1799" spans="1:22" x14ac:dyDescent="0.2">
      <c r="A1799" s="6">
        <v>43970</v>
      </c>
      <c r="B1799" t="s">
        <v>14</v>
      </c>
      <c r="C1799">
        <v>22</v>
      </c>
      <c r="D1799" t="s">
        <v>26</v>
      </c>
      <c r="E1799" s="1">
        <v>4606893511</v>
      </c>
      <c r="F1799" s="1">
        <v>1112123097</v>
      </c>
      <c r="G1799">
        <v>1</v>
      </c>
      <c r="H1799">
        <v>0</v>
      </c>
      <c r="I1799">
        <v>1</v>
      </c>
      <c r="J1799">
        <v>-45</v>
      </c>
      <c r="K1799">
        <v>-44</v>
      </c>
      <c r="L1799">
        <v>-44</v>
      </c>
      <c r="M1799">
        <v>-44</v>
      </c>
      <c r="N1799">
        <v>49</v>
      </c>
      <c r="O1799">
        <v>2</v>
      </c>
      <c r="P1799">
        <v>7</v>
      </c>
      <c r="Q1799">
        <v>518</v>
      </c>
      <c r="U1799" t="str">
        <f t="shared" si="72"/>
        <v>Nord</v>
      </c>
      <c r="V1799">
        <f t="shared" si="73"/>
        <v>21</v>
      </c>
    </row>
    <row r="1800" spans="1:22" x14ac:dyDescent="0.2">
      <c r="A1800" s="6">
        <v>43970</v>
      </c>
      <c r="B1800" t="s">
        <v>14</v>
      </c>
      <c r="C1800">
        <v>1</v>
      </c>
      <c r="D1800" t="s">
        <v>27</v>
      </c>
      <c r="E1800" s="1">
        <v>450732745</v>
      </c>
      <c r="F1800" s="1">
        <v>7680687483</v>
      </c>
      <c r="G1800">
        <v>-10</v>
      </c>
      <c r="H1800">
        <v>-3</v>
      </c>
      <c r="I1800">
        <v>-13</v>
      </c>
      <c r="J1800">
        <v>-226</v>
      </c>
      <c r="K1800">
        <v>-239</v>
      </c>
      <c r="L1800">
        <v>-239</v>
      </c>
      <c r="M1800">
        <v>-239</v>
      </c>
      <c r="N1800">
        <v>300</v>
      </c>
      <c r="O1800">
        <v>47</v>
      </c>
      <c r="P1800">
        <v>108</v>
      </c>
      <c r="Q1800">
        <v>5010</v>
      </c>
      <c r="U1800" t="str">
        <f t="shared" si="72"/>
        <v>Nord</v>
      </c>
      <c r="V1800">
        <f t="shared" si="73"/>
        <v>21</v>
      </c>
    </row>
    <row r="1801" spans="1:22" x14ac:dyDescent="0.2">
      <c r="A1801" s="6">
        <v>43970</v>
      </c>
      <c r="B1801" t="s">
        <v>14</v>
      </c>
      <c r="C1801">
        <v>16</v>
      </c>
      <c r="D1801" t="s">
        <v>28</v>
      </c>
      <c r="E1801" s="1">
        <v>4112559576</v>
      </c>
      <c r="F1801" s="1">
        <v>1686736689</v>
      </c>
      <c r="G1801">
        <v>-7</v>
      </c>
      <c r="H1801">
        <v>0</v>
      </c>
      <c r="I1801">
        <v>-7</v>
      </c>
      <c r="J1801">
        <v>-47</v>
      </c>
      <c r="K1801">
        <v>-54</v>
      </c>
      <c r="L1801">
        <v>-54</v>
      </c>
      <c r="M1801">
        <v>-54</v>
      </c>
      <c r="N1801">
        <v>62</v>
      </c>
      <c r="O1801">
        <v>2</v>
      </c>
      <c r="P1801">
        <v>10</v>
      </c>
      <c r="Q1801">
        <v>1933</v>
      </c>
      <c r="U1801" t="str">
        <f t="shared" si="72"/>
        <v>Sud</v>
      </c>
      <c r="V1801">
        <f t="shared" si="73"/>
        <v>21</v>
      </c>
    </row>
    <row r="1802" spans="1:22" x14ac:dyDescent="0.2">
      <c r="A1802" s="6">
        <v>43970</v>
      </c>
      <c r="B1802" t="s">
        <v>14</v>
      </c>
      <c r="C1802">
        <v>20</v>
      </c>
      <c r="D1802" t="s">
        <v>29</v>
      </c>
      <c r="E1802" s="1">
        <v>3921531192</v>
      </c>
      <c r="F1802" s="1">
        <v>9110616306</v>
      </c>
      <c r="G1802">
        <v>-1</v>
      </c>
      <c r="H1802">
        <v>-1</v>
      </c>
      <c r="I1802">
        <v>-2</v>
      </c>
      <c r="J1802">
        <v>-37</v>
      </c>
      <c r="K1802">
        <v>-39</v>
      </c>
      <c r="L1802">
        <v>-39</v>
      </c>
      <c r="M1802">
        <v>-39</v>
      </c>
      <c r="N1802">
        <v>40</v>
      </c>
      <c r="O1802">
        <v>0</v>
      </c>
      <c r="P1802">
        <v>1</v>
      </c>
      <c r="Q1802">
        <v>1026</v>
      </c>
      <c r="U1802" t="str">
        <f t="shared" si="72"/>
        <v>Sud</v>
      </c>
      <c r="V1802">
        <f t="shared" si="73"/>
        <v>21</v>
      </c>
    </row>
    <row r="1803" spans="1:22" x14ac:dyDescent="0.2">
      <c r="A1803" s="6">
        <v>43970</v>
      </c>
      <c r="B1803" t="s">
        <v>14</v>
      </c>
      <c r="C1803">
        <v>19</v>
      </c>
      <c r="D1803" t="s">
        <v>30</v>
      </c>
      <c r="E1803" s="1">
        <v>3811569725</v>
      </c>
      <c r="F1803" s="1">
        <v>133623567</v>
      </c>
      <c r="G1803">
        <v>-12</v>
      </c>
      <c r="H1803">
        <v>-1</v>
      </c>
      <c r="I1803">
        <v>-13</v>
      </c>
      <c r="J1803">
        <v>-2</v>
      </c>
      <c r="K1803">
        <v>-15</v>
      </c>
      <c r="L1803">
        <v>-15</v>
      </c>
      <c r="M1803">
        <v>-15</v>
      </c>
      <c r="N1803">
        <v>22</v>
      </c>
      <c r="O1803">
        <v>1</v>
      </c>
      <c r="P1803">
        <v>8</v>
      </c>
      <c r="Q1803">
        <v>3181</v>
      </c>
      <c r="U1803" t="str">
        <f t="shared" si="72"/>
        <v>Sud</v>
      </c>
      <c r="V1803">
        <f t="shared" si="73"/>
        <v>21</v>
      </c>
    </row>
    <row r="1804" spans="1:22" x14ac:dyDescent="0.2">
      <c r="A1804" s="6">
        <v>43970</v>
      </c>
      <c r="B1804" t="s">
        <v>14</v>
      </c>
      <c r="C1804">
        <v>9</v>
      </c>
      <c r="D1804" t="s">
        <v>31</v>
      </c>
      <c r="E1804" s="1">
        <v>4376923077</v>
      </c>
      <c r="F1804" s="1">
        <v>1125588885</v>
      </c>
      <c r="G1804">
        <v>-7</v>
      </c>
      <c r="H1804">
        <v>-10</v>
      </c>
      <c r="I1804">
        <v>-17</v>
      </c>
      <c r="J1804">
        <v>-233</v>
      </c>
      <c r="K1804">
        <v>-250</v>
      </c>
      <c r="L1804">
        <v>-250</v>
      </c>
      <c r="M1804">
        <v>-250</v>
      </c>
      <c r="N1804">
        <v>254</v>
      </c>
      <c r="O1804">
        <v>3</v>
      </c>
      <c r="P1804">
        <v>7</v>
      </c>
      <c r="Q1804">
        <v>3960</v>
      </c>
      <c r="U1804" t="str">
        <f t="shared" si="72"/>
        <v>Centro</v>
      </c>
      <c r="V1804">
        <f t="shared" si="73"/>
        <v>21</v>
      </c>
    </row>
    <row r="1805" spans="1:22" x14ac:dyDescent="0.2">
      <c r="A1805" s="6">
        <v>43970</v>
      </c>
      <c r="B1805" t="s">
        <v>14</v>
      </c>
      <c r="C1805">
        <v>10</v>
      </c>
      <c r="D1805" t="s">
        <v>32</v>
      </c>
      <c r="E1805" s="1">
        <v>4310675841</v>
      </c>
      <c r="F1805" s="1">
        <v>1238824698</v>
      </c>
      <c r="G1805">
        <v>1</v>
      </c>
      <c r="H1805">
        <v>0</v>
      </c>
      <c r="I1805">
        <v>1</v>
      </c>
      <c r="J1805">
        <v>-12</v>
      </c>
      <c r="K1805">
        <v>-11</v>
      </c>
      <c r="L1805">
        <v>-11</v>
      </c>
      <c r="M1805">
        <v>-11</v>
      </c>
      <c r="N1805">
        <v>13</v>
      </c>
      <c r="O1805">
        <v>1</v>
      </c>
      <c r="P1805">
        <v>3</v>
      </c>
      <c r="Q1805">
        <v>1543</v>
      </c>
      <c r="U1805" t="str">
        <f t="shared" si="72"/>
        <v>Centro</v>
      </c>
      <c r="V1805">
        <f t="shared" si="73"/>
        <v>21</v>
      </c>
    </row>
    <row r="1806" spans="1:22" x14ac:dyDescent="0.2">
      <c r="A1806" s="6">
        <v>43970</v>
      </c>
      <c r="B1806" t="s">
        <v>14</v>
      </c>
      <c r="C1806">
        <v>2</v>
      </c>
      <c r="D1806" t="s">
        <v>33</v>
      </c>
      <c r="E1806" s="1">
        <v>4573750286</v>
      </c>
      <c r="F1806" s="1">
        <v>7320149366</v>
      </c>
      <c r="G1806">
        <v>-4</v>
      </c>
      <c r="H1806">
        <v>1</v>
      </c>
      <c r="I1806">
        <v>-3</v>
      </c>
      <c r="J1806">
        <v>-8</v>
      </c>
      <c r="K1806">
        <v>-11</v>
      </c>
      <c r="L1806">
        <v>-11</v>
      </c>
      <c r="M1806">
        <v>-11</v>
      </c>
      <c r="N1806">
        <v>12</v>
      </c>
      <c r="O1806">
        <v>0</v>
      </c>
      <c r="P1806">
        <v>1</v>
      </c>
      <c r="Q1806">
        <v>336</v>
      </c>
      <c r="U1806" t="str">
        <f t="shared" si="72"/>
        <v>Nord</v>
      </c>
      <c r="V1806">
        <f t="shared" si="73"/>
        <v>21</v>
      </c>
    </row>
    <row r="1807" spans="1:22" x14ac:dyDescent="0.2">
      <c r="A1807" s="6">
        <v>43970</v>
      </c>
      <c r="B1807" t="s">
        <v>14</v>
      </c>
      <c r="C1807">
        <v>5</v>
      </c>
      <c r="D1807" t="s">
        <v>34</v>
      </c>
      <c r="E1807" s="1">
        <v>4543490485</v>
      </c>
      <c r="F1807" s="1">
        <v>1233845213</v>
      </c>
      <c r="G1807">
        <v>-4</v>
      </c>
      <c r="H1807">
        <v>-4</v>
      </c>
      <c r="I1807">
        <v>-8</v>
      </c>
      <c r="J1807">
        <v>-242</v>
      </c>
      <c r="K1807">
        <v>-250</v>
      </c>
      <c r="L1807">
        <v>-250</v>
      </c>
      <c r="M1807">
        <v>-250</v>
      </c>
      <c r="N1807">
        <v>280</v>
      </c>
      <c r="O1807">
        <v>17</v>
      </c>
      <c r="P1807">
        <v>47</v>
      </c>
      <c r="Q1807">
        <v>10779</v>
      </c>
      <c r="U1807" t="str">
        <f t="shared" si="72"/>
        <v>Nord</v>
      </c>
      <c r="V1807">
        <f t="shared" si="73"/>
        <v>21</v>
      </c>
    </row>
    <row r="1808" spans="1:22" x14ac:dyDescent="0.2">
      <c r="A1808" s="6">
        <v>43971</v>
      </c>
      <c r="B1808" t="s">
        <v>14</v>
      </c>
      <c r="C1808">
        <v>13</v>
      </c>
      <c r="D1808" t="s">
        <v>15</v>
      </c>
      <c r="E1808" s="1">
        <v>4235122196</v>
      </c>
      <c r="F1808" s="1">
        <v>1339843823</v>
      </c>
      <c r="G1808">
        <v>-3</v>
      </c>
      <c r="H1808">
        <v>0</v>
      </c>
      <c r="I1808">
        <v>-3</v>
      </c>
      <c r="J1808">
        <v>-69</v>
      </c>
      <c r="K1808">
        <v>-72</v>
      </c>
      <c r="L1808">
        <v>-72</v>
      </c>
      <c r="M1808">
        <v>-72</v>
      </c>
      <c r="N1808">
        <v>80</v>
      </c>
      <c r="O1808">
        <v>0</v>
      </c>
      <c r="P1808">
        <v>8</v>
      </c>
      <c r="Q1808">
        <v>2178</v>
      </c>
      <c r="U1808" t="str">
        <f t="shared" ref="U1808:U1828" si="74">VLOOKUP(D1808,Zone,2)</f>
        <v>Centro</v>
      </c>
      <c r="V1808">
        <f t="shared" ref="V1808:V1828" si="75">WEEKNUM(A1808)</f>
        <v>21</v>
      </c>
    </row>
    <row r="1809" spans="1:22" x14ac:dyDescent="0.2">
      <c r="A1809" s="6">
        <v>43971</v>
      </c>
      <c r="B1809" t="s">
        <v>14</v>
      </c>
      <c r="C1809">
        <v>17</v>
      </c>
      <c r="D1809" t="s">
        <v>16</v>
      </c>
      <c r="E1809" s="1">
        <v>4063947052</v>
      </c>
      <c r="F1809" s="1">
        <v>1580514834</v>
      </c>
      <c r="G1809">
        <v>-4</v>
      </c>
      <c r="H1809">
        <v>0</v>
      </c>
      <c r="I1809">
        <v>-4</v>
      </c>
      <c r="J1809">
        <v>-7</v>
      </c>
      <c r="K1809">
        <v>-11</v>
      </c>
      <c r="L1809">
        <v>-11</v>
      </c>
      <c r="M1809">
        <v>-11</v>
      </c>
      <c r="N1809">
        <v>11</v>
      </c>
      <c r="O1809">
        <v>0</v>
      </c>
      <c r="P1809">
        <v>0</v>
      </c>
      <c r="Q1809">
        <v>639</v>
      </c>
      <c r="U1809" t="str">
        <f t="shared" si="74"/>
        <v>Sud</v>
      </c>
      <c r="V1809">
        <f t="shared" si="75"/>
        <v>21</v>
      </c>
    </row>
    <row r="1810" spans="1:22" x14ac:dyDescent="0.2">
      <c r="A1810" s="6">
        <v>43971</v>
      </c>
      <c r="B1810" t="s">
        <v>14</v>
      </c>
      <c r="C1810">
        <v>18</v>
      </c>
      <c r="D1810" t="s">
        <v>17</v>
      </c>
      <c r="E1810" s="1">
        <v>3890597598</v>
      </c>
      <c r="F1810" s="1">
        <v>1659440194</v>
      </c>
      <c r="G1810">
        <v>-1</v>
      </c>
      <c r="H1810">
        <v>-1</v>
      </c>
      <c r="I1810">
        <v>-2</v>
      </c>
      <c r="J1810">
        <v>-27</v>
      </c>
      <c r="K1810">
        <v>-29</v>
      </c>
      <c r="L1810">
        <v>-29</v>
      </c>
      <c r="M1810">
        <v>-29</v>
      </c>
      <c r="N1810">
        <v>31</v>
      </c>
      <c r="O1810">
        <v>1</v>
      </c>
      <c r="P1810">
        <v>3</v>
      </c>
      <c r="Q1810">
        <v>1158</v>
      </c>
      <c r="U1810" t="str">
        <f t="shared" si="74"/>
        <v>Sud</v>
      </c>
      <c r="V1810">
        <f t="shared" si="75"/>
        <v>21</v>
      </c>
    </row>
    <row r="1811" spans="1:22" x14ac:dyDescent="0.2">
      <c r="A1811" s="6">
        <v>43971</v>
      </c>
      <c r="B1811" t="s">
        <v>14</v>
      </c>
      <c r="C1811">
        <v>15</v>
      </c>
      <c r="D1811" t="s">
        <v>18</v>
      </c>
      <c r="E1811" s="1">
        <v>4083956555</v>
      </c>
      <c r="F1811" s="1">
        <v>1425084984</v>
      </c>
      <c r="G1811">
        <v>-12</v>
      </c>
      <c r="H1811">
        <v>-5</v>
      </c>
      <c r="I1811">
        <v>-17</v>
      </c>
      <c r="J1811">
        <v>-59</v>
      </c>
      <c r="K1811">
        <v>-76</v>
      </c>
      <c r="L1811">
        <v>-76</v>
      </c>
      <c r="M1811">
        <v>-76</v>
      </c>
      <c r="N1811">
        <v>81</v>
      </c>
      <c r="O1811">
        <v>2</v>
      </c>
      <c r="P1811">
        <v>7</v>
      </c>
      <c r="Q1811">
        <v>3539</v>
      </c>
      <c r="U1811" t="str">
        <f t="shared" si="74"/>
        <v>Sud</v>
      </c>
      <c r="V1811">
        <f t="shared" si="75"/>
        <v>21</v>
      </c>
    </row>
    <row r="1812" spans="1:22" x14ac:dyDescent="0.2">
      <c r="A1812" s="6">
        <v>43971</v>
      </c>
      <c r="B1812" t="s">
        <v>14</v>
      </c>
      <c r="C1812">
        <v>8</v>
      </c>
      <c r="D1812" t="s">
        <v>46</v>
      </c>
      <c r="E1812" s="1">
        <v>4449436681</v>
      </c>
      <c r="F1812" s="1">
        <v>113417208</v>
      </c>
      <c r="G1812">
        <v>-44</v>
      </c>
      <c r="H1812">
        <v>-3</v>
      </c>
      <c r="I1812">
        <v>-47</v>
      </c>
      <c r="J1812">
        <v>-185</v>
      </c>
      <c r="K1812">
        <v>-232</v>
      </c>
      <c r="L1812">
        <v>-232</v>
      </c>
      <c r="M1812">
        <v>-232</v>
      </c>
      <c r="N1812">
        <v>271</v>
      </c>
      <c r="O1812">
        <v>11</v>
      </c>
      <c r="P1812">
        <v>50</v>
      </c>
      <c r="Q1812">
        <v>6162</v>
      </c>
      <c r="U1812" t="str">
        <f t="shared" si="74"/>
        <v>Nord</v>
      </c>
      <c r="V1812">
        <f t="shared" si="75"/>
        <v>21</v>
      </c>
    </row>
    <row r="1813" spans="1:22" x14ac:dyDescent="0.2">
      <c r="A1813" s="6">
        <v>43971</v>
      </c>
      <c r="B1813" t="s">
        <v>14</v>
      </c>
      <c r="C1813">
        <v>6</v>
      </c>
      <c r="D1813" t="s">
        <v>19</v>
      </c>
      <c r="E1813" s="1">
        <v>456494354</v>
      </c>
      <c r="F1813" s="1">
        <v>1376813649</v>
      </c>
      <c r="G1813">
        <v>0</v>
      </c>
      <c r="H1813">
        <v>0</v>
      </c>
      <c r="I1813">
        <v>0</v>
      </c>
      <c r="J1813">
        <v>-4</v>
      </c>
      <c r="K1813">
        <v>-4</v>
      </c>
      <c r="L1813">
        <v>-4</v>
      </c>
      <c r="M1813">
        <v>-4</v>
      </c>
      <c r="N1813">
        <v>8</v>
      </c>
      <c r="O1813">
        <v>2</v>
      </c>
      <c r="P1813">
        <v>6</v>
      </c>
      <c r="Q1813">
        <v>3015</v>
      </c>
      <c r="U1813" t="str">
        <f t="shared" si="74"/>
        <v>Nord</v>
      </c>
      <c r="V1813">
        <f t="shared" si="75"/>
        <v>21</v>
      </c>
    </row>
    <row r="1814" spans="1:22" x14ac:dyDescent="0.2">
      <c r="A1814" s="6">
        <v>43971</v>
      </c>
      <c r="B1814" t="s">
        <v>14</v>
      </c>
      <c r="C1814">
        <v>12</v>
      </c>
      <c r="D1814" t="s">
        <v>20</v>
      </c>
      <c r="E1814" s="1">
        <v>4189277044</v>
      </c>
      <c r="F1814" s="1">
        <v>1248366722</v>
      </c>
      <c r="G1814">
        <v>-5</v>
      </c>
      <c r="H1814">
        <v>0</v>
      </c>
      <c r="I1814">
        <v>-5</v>
      </c>
      <c r="J1814">
        <v>5</v>
      </c>
      <c r="K1814">
        <v>0</v>
      </c>
      <c r="L1814">
        <v>0</v>
      </c>
      <c r="M1814">
        <v>0</v>
      </c>
      <c r="N1814">
        <v>21</v>
      </c>
      <c r="O1814">
        <v>7</v>
      </c>
      <c r="P1814">
        <v>28</v>
      </c>
      <c r="Q1814">
        <v>3972</v>
      </c>
      <c r="U1814" t="str">
        <f t="shared" si="74"/>
        <v>Centro</v>
      </c>
      <c r="V1814">
        <f t="shared" si="75"/>
        <v>21</v>
      </c>
    </row>
    <row r="1815" spans="1:22" x14ac:dyDescent="0.2">
      <c r="A1815" s="6">
        <v>43971</v>
      </c>
      <c r="B1815" t="s">
        <v>14</v>
      </c>
      <c r="C1815">
        <v>7</v>
      </c>
      <c r="D1815" t="s">
        <v>21</v>
      </c>
      <c r="E1815" s="1">
        <v>4441149315</v>
      </c>
      <c r="F1815" s="1">
        <v>89326992</v>
      </c>
      <c r="G1815">
        <v>-28</v>
      </c>
      <c r="H1815">
        <v>0</v>
      </c>
      <c r="I1815">
        <v>-28</v>
      </c>
      <c r="J1815">
        <v>-58</v>
      </c>
      <c r="K1815">
        <v>-86</v>
      </c>
      <c r="L1815">
        <v>-86</v>
      </c>
      <c r="M1815">
        <v>-86</v>
      </c>
      <c r="N1815">
        <v>108</v>
      </c>
      <c r="O1815">
        <v>10</v>
      </c>
      <c r="P1815">
        <v>32</v>
      </c>
      <c r="Q1815">
        <v>1547</v>
      </c>
      <c r="U1815" t="str">
        <f t="shared" si="74"/>
        <v>Nord</v>
      </c>
      <c r="V1815">
        <f t="shared" si="75"/>
        <v>21</v>
      </c>
    </row>
    <row r="1816" spans="1:22" x14ac:dyDescent="0.2">
      <c r="A1816" s="6">
        <v>43971</v>
      </c>
      <c r="B1816" t="s">
        <v>14</v>
      </c>
      <c r="C1816">
        <v>3</v>
      </c>
      <c r="D1816" t="s">
        <v>22</v>
      </c>
      <c r="E1816" s="1">
        <v>4546679409</v>
      </c>
      <c r="F1816" s="1">
        <v>9190347404</v>
      </c>
      <c r="G1816">
        <v>-145</v>
      </c>
      <c r="H1816">
        <v>-13</v>
      </c>
      <c r="I1816">
        <v>-158</v>
      </c>
      <c r="J1816">
        <v>-462</v>
      </c>
      <c r="K1816">
        <v>-620</v>
      </c>
      <c r="L1816">
        <v>-620</v>
      </c>
      <c r="M1816">
        <v>-620</v>
      </c>
      <c r="N1816">
        <v>849</v>
      </c>
      <c r="O1816">
        <v>65</v>
      </c>
      <c r="P1816">
        <v>294</v>
      </c>
      <c r="Q1816">
        <v>11508</v>
      </c>
      <c r="U1816" t="str">
        <f t="shared" si="74"/>
        <v>Nord</v>
      </c>
      <c r="V1816">
        <f t="shared" si="75"/>
        <v>21</v>
      </c>
    </row>
    <row r="1817" spans="1:22" x14ac:dyDescent="0.2">
      <c r="A1817" s="6">
        <v>43971</v>
      </c>
      <c r="B1817" t="s">
        <v>14</v>
      </c>
      <c r="C1817">
        <v>11</v>
      </c>
      <c r="D1817" t="s">
        <v>23</v>
      </c>
      <c r="E1817" s="1">
        <v>4361675973</v>
      </c>
      <c r="F1817" s="1">
        <v>135188753</v>
      </c>
      <c r="G1817">
        <v>-19</v>
      </c>
      <c r="H1817">
        <v>-1</v>
      </c>
      <c r="I1817">
        <v>-20</v>
      </c>
      <c r="J1817">
        <v>-134</v>
      </c>
      <c r="K1817">
        <v>-154</v>
      </c>
      <c r="L1817">
        <v>-154</v>
      </c>
      <c r="M1817">
        <v>-154</v>
      </c>
      <c r="N1817">
        <v>155</v>
      </c>
      <c r="O1817">
        <v>1</v>
      </c>
      <c r="P1817">
        <v>2</v>
      </c>
      <c r="Q1817">
        <v>108</v>
      </c>
      <c r="U1817" t="str">
        <f t="shared" si="74"/>
        <v>Centro</v>
      </c>
      <c r="V1817">
        <f t="shared" si="75"/>
        <v>21</v>
      </c>
    </row>
    <row r="1818" spans="1:22" x14ac:dyDescent="0.2">
      <c r="A1818" s="6">
        <v>43971</v>
      </c>
      <c r="B1818" t="s">
        <v>14</v>
      </c>
      <c r="C1818">
        <v>14</v>
      </c>
      <c r="D1818" t="s">
        <v>24</v>
      </c>
      <c r="E1818" s="1">
        <v>4155774754</v>
      </c>
      <c r="F1818" s="1">
        <v>1465916051</v>
      </c>
      <c r="G1818">
        <v>-2</v>
      </c>
      <c r="H1818">
        <v>0</v>
      </c>
      <c r="I1818">
        <v>-2</v>
      </c>
      <c r="J1818">
        <v>-12</v>
      </c>
      <c r="K1818">
        <v>-14</v>
      </c>
      <c r="L1818">
        <v>-14</v>
      </c>
      <c r="M1818">
        <v>-14</v>
      </c>
      <c r="N1818">
        <v>14</v>
      </c>
      <c r="O1818">
        <v>0</v>
      </c>
      <c r="P1818">
        <v>0</v>
      </c>
      <c r="Q1818">
        <v>566</v>
      </c>
      <c r="U1818" t="str">
        <f t="shared" si="74"/>
        <v>Sud</v>
      </c>
      <c r="V1818">
        <f t="shared" si="75"/>
        <v>21</v>
      </c>
    </row>
    <row r="1819" spans="1:22" x14ac:dyDescent="0.2">
      <c r="A1819" s="6">
        <v>43971</v>
      </c>
      <c r="B1819" t="s">
        <v>14</v>
      </c>
      <c r="C1819">
        <v>21</v>
      </c>
      <c r="D1819" t="s">
        <v>25</v>
      </c>
      <c r="E1819" s="1">
        <v>4649933453</v>
      </c>
      <c r="F1819" s="1">
        <v>1135662422</v>
      </c>
      <c r="G1819">
        <v>-3</v>
      </c>
      <c r="H1819">
        <v>-1</v>
      </c>
      <c r="I1819">
        <v>-4</v>
      </c>
      <c r="J1819">
        <v>-32</v>
      </c>
      <c r="K1819">
        <v>-36</v>
      </c>
      <c r="L1819">
        <v>-36</v>
      </c>
      <c r="M1819">
        <v>-36</v>
      </c>
      <c r="N1819">
        <v>36</v>
      </c>
      <c r="O1819">
        <v>0</v>
      </c>
      <c r="P1819">
        <v>0</v>
      </c>
      <c r="Q1819">
        <v>784</v>
      </c>
      <c r="U1819" t="str">
        <f t="shared" si="74"/>
        <v>Nord</v>
      </c>
      <c r="V1819">
        <f t="shared" si="75"/>
        <v>21</v>
      </c>
    </row>
    <row r="1820" spans="1:22" x14ac:dyDescent="0.2">
      <c r="A1820" s="6">
        <v>43971</v>
      </c>
      <c r="B1820" t="s">
        <v>14</v>
      </c>
      <c r="C1820">
        <v>22</v>
      </c>
      <c r="D1820" t="s">
        <v>26</v>
      </c>
      <c r="E1820" s="1">
        <v>4606893511</v>
      </c>
      <c r="F1820" s="1">
        <v>1112123097</v>
      </c>
      <c r="G1820">
        <v>-3</v>
      </c>
      <c r="H1820">
        <v>-2</v>
      </c>
      <c r="I1820">
        <v>-5</v>
      </c>
      <c r="J1820">
        <v>-73</v>
      </c>
      <c r="K1820">
        <v>-78</v>
      </c>
      <c r="L1820">
        <v>-78</v>
      </c>
      <c r="M1820">
        <v>-78</v>
      </c>
      <c r="N1820">
        <v>88</v>
      </c>
      <c r="O1820">
        <v>0</v>
      </c>
      <c r="P1820">
        <v>10</v>
      </c>
      <c r="Q1820">
        <v>1340</v>
      </c>
      <c r="U1820" t="str">
        <f t="shared" si="74"/>
        <v>Nord</v>
      </c>
      <c r="V1820">
        <f t="shared" si="75"/>
        <v>21</v>
      </c>
    </row>
    <row r="1821" spans="1:22" x14ac:dyDescent="0.2">
      <c r="A1821" s="6">
        <v>43971</v>
      </c>
      <c r="B1821" t="s">
        <v>14</v>
      </c>
      <c r="C1821">
        <v>1</v>
      </c>
      <c r="D1821" t="s">
        <v>27</v>
      </c>
      <c r="E1821" s="1">
        <v>450732745</v>
      </c>
      <c r="F1821" s="1">
        <v>7680687483</v>
      </c>
      <c r="G1821">
        <v>-66</v>
      </c>
      <c r="H1821">
        <v>0</v>
      </c>
      <c r="I1821">
        <v>-66</v>
      </c>
      <c r="J1821">
        <v>-418</v>
      </c>
      <c r="K1821">
        <v>-484</v>
      </c>
      <c r="L1821">
        <v>-484</v>
      </c>
      <c r="M1821">
        <v>-484</v>
      </c>
      <c r="N1821">
        <v>603</v>
      </c>
      <c r="O1821">
        <v>39</v>
      </c>
      <c r="P1821">
        <v>158</v>
      </c>
      <c r="Q1821">
        <v>6135</v>
      </c>
      <c r="U1821" t="str">
        <f t="shared" si="74"/>
        <v>Nord</v>
      </c>
      <c r="V1821">
        <f t="shared" si="75"/>
        <v>21</v>
      </c>
    </row>
    <row r="1822" spans="1:22" x14ac:dyDescent="0.2">
      <c r="A1822" s="6">
        <v>43971</v>
      </c>
      <c r="B1822" t="s">
        <v>14</v>
      </c>
      <c r="C1822">
        <v>16</v>
      </c>
      <c r="D1822" t="s">
        <v>28</v>
      </c>
      <c r="E1822" s="1">
        <v>4112559576</v>
      </c>
      <c r="F1822" s="1">
        <v>1686736689</v>
      </c>
      <c r="G1822">
        <v>-5</v>
      </c>
      <c r="H1822">
        <v>-1</v>
      </c>
      <c r="I1822">
        <v>-6</v>
      </c>
      <c r="J1822">
        <v>-33</v>
      </c>
      <c r="K1822">
        <v>-39</v>
      </c>
      <c r="L1822">
        <v>-39</v>
      </c>
      <c r="M1822">
        <v>-39</v>
      </c>
      <c r="N1822">
        <v>45</v>
      </c>
      <c r="O1822">
        <v>5</v>
      </c>
      <c r="P1822">
        <v>11</v>
      </c>
      <c r="Q1822">
        <v>2061</v>
      </c>
      <c r="U1822" t="str">
        <f t="shared" si="74"/>
        <v>Sud</v>
      </c>
      <c r="V1822">
        <f t="shared" si="75"/>
        <v>21</v>
      </c>
    </row>
    <row r="1823" spans="1:22" x14ac:dyDescent="0.2">
      <c r="A1823" s="6">
        <v>43971</v>
      </c>
      <c r="B1823" t="s">
        <v>14</v>
      </c>
      <c r="C1823">
        <v>20</v>
      </c>
      <c r="D1823" t="s">
        <v>29</v>
      </c>
      <c r="E1823" s="1">
        <v>3921531192</v>
      </c>
      <c r="F1823" s="1">
        <v>9110616306</v>
      </c>
      <c r="G1823">
        <v>-3</v>
      </c>
      <c r="H1823">
        <v>1</v>
      </c>
      <c r="I1823">
        <v>-2</v>
      </c>
      <c r="J1823">
        <v>-8</v>
      </c>
      <c r="K1823">
        <v>-10</v>
      </c>
      <c r="L1823">
        <v>-10</v>
      </c>
      <c r="M1823">
        <v>-10</v>
      </c>
      <c r="N1823">
        <v>11</v>
      </c>
      <c r="O1823">
        <v>0</v>
      </c>
      <c r="P1823">
        <v>1</v>
      </c>
      <c r="Q1823">
        <v>1159</v>
      </c>
      <c r="U1823" t="str">
        <f t="shared" si="74"/>
        <v>Sud</v>
      </c>
      <c r="V1823">
        <f t="shared" si="75"/>
        <v>21</v>
      </c>
    </row>
    <row r="1824" spans="1:22" x14ac:dyDescent="0.2">
      <c r="A1824" s="6">
        <v>43971</v>
      </c>
      <c r="B1824" t="s">
        <v>14</v>
      </c>
      <c r="C1824">
        <v>19</v>
      </c>
      <c r="D1824" t="s">
        <v>30</v>
      </c>
      <c r="E1824" s="1">
        <v>3811569725</v>
      </c>
      <c r="F1824" s="1">
        <v>133623567</v>
      </c>
      <c r="G1824">
        <v>-7</v>
      </c>
      <c r="H1824">
        <v>-1</v>
      </c>
      <c r="I1824">
        <v>-8</v>
      </c>
      <c r="J1824">
        <v>7</v>
      </c>
      <c r="K1824">
        <v>-1</v>
      </c>
      <c r="L1824">
        <v>-1</v>
      </c>
      <c r="M1824">
        <v>-1</v>
      </c>
      <c r="N1824">
        <v>9</v>
      </c>
      <c r="O1824">
        <v>0</v>
      </c>
      <c r="P1824">
        <v>8</v>
      </c>
      <c r="Q1824">
        <v>1533</v>
      </c>
      <c r="U1824" t="str">
        <f t="shared" si="74"/>
        <v>Sud</v>
      </c>
      <c r="V1824">
        <f t="shared" si="75"/>
        <v>21</v>
      </c>
    </row>
    <row r="1825" spans="1:22" x14ac:dyDescent="0.2">
      <c r="A1825" s="6">
        <v>43971</v>
      </c>
      <c r="B1825" t="s">
        <v>14</v>
      </c>
      <c r="C1825">
        <v>9</v>
      </c>
      <c r="D1825" t="s">
        <v>31</v>
      </c>
      <c r="E1825" s="1">
        <v>4376923077</v>
      </c>
      <c r="F1825" s="1">
        <v>1125588885</v>
      </c>
      <c r="G1825">
        <v>-12</v>
      </c>
      <c r="H1825">
        <v>-11</v>
      </c>
      <c r="I1825">
        <v>-23</v>
      </c>
      <c r="J1825">
        <v>-183</v>
      </c>
      <c r="K1825">
        <v>-206</v>
      </c>
      <c r="L1825">
        <v>-206</v>
      </c>
      <c r="M1825">
        <v>-206</v>
      </c>
      <c r="N1825">
        <v>214</v>
      </c>
      <c r="O1825">
        <v>6</v>
      </c>
      <c r="P1825">
        <v>14</v>
      </c>
      <c r="Q1825">
        <v>5138</v>
      </c>
      <c r="U1825" t="str">
        <f t="shared" si="74"/>
        <v>Centro</v>
      </c>
      <c r="V1825">
        <f t="shared" si="75"/>
        <v>21</v>
      </c>
    </row>
    <row r="1826" spans="1:22" x14ac:dyDescent="0.2">
      <c r="A1826" s="6">
        <v>43971</v>
      </c>
      <c r="B1826" t="s">
        <v>14</v>
      </c>
      <c r="C1826">
        <v>10</v>
      </c>
      <c r="D1826" t="s">
        <v>32</v>
      </c>
      <c r="E1826" s="1">
        <v>4310675841</v>
      </c>
      <c r="F1826" s="1">
        <v>1238824698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1398</v>
      </c>
      <c r="U1826" t="str">
        <f t="shared" si="74"/>
        <v>Centro</v>
      </c>
      <c r="V1826">
        <f t="shared" si="75"/>
        <v>21</v>
      </c>
    </row>
    <row r="1827" spans="1:22" x14ac:dyDescent="0.2">
      <c r="A1827" s="6">
        <v>43971</v>
      </c>
      <c r="B1827" t="s">
        <v>14</v>
      </c>
      <c r="C1827">
        <v>2</v>
      </c>
      <c r="D1827" t="s">
        <v>33</v>
      </c>
      <c r="E1827" s="1">
        <v>4573750286</v>
      </c>
      <c r="F1827" s="1">
        <v>7320149366</v>
      </c>
      <c r="G1827">
        <v>-1</v>
      </c>
      <c r="H1827">
        <v>0</v>
      </c>
      <c r="I1827">
        <v>-1</v>
      </c>
      <c r="J1827">
        <v>-2</v>
      </c>
      <c r="K1827">
        <v>-3</v>
      </c>
      <c r="L1827">
        <v>-3</v>
      </c>
      <c r="M1827">
        <v>-3</v>
      </c>
      <c r="N1827">
        <v>3</v>
      </c>
      <c r="O1827">
        <v>0</v>
      </c>
      <c r="P1827">
        <v>0</v>
      </c>
      <c r="Q1827">
        <v>257</v>
      </c>
      <c r="U1827" t="str">
        <f t="shared" si="74"/>
        <v>Nord</v>
      </c>
      <c r="V1827">
        <f t="shared" si="75"/>
        <v>21</v>
      </c>
    </row>
    <row r="1828" spans="1:22" x14ac:dyDescent="0.2">
      <c r="A1828" s="6">
        <v>43971</v>
      </c>
      <c r="B1828" t="s">
        <v>14</v>
      </c>
      <c r="C1828">
        <v>5</v>
      </c>
      <c r="D1828" t="s">
        <v>34</v>
      </c>
      <c r="E1828" s="1">
        <v>4543490485</v>
      </c>
      <c r="F1828" s="1">
        <v>1233845213</v>
      </c>
      <c r="G1828">
        <v>-4</v>
      </c>
      <c r="H1828">
        <v>-2</v>
      </c>
      <c r="I1828">
        <v>-6</v>
      </c>
      <c r="J1828">
        <v>-216</v>
      </c>
      <c r="K1828">
        <v>-222</v>
      </c>
      <c r="L1828">
        <v>-222</v>
      </c>
      <c r="M1828">
        <v>-222</v>
      </c>
      <c r="N1828">
        <v>243</v>
      </c>
      <c r="O1828">
        <v>12</v>
      </c>
      <c r="P1828">
        <v>33</v>
      </c>
      <c r="Q1828">
        <v>12998</v>
      </c>
      <c r="U1828" t="str">
        <f t="shared" si="74"/>
        <v>Nord</v>
      </c>
      <c r="V1828">
        <f t="shared" si="75"/>
        <v>21</v>
      </c>
    </row>
    <row r="1829" spans="1:22" x14ac:dyDescent="0.2">
      <c r="A1829" s="6">
        <v>43972</v>
      </c>
      <c r="B1829" t="s">
        <v>14</v>
      </c>
      <c r="C1829">
        <v>13</v>
      </c>
      <c r="D1829" t="s">
        <v>15</v>
      </c>
      <c r="E1829" s="1">
        <v>4235122196</v>
      </c>
      <c r="F1829" s="1">
        <v>1339843823</v>
      </c>
      <c r="G1829">
        <v>-10</v>
      </c>
      <c r="H1829">
        <v>-1</v>
      </c>
      <c r="I1829">
        <v>-11</v>
      </c>
      <c r="J1829">
        <v>-34</v>
      </c>
      <c r="K1829">
        <v>-45</v>
      </c>
      <c r="L1829">
        <v>-45</v>
      </c>
      <c r="M1829">
        <v>-45</v>
      </c>
      <c r="N1829">
        <v>50</v>
      </c>
      <c r="O1829">
        <v>2</v>
      </c>
      <c r="P1829">
        <v>7</v>
      </c>
      <c r="Q1829">
        <v>1038</v>
      </c>
      <c r="U1829" t="str">
        <f t="shared" ref="U1829:U1849" si="76">VLOOKUP(D1829,Zone,2)</f>
        <v>Centro</v>
      </c>
      <c r="V1829">
        <f t="shared" ref="V1829:V1849" si="77">WEEKNUM(A1829)</f>
        <v>21</v>
      </c>
    </row>
    <row r="1830" spans="1:22" x14ac:dyDescent="0.2">
      <c r="A1830" s="6">
        <v>43972</v>
      </c>
      <c r="B1830" t="s">
        <v>14</v>
      </c>
      <c r="C1830">
        <v>17</v>
      </c>
      <c r="D1830" t="s">
        <v>16</v>
      </c>
      <c r="E1830" s="1">
        <v>4063947052</v>
      </c>
      <c r="F1830" s="1">
        <v>1580514834</v>
      </c>
      <c r="G1830">
        <v>-7</v>
      </c>
      <c r="H1830">
        <v>0</v>
      </c>
      <c r="I1830">
        <v>-7</v>
      </c>
      <c r="J1830">
        <v>-6</v>
      </c>
      <c r="K1830">
        <v>-13</v>
      </c>
      <c r="L1830">
        <v>-13</v>
      </c>
      <c r="M1830">
        <v>-13</v>
      </c>
      <c r="N1830">
        <v>14</v>
      </c>
      <c r="O1830">
        <v>0</v>
      </c>
      <c r="P1830">
        <v>1</v>
      </c>
      <c r="Q1830">
        <v>551</v>
      </c>
      <c r="U1830" t="str">
        <f t="shared" si="76"/>
        <v>Sud</v>
      </c>
      <c r="V1830">
        <f t="shared" si="77"/>
        <v>21</v>
      </c>
    </row>
    <row r="1831" spans="1:22" x14ac:dyDescent="0.2">
      <c r="A1831" s="6">
        <v>43972</v>
      </c>
      <c r="B1831" t="s">
        <v>14</v>
      </c>
      <c r="C1831">
        <v>18</v>
      </c>
      <c r="D1831" t="s">
        <v>17</v>
      </c>
      <c r="E1831" s="1">
        <v>3890597598</v>
      </c>
      <c r="F1831" s="1">
        <v>1659440194</v>
      </c>
      <c r="G1831">
        <v>-2</v>
      </c>
      <c r="H1831">
        <v>0</v>
      </c>
      <c r="I1831">
        <v>-2</v>
      </c>
      <c r="J1831">
        <v>-25</v>
      </c>
      <c r="K1831">
        <v>-27</v>
      </c>
      <c r="L1831">
        <v>-27</v>
      </c>
      <c r="M1831">
        <v>-27</v>
      </c>
      <c r="N1831">
        <v>27</v>
      </c>
      <c r="O1831">
        <v>0</v>
      </c>
      <c r="P1831">
        <v>0</v>
      </c>
      <c r="Q1831">
        <v>1256</v>
      </c>
      <c r="U1831" t="str">
        <f t="shared" si="76"/>
        <v>Sud</v>
      </c>
      <c r="V1831">
        <f t="shared" si="77"/>
        <v>21</v>
      </c>
    </row>
    <row r="1832" spans="1:22" x14ac:dyDescent="0.2">
      <c r="A1832" s="6">
        <v>43972</v>
      </c>
      <c r="B1832" t="s">
        <v>14</v>
      </c>
      <c r="C1832">
        <v>15</v>
      </c>
      <c r="D1832" t="s">
        <v>18</v>
      </c>
      <c r="E1832" s="1">
        <v>4083956555</v>
      </c>
      <c r="F1832" s="1">
        <v>1425084984</v>
      </c>
      <c r="G1832">
        <v>-6</v>
      </c>
      <c r="H1832">
        <v>-3</v>
      </c>
      <c r="I1832">
        <v>-9</v>
      </c>
      <c r="J1832">
        <v>-60</v>
      </c>
      <c r="K1832">
        <v>-69</v>
      </c>
      <c r="L1832">
        <v>-69</v>
      </c>
      <c r="M1832">
        <v>-69</v>
      </c>
      <c r="N1832">
        <v>76</v>
      </c>
      <c r="O1832">
        <v>2</v>
      </c>
      <c r="P1832">
        <v>9</v>
      </c>
      <c r="Q1832">
        <v>5078</v>
      </c>
      <c r="U1832" t="str">
        <f t="shared" si="76"/>
        <v>Sud</v>
      </c>
      <c r="V1832">
        <f t="shared" si="77"/>
        <v>21</v>
      </c>
    </row>
    <row r="1833" spans="1:22" x14ac:dyDescent="0.2">
      <c r="A1833" s="6">
        <v>43972</v>
      </c>
      <c r="B1833" t="s">
        <v>14</v>
      </c>
      <c r="C1833">
        <v>8</v>
      </c>
      <c r="D1833" t="s">
        <v>46</v>
      </c>
      <c r="E1833" s="1">
        <v>4449436681</v>
      </c>
      <c r="F1833" s="1">
        <v>113417208</v>
      </c>
      <c r="G1833">
        <v>-34</v>
      </c>
      <c r="H1833">
        <v>-4</v>
      </c>
      <c r="I1833">
        <v>-38</v>
      </c>
      <c r="J1833">
        <v>-134</v>
      </c>
      <c r="K1833">
        <v>-172</v>
      </c>
      <c r="L1833">
        <v>-172</v>
      </c>
      <c r="M1833">
        <v>-172</v>
      </c>
      <c r="N1833">
        <v>208</v>
      </c>
      <c r="O1833">
        <v>17</v>
      </c>
      <c r="P1833">
        <v>53</v>
      </c>
      <c r="Q1833">
        <v>4555</v>
      </c>
      <c r="U1833" t="str">
        <f t="shared" si="76"/>
        <v>Nord</v>
      </c>
      <c r="V1833">
        <f t="shared" si="77"/>
        <v>21</v>
      </c>
    </row>
    <row r="1834" spans="1:22" x14ac:dyDescent="0.2">
      <c r="A1834" s="6">
        <v>43972</v>
      </c>
      <c r="B1834" t="s">
        <v>14</v>
      </c>
      <c r="C1834">
        <v>6</v>
      </c>
      <c r="D1834" t="s">
        <v>19</v>
      </c>
      <c r="E1834" s="1">
        <v>456494354</v>
      </c>
      <c r="F1834" s="1">
        <v>1376813649</v>
      </c>
      <c r="G1834">
        <v>-4</v>
      </c>
      <c r="H1834">
        <v>0</v>
      </c>
      <c r="I1834">
        <v>-4</v>
      </c>
      <c r="J1834">
        <v>-14</v>
      </c>
      <c r="K1834">
        <v>-18</v>
      </c>
      <c r="L1834">
        <v>-18</v>
      </c>
      <c r="M1834">
        <v>-18</v>
      </c>
      <c r="N1834">
        <v>23</v>
      </c>
      <c r="O1834">
        <v>1</v>
      </c>
      <c r="P1834">
        <v>6</v>
      </c>
      <c r="Q1834">
        <v>2870</v>
      </c>
      <c r="U1834" t="str">
        <f t="shared" si="76"/>
        <v>Nord</v>
      </c>
      <c r="V1834">
        <f t="shared" si="77"/>
        <v>21</v>
      </c>
    </row>
    <row r="1835" spans="1:22" x14ac:dyDescent="0.2">
      <c r="A1835" s="6">
        <v>43972</v>
      </c>
      <c r="B1835" t="s">
        <v>14</v>
      </c>
      <c r="C1835">
        <v>12</v>
      </c>
      <c r="D1835" t="s">
        <v>20</v>
      </c>
      <c r="E1835" s="1">
        <v>4189277044</v>
      </c>
      <c r="F1835" s="1">
        <v>1248366722</v>
      </c>
      <c r="G1835">
        <v>-9</v>
      </c>
      <c r="H1835">
        <v>-6</v>
      </c>
      <c r="I1835">
        <v>-15</v>
      </c>
      <c r="J1835">
        <v>-134</v>
      </c>
      <c r="K1835">
        <v>-149</v>
      </c>
      <c r="L1835">
        <v>-149</v>
      </c>
      <c r="M1835">
        <v>-149</v>
      </c>
      <c r="N1835">
        <v>159</v>
      </c>
      <c r="O1835">
        <v>15</v>
      </c>
      <c r="P1835">
        <v>25</v>
      </c>
      <c r="Q1835">
        <v>4222</v>
      </c>
      <c r="U1835" t="str">
        <f t="shared" si="76"/>
        <v>Centro</v>
      </c>
      <c r="V1835">
        <f t="shared" si="77"/>
        <v>21</v>
      </c>
    </row>
    <row r="1836" spans="1:22" x14ac:dyDescent="0.2">
      <c r="A1836" s="6">
        <v>43972</v>
      </c>
      <c r="B1836" t="s">
        <v>14</v>
      </c>
      <c r="C1836">
        <v>7</v>
      </c>
      <c r="D1836" t="s">
        <v>21</v>
      </c>
      <c r="E1836" s="1">
        <v>4441149315</v>
      </c>
      <c r="F1836" s="1">
        <v>89326992</v>
      </c>
      <c r="G1836">
        <v>-27</v>
      </c>
      <c r="H1836">
        <v>0</v>
      </c>
      <c r="I1836">
        <v>-27</v>
      </c>
      <c r="J1836">
        <v>-76</v>
      </c>
      <c r="K1836">
        <v>-103</v>
      </c>
      <c r="L1836">
        <v>-103</v>
      </c>
      <c r="M1836">
        <v>-103</v>
      </c>
      <c r="N1836">
        <v>147</v>
      </c>
      <c r="O1836">
        <v>11</v>
      </c>
      <c r="P1836">
        <v>55</v>
      </c>
      <c r="Q1836">
        <v>1871</v>
      </c>
      <c r="U1836" t="str">
        <f t="shared" si="76"/>
        <v>Nord</v>
      </c>
      <c r="V1836">
        <f t="shared" si="77"/>
        <v>21</v>
      </c>
    </row>
    <row r="1837" spans="1:22" x14ac:dyDescent="0.2">
      <c r="A1837" s="6">
        <v>43972</v>
      </c>
      <c r="B1837" t="s">
        <v>14</v>
      </c>
      <c r="C1837">
        <v>3</v>
      </c>
      <c r="D1837" t="s">
        <v>22</v>
      </c>
      <c r="E1837" s="1">
        <v>4546679409</v>
      </c>
      <c r="F1837" s="1">
        <v>9190347404</v>
      </c>
      <c r="G1837">
        <v>-162</v>
      </c>
      <c r="H1837">
        <v>-5</v>
      </c>
      <c r="I1837">
        <v>-167</v>
      </c>
      <c r="J1837">
        <v>211</v>
      </c>
      <c r="K1837">
        <v>44</v>
      </c>
      <c r="L1837">
        <v>44</v>
      </c>
      <c r="M1837">
        <v>44</v>
      </c>
      <c r="N1837">
        <v>207</v>
      </c>
      <c r="O1837">
        <v>65</v>
      </c>
      <c r="P1837">
        <v>316</v>
      </c>
      <c r="Q1837">
        <v>14702</v>
      </c>
      <c r="U1837" t="str">
        <f t="shared" si="76"/>
        <v>Nord</v>
      </c>
      <c r="V1837">
        <f t="shared" si="77"/>
        <v>21</v>
      </c>
    </row>
    <row r="1838" spans="1:22" x14ac:dyDescent="0.2">
      <c r="A1838" s="6">
        <v>43972</v>
      </c>
      <c r="B1838" t="s">
        <v>14</v>
      </c>
      <c r="C1838">
        <v>11</v>
      </c>
      <c r="D1838" t="s">
        <v>23</v>
      </c>
      <c r="E1838" s="1">
        <v>4361675973</v>
      </c>
      <c r="F1838" s="1">
        <v>135188753</v>
      </c>
      <c r="G1838">
        <v>-14</v>
      </c>
      <c r="H1838">
        <v>0</v>
      </c>
      <c r="I1838">
        <v>-14</v>
      </c>
      <c r="J1838">
        <v>-128</v>
      </c>
      <c r="K1838">
        <v>-142</v>
      </c>
      <c r="L1838">
        <v>-142</v>
      </c>
      <c r="M1838">
        <v>-142</v>
      </c>
      <c r="N1838">
        <v>151</v>
      </c>
      <c r="O1838">
        <v>3</v>
      </c>
      <c r="P1838">
        <v>12</v>
      </c>
      <c r="Q1838">
        <v>1792</v>
      </c>
      <c r="U1838" t="str">
        <f t="shared" si="76"/>
        <v>Centro</v>
      </c>
      <c r="V1838">
        <f t="shared" si="77"/>
        <v>21</v>
      </c>
    </row>
    <row r="1839" spans="1:22" x14ac:dyDescent="0.2">
      <c r="A1839" s="6">
        <v>43972</v>
      </c>
      <c r="B1839" t="s">
        <v>14</v>
      </c>
      <c r="C1839">
        <v>14</v>
      </c>
      <c r="D1839" t="s">
        <v>24</v>
      </c>
      <c r="E1839" s="1">
        <v>4155774754</v>
      </c>
      <c r="F1839" s="1">
        <v>1465916051</v>
      </c>
      <c r="G1839">
        <v>1</v>
      </c>
      <c r="H1839">
        <v>0</v>
      </c>
      <c r="I1839">
        <v>1</v>
      </c>
      <c r="J1839">
        <v>-5</v>
      </c>
      <c r="K1839">
        <v>-4</v>
      </c>
      <c r="L1839">
        <v>-4</v>
      </c>
      <c r="M1839">
        <v>-4</v>
      </c>
      <c r="N1839">
        <v>5</v>
      </c>
      <c r="O1839">
        <v>0</v>
      </c>
      <c r="P1839">
        <v>1</v>
      </c>
      <c r="Q1839">
        <v>95</v>
      </c>
      <c r="U1839" t="str">
        <f t="shared" si="76"/>
        <v>Sud</v>
      </c>
      <c r="V1839">
        <f t="shared" si="77"/>
        <v>21</v>
      </c>
    </row>
    <row r="1840" spans="1:22" x14ac:dyDescent="0.2">
      <c r="A1840" s="6">
        <v>43972</v>
      </c>
      <c r="B1840" t="s">
        <v>14</v>
      </c>
      <c r="C1840">
        <v>21</v>
      </c>
      <c r="D1840" t="s">
        <v>25</v>
      </c>
      <c r="E1840" s="1">
        <v>4649933453</v>
      </c>
      <c r="F1840" s="1">
        <v>1135662422</v>
      </c>
      <c r="G1840">
        <v>7</v>
      </c>
      <c r="H1840">
        <v>0</v>
      </c>
      <c r="I1840">
        <v>7</v>
      </c>
      <c r="J1840">
        <v>-29</v>
      </c>
      <c r="K1840">
        <v>-22</v>
      </c>
      <c r="L1840">
        <v>-22</v>
      </c>
      <c r="M1840">
        <v>-22</v>
      </c>
      <c r="N1840">
        <v>22</v>
      </c>
      <c r="O1840">
        <v>0</v>
      </c>
      <c r="P1840">
        <v>0</v>
      </c>
      <c r="Q1840">
        <v>794</v>
      </c>
      <c r="U1840" t="str">
        <f t="shared" si="76"/>
        <v>Nord</v>
      </c>
      <c r="V1840">
        <f t="shared" si="77"/>
        <v>21</v>
      </c>
    </row>
    <row r="1841" spans="1:22" x14ac:dyDescent="0.2">
      <c r="A1841" s="6">
        <v>43972</v>
      </c>
      <c r="B1841" t="s">
        <v>14</v>
      </c>
      <c r="C1841">
        <v>22</v>
      </c>
      <c r="D1841" t="s">
        <v>26</v>
      </c>
      <c r="E1841" s="1">
        <v>4606893511</v>
      </c>
      <c r="F1841" s="1">
        <v>1112123097</v>
      </c>
      <c r="G1841">
        <v>1</v>
      </c>
      <c r="H1841">
        <v>0</v>
      </c>
      <c r="I1841">
        <v>1</v>
      </c>
      <c r="J1841">
        <v>-61</v>
      </c>
      <c r="K1841">
        <v>-60</v>
      </c>
      <c r="L1841">
        <v>-60</v>
      </c>
      <c r="M1841">
        <v>-60</v>
      </c>
      <c r="N1841">
        <v>70</v>
      </c>
      <c r="O1841">
        <v>0</v>
      </c>
      <c r="P1841">
        <v>10</v>
      </c>
      <c r="Q1841">
        <v>1818</v>
      </c>
      <c r="U1841" t="str">
        <f t="shared" si="76"/>
        <v>Nord</v>
      </c>
      <c r="V1841">
        <f t="shared" si="77"/>
        <v>21</v>
      </c>
    </row>
    <row r="1842" spans="1:22" x14ac:dyDescent="0.2">
      <c r="A1842" s="6">
        <v>43972</v>
      </c>
      <c r="B1842" t="s">
        <v>14</v>
      </c>
      <c r="C1842">
        <v>1</v>
      </c>
      <c r="D1842" t="s">
        <v>27</v>
      </c>
      <c r="E1842" s="1">
        <v>450732745</v>
      </c>
      <c r="F1842" s="1">
        <v>7680687483</v>
      </c>
      <c r="G1842">
        <v>-34</v>
      </c>
      <c r="H1842">
        <v>-13</v>
      </c>
      <c r="I1842">
        <v>-47</v>
      </c>
      <c r="J1842">
        <v>-394</v>
      </c>
      <c r="K1842">
        <v>-441</v>
      </c>
      <c r="L1842">
        <v>-441</v>
      </c>
      <c r="M1842">
        <v>-441</v>
      </c>
      <c r="N1842">
        <v>522</v>
      </c>
      <c r="O1842">
        <v>24</v>
      </c>
      <c r="P1842">
        <v>105</v>
      </c>
      <c r="Q1842">
        <v>6662</v>
      </c>
      <c r="U1842" t="str">
        <f t="shared" si="76"/>
        <v>Nord</v>
      </c>
      <c r="V1842">
        <f t="shared" si="77"/>
        <v>21</v>
      </c>
    </row>
    <row r="1843" spans="1:22" x14ac:dyDescent="0.2">
      <c r="A1843" s="6">
        <v>43972</v>
      </c>
      <c r="B1843" t="s">
        <v>14</v>
      </c>
      <c r="C1843">
        <v>16</v>
      </c>
      <c r="D1843" t="s">
        <v>28</v>
      </c>
      <c r="E1843" s="1">
        <v>4112559576</v>
      </c>
      <c r="F1843" s="1">
        <v>1686736689</v>
      </c>
      <c r="G1843">
        <v>-6</v>
      </c>
      <c r="H1843">
        <v>-1</v>
      </c>
      <c r="I1843">
        <v>-7</v>
      </c>
      <c r="J1843">
        <v>-56</v>
      </c>
      <c r="K1843">
        <v>-63</v>
      </c>
      <c r="L1843">
        <v>-63</v>
      </c>
      <c r="M1843">
        <v>-63</v>
      </c>
      <c r="N1843">
        <v>69</v>
      </c>
      <c r="O1843">
        <v>0</v>
      </c>
      <c r="P1843">
        <v>6</v>
      </c>
      <c r="Q1843">
        <v>1694</v>
      </c>
      <c r="U1843" t="str">
        <f t="shared" si="76"/>
        <v>Sud</v>
      </c>
      <c r="V1843">
        <f t="shared" si="77"/>
        <v>21</v>
      </c>
    </row>
    <row r="1844" spans="1:22" x14ac:dyDescent="0.2">
      <c r="A1844" s="6">
        <v>43972</v>
      </c>
      <c r="B1844" t="s">
        <v>14</v>
      </c>
      <c r="C1844">
        <v>20</v>
      </c>
      <c r="D1844" t="s">
        <v>29</v>
      </c>
      <c r="E1844" s="1">
        <v>3921531192</v>
      </c>
      <c r="F1844" s="1">
        <v>9110616306</v>
      </c>
      <c r="G1844">
        <v>-4</v>
      </c>
      <c r="H1844">
        <v>2</v>
      </c>
      <c r="I1844">
        <v>-2</v>
      </c>
      <c r="J1844">
        <v>-11</v>
      </c>
      <c r="K1844">
        <v>-13</v>
      </c>
      <c r="L1844">
        <v>-13</v>
      </c>
      <c r="M1844">
        <v>-13</v>
      </c>
      <c r="N1844">
        <v>13</v>
      </c>
      <c r="O1844">
        <v>1</v>
      </c>
      <c r="P1844">
        <v>1</v>
      </c>
      <c r="Q1844">
        <v>1223</v>
      </c>
      <c r="U1844" t="str">
        <f t="shared" si="76"/>
        <v>Sud</v>
      </c>
      <c r="V1844">
        <f t="shared" si="77"/>
        <v>21</v>
      </c>
    </row>
    <row r="1845" spans="1:22" x14ac:dyDescent="0.2">
      <c r="A1845" s="6">
        <v>43972</v>
      </c>
      <c r="B1845" t="s">
        <v>14</v>
      </c>
      <c r="C1845">
        <v>19</v>
      </c>
      <c r="D1845" t="s">
        <v>30</v>
      </c>
      <c r="E1845" s="1">
        <v>3811569725</v>
      </c>
      <c r="F1845" s="1">
        <v>133623567</v>
      </c>
      <c r="G1845">
        <v>-11</v>
      </c>
      <c r="H1845">
        <v>0</v>
      </c>
      <c r="I1845">
        <v>-11</v>
      </c>
      <c r="J1845">
        <v>10</v>
      </c>
      <c r="K1845">
        <v>-1</v>
      </c>
      <c r="L1845">
        <v>-1</v>
      </c>
      <c r="M1845">
        <v>-1</v>
      </c>
      <c r="N1845">
        <v>7</v>
      </c>
      <c r="O1845">
        <v>0</v>
      </c>
      <c r="P1845">
        <v>6</v>
      </c>
      <c r="Q1845">
        <v>3775</v>
      </c>
      <c r="U1845" t="str">
        <f t="shared" si="76"/>
        <v>Sud</v>
      </c>
      <c r="V1845">
        <f t="shared" si="77"/>
        <v>21</v>
      </c>
    </row>
    <row r="1846" spans="1:22" x14ac:dyDescent="0.2">
      <c r="A1846" s="6">
        <v>43972</v>
      </c>
      <c r="B1846" t="s">
        <v>14</v>
      </c>
      <c r="C1846">
        <v>9</v>
      </c>
      <c r="D1846" t="s">
        <v>31</v>
      </c>
      <c r="E1846" s="1">
        <v>4376923077</v>
      </c>
      <c r="F1846" s="1">
        <v>1125588885</v>
      </c>
      <c r="G1846">
        <v>-9</v>
      </c>
      <c r="H1846">
        <v>-4</v>
      </c>
      <c r="I1846">
        <v>-13</v>
      </c>
      <c r="J1846">
        <v>-227</v>
      </c>
      <c r="K1846">
        <v>-240</v>
      </c>
      <c r="L1846">
        <v>-240</v>
      </c>
      <c r="M1846">
        <v>-240</v>
      </c>
      <c r="N1846">
        <v>252</v>
      </c>
      <c r="O1846">
        <v>6</v>
      </c>
      <c r="P1846">
        <v>18</v>
      </c>
      <c r="Q1846">
        <v>4316</v>
      </c>
      <c r="U1846" t="str">
        <f t="shared" si="76"/>
        <v>Centro</v>
      </c>
      <c r="V1846">
        <f t="shared" si="77"/>
        <v>21</v>
      </c>
    </row>
    <row r="1847" spans="1:22" x14ac:dyDescent="0.2">
      <c r="A1847" s="6">
        <v>43972</v>
      </c>
      <c r="B1847" t="s">
        <v>14</v>
      </c>
      <c r="C1847">
        <v>10</v>
      </c>
      <c r="D1847" t="s">
        <v>32</v>
      </c>
      <c r="E1847" s="1">
        <v>4310675841</v>
      </c>
      <c r="F1847" s="1">
        <v>1238824698</v>
      </c>
      <c r="G1847">
        <v>-8</v>
      </c>
      <c r="H1847">
        <v>0</v>
      </c>
      <c r="I1847">
        <v>-8</v>
      </c>
      <c r="J1847">
        <v>3</v>
      </c>
      <c r="K1847">
        <v>-5</v>
      </c>
      <c r="L1847">
        <v>-5</v>
      </c>
      <c r="M1847">
        <v>-5</v>
      </c>
      <c r="N1847">
        <v>7</v>
      </c>
      <c r="O1847">
        <v>0</v>
      </c>
      <c r="P1847">
        <v>2</v>
      </c>
      <c r="Q1847">
        <v>1251</v>
      </c>
      <c r="U1847" t="str">
        <f t="shared" si="76"/>
        <v>Centro</v>
      </c>
      <c r="V1847">
        <f t="shared" si="77"/>
        <v>21</v>
      </c>
    </row>
    <row r="1848" spans="1:22" x14ac:dyDescent="0.2">
      <c r="A1848" s="6">
        <v>43972</v>
      </c>
      <c r="B1848" t="s">
        <v>14</v>
      </c>
      <c r="C1848">
        <v>2</v>
      </c>
      <c r="D1848" t="s">
        <v>33</v>
      </c>
      <c r="E1848" s="1">
        <v>4573750286</v>
      </c>
      <c r="F1848" s="1">
        <v>7320149366</v>
      </c>
      <c r="G1848">
        <v>1</v>
      </c>
      <c r="H1848">
        <v>0</v>
      </c>
      <c r="I1848">
        <v>1</v>
      </c>
      <c r="J1848">
        <v>-4</v>
      </c>
      <c r="K1848">
        <v>-3</v>
      </c>
      <c r="L1848">
        <v>-3</v>
      </c>
      <c r="M1848">
        <v>-3</v>
      </c>
      <c r="N1848">
        <v>4</v>
      </c>
      <c r="O1848">
        <v>0</v>
      </c>
      <c r="P1848">
        <v>1</v>
      </c>
      <c r="Q1848">
        <v>341</v>
      </c>
      <c r="U1848" t="str">
        <f t="shared" si="76"/>
        <v>Nord</v>
      </c>
      <c r="V1848">
        <f t="shared" si="77"/>
        <v>21</v>
      </c>
    </row>
    <row r="1849" spans="1:22" x14ac:dyDescent="0.2">
      <c r="A1849" s="6">
        <v>43972</v>
      </c>
      <c r="B1849" t="s">
        <v>14</v>
      </c>
      <c r="C1849">
        <v>5</v>
      </c>
      <c r="D1849" t="s">
        <v>34</v>
      </c>
      <c r="E1849" s="1">
        <v>4543490485</v>
      </c>
      <c r="F1849" s="1">
        <v>1233845213</v>
      </c>
      <c r="G1849">
        <v>-18</v>
      </c>
      <c r="H1849">
        <v>-1</v>
      </c>
      <c r="I1849">
        <v>-19</v>
      </c>
      <c r="J1849">
        <v>-227</v>
      </c>
      <c r="K1849">
        <v>-246</v>
      </c>
      <c r="L1849">
        <v>-246</v>
      </c>
      <c r="M1849">
        <v>-246</v>
      </c>
      <c r="N1849">
        <v>245</v>
      </c>
      <c r="O1849">
        <v>9</v>
      </c>
      <c r="P1849">
        <v>8</v>
      </c>
      <c r="Q1849">
        <v>11775</v>
      </c>
      <c r="U1849" t="str">
        <f t="shared" si="76"/>
        <v>Nord</v>
      </c>
      <c r="V1849">
        <f t="shared" si="77"/>
        <v>21</v>
      </c>
    </row>
    <row r="1850" spans="1:22" x14ac:dyDescent="0.2">
      <c r="A1850" s="6">
        <v>43973</v>
      </c>
      <c r="B1850" t="s">
        <v>14</v>
      </c>
      <c r="C1850">
        <v>13</v>
      </c>
      <c r="D1850" t="s">
        <v>15</v>
      </c>
      <c r="E1850" s="1">
        <v>4235122196</v>
      </c>
      <c r="F1850" s="1">
        <v>1339843823</v>
      </c>
      <c r="G1850">
        <v>-18</v>
      </c>
      <c r="H1850">
        <v>-1</v>
      </c>
      <c r="I1850">
        <v>-19</v>
      </c>
      <c r="J1850">
        <v>-74</v>
      </c>
      <c r="K1850">
        <v>-93</v>
      </c>
      <c r="L1850">
        <v>-93</v>
      </c>
      <c r="M1850">
        <v>-93</v>
      </c>
      <c r="N1850">
        <v>98</v>
      </c>
      <c r="O1850">
        <v>3</v>
      </c>
      <c r="P1850">
        <v>8</v>
      </c>
      <c r="Q1850">
        <v>1795</v>
      </c>
      <c r="U1850" t="str">
        <f t="shared" ref="U1850:U1870" si="78">VLOOKUP(D1850,Zone,2)</f>
        <v>Centro</v>
      </c>
      <c r="V1850">
        <f t="shared" ref="V1850:V1870" si="79">WEEKNUM(A1850)</f>
        <v>21</v>
      </c>
    </row>
    <row r="1851" spans="1:22" x14ac:dyDescent="0.2">
      <c r="A1851" s="6">
        <v>43973</v>
      </c>
      <c r="B1851" t="s">
        <v>14</v>
      </c>
      <c r="C1851">
        <v>17</v>
      </c>
      <c r="D1851" t="s">
        <v>16</v>
      </c>
      <c r="E1851" s="1">
        <v>4063947052</v>
      </c>
      <c r="F1851" s="1">
        <v>1580514834</v>
      </c>
      <c r="G1851">
        <v>0</v>
      </c>
      <c r="H1851">
        <v>0</v>
      </c>
      <c r="I1851">
        <v>0</v>
      </c>
      <c r="J1851">
        <v>-11</v>
      </c>
      <c r="K1851">
        <v>-11</v>
      </c>
      <c r="L1851">
        <v>-11</v>
      </c>
      <c r="M1851">
        <v>-11</v>
      </c>
      <c r="N1851">
        <v>11</v>
      </c>
      <c r="O1851">
        <v>0</v>
      </c>
      <c r="P1851">
        <v>0</v>
      </c>
      <c r="Q1851">
        <v>508</v>
      </c>
      <c r="U1851" t="str">
        <f t="shared" si="78"/>
        <v>Sud</v>
      </c>
      <c r="V1851">
        <f t="shared" si="79"/>
        <v>21</v>
      </c>
    </row>
    <row r="1852" spans="1:22" x14ac:dyDescent="0.2">
      <c r="A1852" s="6">
        <v>43973</v>
      </c>
      <c r="B1852" t="s">
        <v>14</v>
      </c>
      <c r="C1852">
        <v>18</v>
      </c>
      <c r="D1852" t="s">
        <v>17</v>
      </c>
      <c r="E1852" s="1">
        <v>3890597598</v>
      </c>
      <c r="F1852" s="1">
        <v>1659440194</v>
      </c>
      <c r="G1852">
        <v>0</v>
      </c>
      <c r="H1852">
        <v>0</v>
      </c>
      <c r="I1852">
        <v>0</v>
      </c>
      <c r="J1852">
        <v>-24</v>
      </c>
      <c r="K1852">
        <v>-24</v>
      </c>
      <c r="L1852">
        <v>-24</v>
      </c>
      <c r="M1852">
        <v>-24</v>
      </c>
      <c r="N1852">
        <v>25</v>
      </c>
      <c r="O1852">
        <v>0</v>
      </c>
      <c r="P1852">
        <v>1</v>
      </c>
      <c r="Q1852">
        <v>1123</v>
      </c>
      <c r="U1852" t="str">
        <f t="shared" si="78"/>
        <v>Sud</v>
      </c>
      <c r="V1852">
        <f t="shared" si="79"/>
        <v>21</v>
      </c>
    </row>
    <row r="1853" spans="1:22" x14ac:dyDescent="0.2">
      <c r="A1853" s="6">
        <v>43973</v>
      </c>
      <c r="B1853" t="s">
        <v>14</v>
      </c>
      <c r="C1853">
        <v>15</v>
      </c>
      <c r="D1853" t="s">
        <v>18</v>
      </c>
      <c r="E1853" s="1">
        <v>4083956555</v>
      </c>
      <c r="F1853" s="1">
        <v>1425084984</v>
      </c>
      <c r="G1853">
        <v>0</v>
      </c>
      <c r="H1853">
        <v>0</v>
      </c>
      <c r="I1853">
        <v>0</v>
      </c>
      <c r="J1853">
        <v>-81</v>
      </c>
      <c r="K1853">
        <v>-81</v>
      </c>
      <c r="L1853">
        <v>-81</v>
      </c>
      <c r="M1853">
        <v>-81</v>
      </c>
      <c r="N1853">
        <v>90</v>
      </c>
      <c r="O1853">
        <v>1</v>
      </c>
      <c r="P1853">
        <v>10</v>
      </c>
      <c r="Q1853">
        <v>5983</v>
      </c>
      <c r="U1853" t="str">
        <f t="shared" si="78"/>
        <v>Sud</v>
      </c>
      <c r="V1853">
        <f t="shared" si="79"/>
        <v>21</v>
      </c>
    </row>
    <row r="1854" spans="1:22" x14ac:dyDescent="0.2">
      <c r="A1854" s="6">
        <v>43973</v>
      </c>
      <c r="B1854" t="s">
        <v>14</v>
      </c>
      <c r="C1854">
        <v>8</v>
      </c>
      <c r="D1854" t="s">
        <v>46</v>
      </c>
      <c r="E1854" s="1">
        <v>4449436681</v>
      </c>
      <c r="F1854" s="1">
        <v>113417208</v>
      </c>
      <c r="G1854">
        <v>-40</v>
      </c>
      <c r="H1854">
        <v>-3</v>
      </c>
      <c r="I1854">
        <v>-43</v>
      </c>
      <c r="J1854">
        <v>-153</v>
      </c>
      <c r="K1854">
        <v>-196</v>
      </c>
      <c r="L1854">
        <v>-196</v>
      </c>
      <c r="M1854">
        <v>-196</v>
      </c>
      <c r="N1854">
        <v>237</v>
      </c>
      <c r="O1854">
        <v>12</v>
      </c>
      <c r="P1854">
        <v>53</v>
      </c>
      <c r="Q1854">
        <v>3940</v>
      </c>
      <c r="U1854" t="str">
        <f t="shared" si="78"/>
        <v>Nord</v>
      </c>
      <c r="V1854">
        <f t="shared" si="79"/>
        <v>21</v>
      </c>
    </row>
    <row r="1855" spans="1:22" x14ac:dyDescent="0.2">
      <c r="A1855" s="6">
        <v>43973</v>
      </c>
      <c r="B1855" t="s">
        <v>14</v>
      </c>
      <c r="C1855">
        <v>6</v>
      </c>
      <c r="D1855" t="s">
        <v>19</v>
      </c>
      <c r="E1855" s="1">
        <v>456494354</v>
      </c>
      <c r="F1855" s="1">
        <v>1376813649</v>
      </c>
      <c r="G1855">
        <v>-4</v>
      </c>
      <c r="H1855">
        <v>0</v>
      </c>
      <c r="I1855">
        <v>-4</v>
      </c>
      <c r="J1855">
        <v>-89</v>
      </c>
      <c r="K1855">
        <v>-93</v>
      </c>
      <c r="L1855">
        <v>-93</v>
      </c>
      <c r="M1855">
        <v>-93</v>
      </c>
      <c r="N1855">
        <v>103</v>
      </c>
      <c r="O1855">
        <v>2</v>
      </c>
      <c r="P1855">
        <v>12</v>
      </c>
      <c r="Q1855">
        <v>2521</v>
      </c>
      <c r="U1855" t="str">
        <f t="shared" si="78"/>
        <v>Nord</v>
      </c>
      <c r="V1855">
        <f t="shared" si="79"/>
        <v>21</v>
      </c>
    </row>
    <row r="1856" spans="1:22" x14ac:dyDescent="0.2">
      <c r="A1856" s="6">
        <v>43973</v>
      </c>
      <c r="B1856" t="s">
        <v>14</v>
      </c>
      <c r="C1856">
        <v>12</v>
      </c>
      <c r="D1856" t="s">
        <v>20</v>
      </c>
      <c r="E1856" s="1">
        <v>4189277044</v>
      </c>
      <c r="F1856" s="1">
        <v>1248366722</v>
      </c>
      <c r="G1856">
        <v>1</v>
      </c>
      <c r="H1856">
        <v>-1</v>
      </c>
      <c r="I1856">
        <v>0</v>
      </c>
      <c r="J1856">
        <v>-2</v>
      </c>
      <c r="K1856">
        <v>-2</v>
      </c>
      <c r="L1856">
        <v>-2</v>
      </c>
      <c r="M1856">
        <v>-2</v>
      </c>
      <c r="N1856">
        <v>26</v>
      </c>
      <c r="O1856">
        <v>7</v>
      </c>
      <c r="P1856">
        <v>31</v>
      </c>
      <c r="Q1856">
        <v>5019</v>
      </c>
      <c r="U1856" t="str">
        <f t="shared" si="78"/>
        <v>Centro</v>
      </c>
      <c r="V1856">
        <f t="shared" si="79"/>
        <v>21</v>
      </c>
    </row>
    <row r="1857" spans="1:22" x14ac:dyDescent="0.2">
      <c r="A1857" s="6">
        <v>43973</v>
      </c>
      <c r="B1857" t="s">
        <v>14</v>
      </c>
      <c r="C1857">
        <v>7</v>
      </c>
      <c r="D1857" t="s">
        <v>21</v>
      </c>
      <c r="E1857" s="1">
        <v>4441149315</v>
      </c>
      <c r="F1857" s="1">
        <v>89326992</v>
      </c>
      <c r="G1857">
        <v>-14</v>
      </c>
      <c r="H1857">
        <v>-3</v>
      </c>
      <c r="I1857">
        <v>-17</v>
      </c>
      <c r="J1857">
        <v>-150</v>
      </c>
      <c r="K1857">
        <v>-167</v>
      </c>
      <c r="L1857">
        <v>-167</v>
      </c>
      <c r="M1857">
        <v>-167</v>
      </c>
      <c r="N1857">
        <v>202</v>
      </c>
      <c r="O1857">
        <v>10</v>
      </c>
      <c r="P1857">
        <v>45</v>
      </c>
      <c r="Q1857">
        <v>2518</v>
      </c>
      <c r="U1857" t="str">
        <f t="shared" si="78"/>
        <v>Nord</v>
      </c>
      <c r="V1857">
        <f t="shared" si="79"/>
        <v>21</v>
      </c>
    </row>
    <row r="1858" spans="1:22" x14ac:dyDescent="0.2">
      <c r="A1858" s="6">
        <v>43973</v>
      </c>
      <c r="B1858" t="s">
        <v>14</v>
      </c>
      <c r="C1858">
        <v>3</v>
      </c>
      <c r="D1858" t="s">
        <v>22</v>
      </c>
      <c r="E1858" s="1">
        <v>4546679409</v>
      </c>
      <c r="F1858" s="1">
        <v>9190347404</v>
      </c>
      <c r="G1858">
        <v>-91</v>
      </c>
      <c r="H1858">
        <v>-19</v>
      </c>
      <c r="I1858">
        <v>-110</v>
      </c>
      <c r="J1858">
        <v>-672</v>
      </c>
      <c r="K1858">
        <v>-782</v>
      </c>
      <c r="L1858">
        <v>-782</v>
      </c>
      <c r="M1858">
        <v>-782</v>
      </c>
      <c r="N1858">
        <v>1018</v>
      </c>
      <c r="O1858">
        <v>57</v>
      </c>
      <c r="P1858">
        <v>293</v>
      </c>
      <c r="Q1858">
        <v>19028</v>
      </c>
      <c r="U1858" t="str">
        <f t="shared" si="78"/>
        <v>Nord</v>
      </c>
      <c r="V1858">
        <f t="shared" si="79"/>
        <v>21</v>
      </c>
    </row>
    <row r="1859" spans="1:22" x14ac:dyDescent="0.2">
      <c r="A1859" s="6">
        <v>43973</v>
      </c>
      <c r="B1859" t="s">
        <v>14</v>
      </c>
      <c r="C1859">
        <v>11</v>
      </c>
      <c r="D1859" t="s">
        <v>23</v>
      </c>
      <c r="E1859" s="1">
        <v>4361675973</v>
      </c>
      <c r="F1859" s="1">
        <v>135188753</v>
      </c>
      <c r="G1859">
        <v>-10</v>
      </c>
      <c r="H1859">
        <v>-1</v>
      </c>
      <c r="I1859">
        <v>-11</v>
      </c>
      <c r="J1859">
        <v>-53</v>
      </c>
      <c r="K1859">
        <v>-64</v>
      </c>
      <c r="L1859">
        <v>-64</v>
      </c>
      <c r="M1859">
        <v>-64</v>
      </c>
      <c r="N1859">
        <v>72</v>
      </c>
      <c r="O1859">
        <v>0</v>
      </c>
      <c r="P1859">
        <v>8</v>
      </c>
      <c r="Q1859">
        <v>1664</v>
      </c>
      <c r="U1859" t="str">
        <f t="shared" si="78"/>
        <v>Centro</v>
      </c>
      <c r="V1859">
        <f t="shared" si="79"/>
        <v>21</v>
      </c>
    </row>
    <row r="1860" spans="1:22" x14ac:dyDescent="0.2">
      <c r="A1860" s="6">
        <v>43973</v>
      </c>
      <c r="B1860" t="s">
        <v>14</v>
      </c>
      <c r="C1860">
        <v>14</v>
      </c>
      <c r="D1860" t="s">
        <v>24</v>
      </c>
      <c r="E1860" s="1">
        <v>4155774754</v>
      </c>
      <c r="F1860" s="1">
        <v>1465916051</v>
      </c>
      <c r="G1860">
        <v>0</v>
      </c>
      <c r="H1860">
        <v>0</v>
      </c>
      <c r="I1860">
        <v>0</v>
      </c>
      <c r="J1860">
        <v>-10</v>
      </c>
      <c r="K1860">
        <v>-10</v>
      </c>
      <c r="L1860">
        <v>-10</v>
      </c>
      <c r="M1860">
        <v>-10</v>
      </c>
      <c r="N1860">
        <v>13</v>
      </c>
      <c r="O1860">
        <v>0</v>
      </c>
      <c r="P1860">
        <v>3</v>
      </c>
      <c r="Q1860">
        <v>363</v>
      </c>
      <c r="U1860" t="str">
        <f t="shared" si="78"/>
        <v>Sud</v>
      </c>
      <c r="V1860">
        <f t="shared" si="79"/>
        <v>21</v>
      </c>
    </row>
    <row r="1861" spans="1:22" x14ac:dyDescent="0.2">
      <c r="A1861" s="6">
        <v>43973</v>
      </c>
      <c r="B1861" t="s">
        <v>14</v>
      </c>
      <c r="C1861">
        <v>21</v>
      </c>
      <c r="D1861" t="s">
        <v>25</v>
      </c>
      <c r="E1861" s="1">
        <v>4649933453</v>
      </c>
      <c r="F1861" s="1">
        <v>1135662422</v>
      </c>
      <c r="G1861">
        <v>-16</v>
      </c>
      <c r="H1861">
        <v>0</v>
      </c>
      <c r="I1861">
        <v>-16</v>
      </c>
      <c r="J1861">
        <v>-10</v>
      </c>
      <c r="K1861">
        <v>-26</v>
      </c>
      <c r="L1861">
        <v>-26</v>
      </c>
      <c r="M1861">
        <v>-26</v>
      </c>
      <c r="N1861">
        <v>29</v>
      </c>
      <c r="O1861">
        <v>0</v>
      </c>
      <c r="P1861">
        <v>3</v>
      </c>
      <c r="Q1861">
        <v>1084</v>
      </c>
      <c r="U1861" t="str">
        <f t="shared" si="78"/>
        <v>Nord</v>
      </c>
      <c r="V1861">
        <f t="shared" si="79"/>
        <v>21</v>
      </c>
    </row>
    <row r="1862" spans="1:22" x14ac:dyDescent="0.2">
      <c r="A1862" s="6">
        <v>43973</v>
      </c>
      <c r="B1862" t="s">
        <v>14</v>
      </c>
      <c r="C1862">
        <v>22</v>
      </c>
      <c r="D1862" t="s">
        <v>26</v>
      </c>
      <c r="E1862" s="1">
        <v>4606893511</v>
      </c>
      <c r="F1862" s="1">
        <v>1112123097</v>
      </c>
      <c r="G1862">
        <v>-8</v>
      </c>
      <c r="H1862">
        <v>-2</v>
      </c>
      <c r="I1862">
        <v>-10</v>
      </c>
      <c r="J1862">
        <v>551</v>
      </c>
      <c r="K1862">
        <v>541</v>
      </c>
      <c r="L1862">
        <v>541</v>
      </c>
      <c r="M1862">
        <v>541</v>
      </c>
      <c r="N1862">
        <v>-531</v>
      </c>
      <c r="O1862">
        <v>0</v>
      </c>
      <c r="P1862">
        <v>10</v>
      </c>
      <c r="Q1862">
        <v>2152</v>
      </c>
      <c r="U1862" t="str">
        <f t="shared" si="78"/>
        <v>Nord</v>
      </c>
      <c r="V1862">
        <f t="shared" si="79"/>
        <v>21</v>
      </c>
    </row>
    <row r="1863" spans="1:22" x14ac:dyDescent="0.2">
      <c r="A1863" s="6">
        <v>43973</v>
      </c>
      <c r="B1863" t="s">
        <v>14</v>
      </c>
      <c r="C1863">
        <v>1</v>
      </c>
      <c r="D1863" t="s">
        <v>27</v>
      </c>
      <c r="E1863" s="1">
        <v>450732745</v>
      </c>
      <c r="F1863" s="1">
        <v>7680687483</v>
      </c>
      <c r="G1863">
        <v>-65</v>
      </c>
      <c r="H1863">
        <v>-4</v>
      </c>
      <c r="I1863">
        <v>-69</v>
      </c>
      <c r="J1863">
        <v>-189</v>
      </c>
      <c r="K1863">
        <v>-258</v>
      </c>
      <c r="L1863">
        <v>-258</v>
      </c>
      <c r="M1863">
        <v>-258</v>
      </c>
      <c r="N1863">
        <v>330</v>
      </c>
      <c r="O1863">
        <v>15</v>
      </c>
      <c r="P1863">
        <v>87</v>
      </c>
      <c r="Q1863">
        <v>5347</v>
      </c>
      <c r="U1863" t="str">
        <f t="shared" si="78"/>
        <v>Nord</v>
      </c>
      <c r="V1863">
        <f t="shared" si="79"/>
        <v>21</v>
      </c>
    </row>
    <row r="1864" spans="1:22" x14ac:dyDescent="0.2">
      <c r="A1864" s="6">
        <v>43973</v>
      </c>
      <c r="B1864" t="s">
        <v>14</v>
      </c>
      <c r="C1864">
        <v>16</v>
      </c>
      <c r="D1864" t="s">
        <v>28</v>
      </c>
      <c r="E1864" s="1">
        <v>4112559576</v>
      </c>
      <c r="F1864" s="1">
        <v>1686736689</v>
      </c>
      <c r="G1864">
        <v>-3</v>
      </c>
      <c r="H1864">
        <v>-3</v>
      </c>
      <c r="I1864">
        <v>-6</v>
      </c>
      <c r="J1864">
        <v>5</v>
      </c>
      <c r="K1864">
        <v>-1</v>
      </c>
      <c r="L1864">
        <v>-1</v>
      </c>
      <c r="M1864">
        <v>-1</v>
      </c>
      <c r="N1864">
        <v>24</v>
      </c>
      <c r="O1864">
        <v>4</v>
      </c>
      <c r="P1864">
        <v>27</v>
      </c>
      <c r="Q1864">
        <v>2113</v>
      </c>
      <c r="U1864" t="str">
        <f t="shared" si="78"/>
        <v>Sud</v>
      </c>
      <c r="V1864">
        <f t="shared" si="79"/>
        <v>21</v>
      </c>
    </row>
    <row r="1865" spans="1:22" x14ac:dyDescent="0.2">
      <c r="A1865" s="6">
        <v>43973</v>
      </c>
      <c r="B1865" t="s">
        <v>14</v>
      </c>
      <c r="C1865">
        <v>20</v>
      </c>
      <c r="D1865" t="s">
        <v>29</v>
      </c>
      <c r="E1865" s="1">
        <v>3921531192</v>
      </c>
      <c r="F1865" s="1">
        <v>9110616306</v>
      </c>
      <c r="G1865">
        <v>-6</v>
      </c>
      <c r="H1865">
        <v>-6</v>
      </c>
      <c r="I1865">
        <v>-12</v>
      </c>
      <c r="J1865">
        <v>0</v>
      </c>
      <c r="K1865">
        <v>-12</v>
      </c>
      <c r="L1865">
        <v>-12</v>
      </c>
      <c r="M1865">
        <v>-12</v>
      </c>
      <c r="N1865">
        <v>11</v>
      </c>
      <c r="O1865">
        <v>1</v>
      </c>
      <c r="P1865">
        <v>0</v>
      </c>
      <c r="Q1865">
        <v>1394</v>
      </c>
      <c r="U1865" t="str">
        <f t="shared" si="78"/>
        <v>Sud</v>
      </c>
      <c r="V1865">
        <f t="shared" si="79"/>
        <v>21</v>
      </c>
    </row>
    <row r="1866" spans="1:22" x14ac:dyDescent="0.2">
      <c r="A1866" s="6">
        <v>43973</v>
      </c>
      <c r="B1866" t="s">
        <v>14</v>
      </c>
      <c r="C1866">
        <v>19</v>
      </c>
      <c r="D1866" t="s">
        <v>30</v>
      </c>
      <c r="E1866" s="1">
        <v>3811569725</v>
      </c>
      <c r="F1866" s="1">
        <v>133623567</v>
      </c>
      <c r="G1866">
        <v>-4</v>
      </c>
      <c r="H1866">
        <v>-1</v>
      </c>
      <c r="I1866">
        <v>-5</v>
      </c>
      <c r="J1866">
        <v>2</v>
      </c>
      <c r="K1866">
        <v>-3</v>
      </c>
      <c r="L1866">
        <v>-3</v>
      </c>
      <c r="M1866">
        <v>-3</v>
      </c>
      <c r="N1866">
        <v>7</v>
      </c>
      <c r="O1866">
        <v>0</v>
      </c>
      <c r="P1866">
        <v>4</v>
      </c>
      <c r="Q1866">
        <v>2083</v>
      </c>
      <c r="U1866" t="str">
        <f t="shared" si="78"/>
        <v>Sud</v>
      </c>
      <c r="V1866">
        <f t="shared" si="79"/>
        <v>21</v>
      </c>
    </row>
    <row r="1867" spans="1:22" x14ac:dyDescent="0.2">
      <c r="A1867" s="6">
        <v>43973</v>
      </c>
      <c r="B1867" t="s">
        <v>14</v>
      </c>
      <c r="C1867">
        <v>9</v>
      </c>
      <c r="D1867" t="s">
        <v>31</v>
      </c>
      <c r="E1867" s="1">
        <v>4376923077</v>
      </c>
      <c r="F1867" s="1">
        <v>1125588885</v>
      </c>
      <c r="G1867">
        <v>-7</v>
      </c>
      <c r="H1867">
        <v>1</v>
      </c>
      <c r="I1867">
        <v>-6</v>
      </c>
      <c r="J1867">
        <v>-85</v>
      </c>
      <c r="K1867">
        <v>-91</v>
      </c>
      <c r="L1867">
        <v>-91</v>
      </c>
      <c r="M1867">
        <v>-91</v>
      </c>
      <c r="N1867">
        <v>121</v>
      </c>
      <c r="O1867">
        <v>5</v>
      </c>
      <c r="P1867">
        <v>35</v>
      </c>
      <c r="Q1867">
        <v>3890</v>
      </c>
      <c r="U1867" t="str">
        <f t="shared" si="78"/>
        <v>Centro</v>
      </c>
      <c r="V1867">
        <f t="shared" si="79"/>
        <v>21</v>
      </c>
    </row>
    <row r="1868" spans="1:22" x14ac:dyDescent="0.2">
      <c r="A1868" s="6">
        <v>43973</v>
      </c>
      <c r="B1868" t="s">
        <v>14</v>
      </c>
      <c r="C1868">
        <v>10</v>
      </c>
      <c r="D1868" t="s">
        <v>32</v>
      </c>
      <c r="E1868" s="1">
        <v>4310675841</v>
      </c>
      <c r="F1868" s="1">
        <v>1238824698</v>
      </c>
      <c r="G1868">
        <v>-1</v>
      </c>
      <c r="H1868">
        <v>0</v>
      </c>
      <c r="I1868">
        <v>-1</v>
      </c>
      <c r="J1868">
        <v>-1</v>
      </c>
      <c r="K1868">
        <v>-2</v>
      </c>
      <c r="L1868">
        <v>-2</v>
      </c>
      <c r="M1868">
        <v>-2</v>
      </c>
      <c r="N1868">
        <v>2</v>
      </c>
      <c r="O1868">
        <v>0</v>
      </c>
      <c r="P1868">
        <v>0</v>
      </c>
      <c r="Q1868">
        <v>1225</v>
      </c>
      <c r="U1868" t="str">
        <f t="shared" si="78"/>
        <v>Centro</v>
      </c>
      <c r="V1868">
        <f t="shared" si="79"/>
        <v>21</v>
      </c>
    </row>
    <row r="1869" spans="1:22" x14ac:dyDescent="0.2">
      <c r="A1869" s="6">
        <v>43973</v>
      </c>
      <c r="B1869" t="s">
        <v>14</v>
      </c>
      <c r="C1869">
        <v>2</v>
      </c>
      <c r="D1869" t="s">
        <v>33</v>
      </c>
      <c r="E1869" s="1">
        <v>4573750286</v>
      </c>
      <c r="F1869" s="1">
        <v>7320149366</v>
      </c>
      <c r="G1869">
        <v>-4</v>
      </c>
      <c r="H1869">
        <v>1</v>
      </c>
      <c r="I1869">
        <v>-3</v>
      </c>
      <c r="J1869">
        <v>3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270</v>
      </c>
      <c r="U1869" t="str">
        <f t="shared" si="78"/>
        <v>Nord</v>
      </c>
      <c r="V1869">
        <f t="shared" si="79"/>
        <v>21</v>
      </c>
    </row>
    <row r="1870" spans="1:22" x14ac:dyDescent="0.2">
      <c r="A1870" s="6">
        <v>43973</v>
      </c>
      <c r="B1870" t="s">
        <v>14</v>
      </c>
      <c r="C1870">
        <v>5</v>
      </c>
      <c r="D1870" t="s">
        <v>34</v>
      </c>
      <c r="E1870" s="1">
        <v>4543490485</v>
      </c>
      <c r="F1870" s="1">
        <v>1233845213</v>
      </c>
      <c r="G1870">
        <v>-22</v>
      </c>
      <c r="H1870">
        <v>-3</v>
      </c>
      <c r="I1870">
        <v>-25</v>
      </c>
      <c r="J1870">
        <v>-238</v>
      </c>
      <c r="K1870">
        <v>-263</v>
      </c>
      <c r="L1870">
        <v>-263</v>
      </c>
      <c r="M1870">
        <v>-263</v>
      </c>
      <c r="N1870">
        <v>271</v>
      </c>
      <c r="O1870">
        <v>13</v>
      </c>
      <c r="P1870">
        <v>21</v>
      </c>
      <c r="Q1870">
        <v>11360</v>
      </c>
      <c r="U1870" t="str">
        <f t="shared" si="78"/>
        <v>Nord</v>
      </c>
      <c r="V1870">
        <f t="shared" si="79"/>
        <v>21</v>
      </c>
    </row>
    <row r="1871" spans="1:22" x14ac:dyDescent="0.2">
      <c r="A1871" s="6">
        <v>43974</v>
      </c>
      <c r="B1871" t="s">
        <v>14</v>
      </c>
      <c r="C1871">
        <v>13</v>
      </c>
      <c r="D1871" t="s">
        <v>15</v>
      </c>
      <c r="E1871" s="1">
        <v>4235122196</v>
      </c>
      <c r="F1871" s="1">
        <v>1339843823</v>
      </c>
      <c r="G1871">
        <v>-1</v>
      </c>
      <c r="H1871">
        <v>0</v>
      </c>
      <c r="I1871">
        <v>-1</v>
      </c>
      <c r="J1871">
        <v>-10</v>
      </c>
      <c r="K1871">
        <v>-11</v>
      </c>
      <c r="L1871">
        <v>-11</v>
      </c>
      <c r="M1871">
        <v>-11</v>
      </c>
      <c r="N1871">
        <v>12</v>
      </c>
      <c r="O1871">
        <v>0</v>
      </c>
      <c r="P1871">
        <v>1</v>
      </c>
      <c r="Q1871">
        <v>1334</v>
      </c>
      <c r="U1871" t="str">
        <f t="shared" ref="U1871:U1891" si="80">VLOOKUP(D1871,Zone,2)</f>
        <v>Centro</v>
      </c>
      <c r="V1871">
        <f t="shared" ref="V1871:V1891" si="81">WEEKNUM(A1871)</f>
        <v>21</v>
      </c>
    </row>
    <row r="1872" spans="1:22" x14ac:dyDescent="0.2">
      <c r="A1872" s="6">
        <v>43974</v>
      </c>
      <c r="B1872" t="s">
        <v>14</v>
      </c>
      <c r="C1872">
        <v>17</v>
      </c>
      <c r="D1872" t="s">
        <v>16</v>
      </c>
      <c r="E1872" s="1">
        <v>4063947052</v>
      </c>
      <c r="F1872" s="1">
        <v>1580514834</v>
      </c>
      <c r="G1872">
        <v>-1</v>
      </c>
      <c r="H1872">
        <v>0</v>
      </c>
      <c r="I1872">
        <v>-1</v>
      </c>
      <c r="J1872">
        <v>-7</v>
      </c>
      <c r="K1872">
        <v>-8</v>
      </c>
      <c r="L1872">
        <v>-8</v>
      </c>
      <c r="M1872">
        <v>-8</v>
      </c>
      <c r="N1872">
        <v>12</v>
      </c>
      <c r="O1872">
        <v>0</v>
      </c>
      <c r="P1872">
        <v>4</v>
      </c>
      <c r="Q1872">
        <v>466</v>
      </c>
      <c r="U1872" t="str">
        <f t="shared" si="80"/>
        <v>Sud</v>
      </c>
      <c r="V1872">
        <f t="shared" si="81"/>
        <v>21</v>
      </c>
    </row>
    <row r="1873" spans="1:22" x14ac:dyDescent="0.2">
      <c r="A1873" s="6">
        <v>43974</v>
      </c>
      <c r="B1873" t="s">
        <v>14</v>
      </c>
      <c r="C1873">
        <v>18</v>
      </c>
      <c r="D1873" t="s">
        <v>17</v>
      </c>
      <c r="E1873" s="1">
        <v>3890597598</v>
      </c>
      <c r="F1873" s="1">
        <v>1659440194</v>
      </c>
      <c r="G1873">
        <v>-4</v>
      </c>
      <c r="H1873">
        <v>0</v>
      </c>
      <c r="I1873">
        <v>-4</v>
      </c>
      <c r="J1873">
        <v>-10</v>
      </c>
      <c r="K1873">
        <v>-14</v>
      </c>
      <c r="L1873">
        <v>-14</v>
      </c>
      <c r="M1873">
        <v>-14</v>
      </c>
      <c r="N1873">
        <v>14</v>
      </c>
      <c r="O1873">
        <v>0</v>
      </c>
      <c r="P1873">
        <v>0</v>
      </c>
      <c r="Q1873">
        <v>1045</v>
      </c>
      <c r="U1873" t="str">
        <f t="shared" si="80"/>
        <v>Sud</v>
      </c>
      <c r="V1873">
        <f t="shared" si="81"/>
        <v>21</v>
      </c>
    </row>
    <row r="1874" spans="1:22" x14ac:dyDescent="0.2">
      <c r="A1874" s="6">
        <v>43974</v>
      </c>
      <c r="B1874" t="s">
        <v>14</v>
      </c>
      <c r="C1874">
        <v>15</v>
      </c>
      <c r="D1874" t="s">
        <v>18</v>
      </c>
      <c r="E1874" s="1">
        <v>4083956555</v>
      </c>
      <c r="F1874" s="1">
        <v>1425084984</v>
      </c>
      <c r="G1874">
        <v>-17</v>
      </c>
      <c r="H1874">
        <v>1</v>
      </c>
      <c r="I1874">
        <v>-16</v>
      </c>
      <c r="J1874">
        <v>-3</v>
      </c>
      <c r="K1874">
        <v>-19</v>
      </c>
      <c r="L1874">
        <v>-19</v>
      </c>
      <c r="M1874">
        <v>-19</v>
      </c>
      <c r="N1874">
        <v>30</v>
      </c>
      <c r="O1874">
        <v>0</v>
      </c>
      <c r="P1874">
        <v>11</v>
      </c>
      <c r="Q1874">
        <v>4867</v>
      </c>
      <c r="U1874" t="str">
        <f t="shared" si="80"/>
        <v>Sud</v>
      </c>
      <c r="V1874">
        <f t="shared" si="81"/>
        <v>21</v>
      </c>
    </row>
    <row r="1875" spans="1:22" x14ac:dyDescent="0.2">
      <c r="A1875" s="6">
        <v>43974</v>
      </c>
      <c r="B1875" t="s">
        <v>14</v>
      </c>
      <c r="C1875">
        <v>8</v>
      </c>
      <c r="D1875" t="s">
        <v>46</v>
      </c>
      <c r="E1875" s="1">
        <v>4449436681</v>
      </c>
      <c r="F1875" s="1">
        <v>113417208</v>
      </c>
      <c r="G1875">
        <v>-28</v>
      </c>
      <c r="H1875">
        <v>-5</v>
      </c>
      <c r="I1875">
        <v>-33</v>
      </c>
      <c r="J1875">
        <v>-127</v>
      </c>
      <c r="K1875">
        <v>-160</v>
      </c>
      <c r="L1875">
        <v>-160</v>
      </c>
      <c r="M1875">
        <v>-160</v>
      </c>
      <c r="N1875">
        <v>193</v>
      </c>
      <c r="O1875">
        <v>10</v>
      </c>
      <c r="P1875">
        <v>43</v>
      </c>
      <c r="Q1875">
        <v>4525</v>
      </c>
      <c r="U1875" t="str">
        <f t="shared" si="80"/>
        <v>Nord</v>
      </c>
      <c r="V1875">
        <f t="shared" si="81"/>
        <v>21</v>
      </c>
    </row>
    <row r="1876" spans="1:22" x14ac:dyDescent="0.2">
      <c r="A1876" s="6">
        <v>43974</v>
      </c>
      <c r="B1876" t="s">
        <v>14</v>
      </c>
      <c r="C1876">
        <v>6</v>
      </c>
      <c r="D1876" t="s">
        <v>19</v>
      </c>
      <c r="E1876" s="1">
        <v>456494354</v>
      </c>
      <c r="F1876" s="1">
        <v>1376813649</v>
      </c>
      <c r="G1876">
        <v>-5</v>
      </c>
      <c r="H1876">
        <v>-1</v>
      </c>
      <c r="I1876">
        <v>-6</v>
      </c>
      <c r="J1876">
        <v>-20</v>
      </c>
      <c r="K1876">
        <v>-26</v>
      </c>
      <c r="L1876">
        <v>-26</v>
      </c>
      <c r="M1876">
        <v>-26</v>
      </c>
      <c r="N1876">
        <v>30</v>
      </c>
      <c r="O1876">
        <v>2</v>
      </c>
      <c r="P1876">
        <v>6</v>
      </c>
      <c r="Q1876">
        <v>2627</v>
      </c>
      <c r="U1876" t="str">
        <f t="shared" si="80"/>
        <v>Nord</v>
      </c>
      <c r="V1876">
        <f t="shared" si="81"/>
        <v>21</v>
      </c>
    </row>
    <row r="1877" spans="1:22" x14ac:dyDescent="0.2">
      <c r="A1877" s="6">
        <v>43974</v>
      </c>
      <c r="B1877" t="s">
        <v>14</v>
      </c>
      <c r="C1877">
        <v>12</v>
      </c>
      <c r="D1877" t="s">
        <v>20</v>
      </c>
      <c r="E1877" s="1">
        <v>4189277044</v>
      </c>
      <c r="F1877" s="1">
        <v>1248366722</v>
      </c>
      <c r="G1877">
        <v>-14</v>
      </c>
      <c r="H1877">
        <v>-7</v>
      </c>
      <c r="I1877">
        <v>-21</v>
      </c>
      <c r="J1877">
        <v>-33</v>
      </c>
      <c r="K1877">
        <v>-54</v>
      </c>
      <c r="L1877">
        <v>-54</v>
      </c>
      <c r="M1877">
        <v>-54</v>
      </c>
      <c r="N1877">
        <v>65</v>
      </c>
      <c r="O1877">
        <v>7</v>
      </c>
      <c r="P1877">
        <v>18</v>
      </c>
      <c r="Q1877">
        <v>3653</v>
      </c>
      <c r="U1877" t="str">
        <f t="shared" si="80"/>
        <v>Centro</v>
      </c>
      <c r="V1877">
        <f t="shared" si="81"/>
        <v>21</v>
      </c>
    </row>
    <row r="1878" spans="1:22" x14ac:dyDescent="0.2">
      <c r="A1878" s="6">
        <v>43974</v>
      </c>
      <c r="B1878" t="s">
        <v>14</v>
      </c>
      <c r="C1878">
        <v>7</v>
      </c>
      <c r="D1878" t="s">
        <v>21</v>
      </c>
      <c r="E1878" s="1">
        <v>4441149315</v>
      </c>
      <c r="F1878" s="1">
        <v>89326992</v>
      </c>
      <c r="G1878">
        <v>-22</v>
      </c>
      <c r="H1878">
        <v>1</v>
      </c>
      <c r="I1878">
        <v>-21</v>
      </c>
      <c r="J1878">
        <v>-153</v>
      </c>
      <c r="K1878">
        <v>-174</v>
      </c>
      <c r="L1878">
        <v>-174</v>
      </c>
      <c r="M1878">
        <v>-174</v>
      </c>
      <c r="N1878">
        <v>205</v>
      </c>
      <c r="O1878">
        <v>7</v>
      </c>
      <c r="P1878">
        <v>38</v>
      </c>
      <c r="Q1878">
        <v>2206</v>
      </c>
      <c r="U1878" t="str">
        <f t="shared" si="80"/>
        <v>Nord</v>
      </c>
      <c r="V1878">
        <f t="shared" si="81"/>
        <v>21</v>
      </c>
    </row>
    <row r="1879" spans="1:22" x14ac:dyDescent="0.2">
      <c r="A1879" s="6">
        <v>43974</v>
      </c>
      <c r="B1879" t="s">
        <v>14</v>
      </c>
      <c r="C1879">
        <v>3</v>
      </c>
      <c r="D1879" t="s">
        <v>22</v>
      </c>
      <c r="E1879" s="1">
        <v>4546679409</v>
      </c>
      <c r="F1879" s="1">
        <v>9190347404</v>
      </c>
      <c r="G1879">
        <v>-2</v>
      </c>
      <c r="H1879">
        <v>-8</v>
      </c>
      <c r="I1879">
        <v>-10</v>
      </c>
      <c r="J1879">
        <v>-293</v>
      </c>
      <c r="K1879">
        <v>-303</v>
      </c>
      <c r="L1879">
        <v>-303</v>
      </c>
      <c r="M1879">
        <v>-303</v>
      </c>
      <c r="N1879">
        <v>688</v>
      </c>
      <c r="O1879">
        <v>56</v>
      </c>
      <c r="P1879">
        <v>441</v>
      </c>
      <c r="Q1879">
        <v>17191</v>
      </c>
      <c r="U1879" t="str">
        <f t="shared" si="80"/>
        <v>Nord</v>
      </c>
      <c r="V1879">
        <f t="shared" si="81"/>
        <v>21</v>
      </c>
    </row>
    <row r="1880" spans="1:22" x14ac:dyDescent="0.2">
      <c r="A1880" s="6">
        <v>43974</v>
      </c>
      <c r="B1880" t="s">
        <v>14</v>
      </c>
      <c r="C1880">
        <v>11</v>
      </c>
      <c r="D1880" t="s">
        <v>23</v>
      </c>
      <c r="E1880" s="1">
        <v>4361675973</v>
      </c>
      <c r="F1880" s="1">
        <v>135188753</v>
      </c>
      <c r="G1880">
        <v>-1</v>
      </c>
      <c r="H1880">
        <v>0</v>
      </c>
      <c r="I1880">
        <v>-1</v>
      </c>
      <c r="J1880">
        <v>-54</v>
      </c>
      <c r="K1880">
        <v>-55</v>
      </c>
      <c r="L1880">
        <v>-55</v>
      </c>
      <c r="M1880">
        <v>-55</v>
      </c>
      <c r="N1880">
        <v>56</v>
      </c>
      <c r="O1880">
        <v>3</v>
      </c>
      <c r="P1880">
        <v>4</v>
      </c>
      <c r="Q1880">
        <v>1108</v>
      </c>
      <c r="U1880" t="str">
        <f t="shared" si="80"/>
        <v>Centro</v>
      </c>
      <c r="V1880">
        <f t="shared" si="81"/>
        <v>21</v>
      </c>
    </row>
    <row r="1881" spans="1:22" x14ac:dyDescent="0.2">
      <c r="A1881" s="6">
        <v>43974</v>
      </c>
      <c r="B1881" t="s">
        <v>14</v>
      </c>
      <c r="C1881">
        <v>14</v>
      </c>
      <c r="D1881" t="s">
        <v>24</v>
      </c>
      <c r="E1881" s="1">
        <v>4155774754</v>
      </c>
      <c r="F1881" s="1">
        <v>1465916051</v>
      </c>
      <c r="G1881">
        <v>0</v>
      </c>
      <c r="H1881">
        <v>0</v>
      </c>
      <c r="I1881">
        <v>0</v>
      </c>
      <c r="J1881">
        <v>5</v>
      </c>
      <c r="K1881">
        <v>5</v>
      </c>
      <c r="L1881">
        <v>5</v>
      </c>
      <c r="M1881">
        <v>5</v>
      </c>
      <c r="N1881">
        <v>0</v>
      </c>
      <c r="O1881">
        <v>0</v>
      </c>
      <c r="P1881">
        <v>5</v>
      </c>
      <c r="Q1881">
        <v>401</v>
      </c>
      <c r="U1881" t="str">
        <f t="shared" si="80"/>
        <v>Sud</v>
      </c>
      <c r="V1881">
        <f t="shared" si="81"/>
        <v>21</v>
      </c>
    </row>
    <row r="1882" spans="1:22" x14ac:dyDescent="0.2">
      <c r="A1882" s="6">
        <v>43974</v>
      </c>
      <c r="B1882" t="s">
        <v>14</v>
      </c>
      <c r="C1882">
        <v>21</v>
      </c>
      <c r="D1882" t="s">
        <v>25</v>
      </c>
      <c r="E1882" s="1">
        <v>4649933453</v>
      </c>
      <c r="F1882" s="1">
        <v>1135662422</v>
      </c>
      <c r="G1882">
        <v>1</v>
      </c>
      <c r="H1882">
        <v>0</v>
      </c>
      <c r="I1882">
        <v>1</v>
      </c>
      <c r="J1882">
        <v>-11</v>
      </c>
      <c r="K1882">
        <v>-10</v>
      </c>
      <c r="L1882">
        <v>-10</v>
      </c>
      <c r="M1882">
        <v>-10</v>
      </c>
      <c r="N1882">
        <v>10</v>
      </c>
      <c r="O1882">
        <v>0</v>
      </c>
      <c r="P1882">
        <v>0</v>
      </c>
      <c r="Q1882">
        <v>1483</v>
      </c>
      <c r="U1882" t="str">
        <f t="shared" si="80"/>
        <v>Nord</v>
      </c>
      <c r="V1882">
        <f t="shared" si="81"/>
        <v>21</v>
      </c>
    </row>
    <row r="1883" spans="1:22" x14ac:dyDescent="0.2">
      <c r="A1883" s="6">
        <v>43974</v>
      </c>
      <c r="B1883" t="s">
        <v>14</v>
      </c>
      <c r="C1883">
        <v>22</v>
      </c>
      <c r="D1883" t="s">
        <v>26</v>
      </c>
      <c r="E1883" s="1">
        <v>4606893511</v>
      </c>
      <c r="F1883" s="1">
        <v>1112123097</v>
      </c>
      <c r="G1883">
        <v>-4</v>
      </c>
      <c r="H1883">
        <v>0</v>
      </c>
      <c r="I1883">
        <v>-4</v>
      </c>
      <c r="J1883">
        <v>-38</v>
      </c>
      <c r="K1883">
        <v>-42</v>
      </c>
      <c r="L1883">
        <v>-42</v>
      </c>
      <c r="M1883">
        <v>-42</v>
      </c>
      <c r="N1883">
        <v>48</v>
      </c>
      <c r="O1883">
        <v>1</v>
      </c>
      <c r="P1883">
        <v>7</v>
      </c>
      <c r="Q1883">
        <v>2184</v>
      </c>
      <c r="U1883" t="str">
        <f t="shared" si="80"/>
        <v>Nord</v>
      </c>
      <c r="V1883">
        <f t="shared" si="81"/>
        <v>21</v>
      </c>
    </row>
    <row r="1884" spans="1:22" x14ac:dyDescent="0.2">
      <c r="A1884" s="6">
        <v>43974</v>
      </c>
      <c r="B1884" t="s">
        <v>14</v>
      </c>
      <c r="C1884">
        <v>1</v>
      </c>
      <c r="D1884" t="s">
        <v>27</v>
      </c>
      <c r="E1884" s="1">
        <v>450732745</v>
      </c>
      <c r="F1884" s="1">
        <v>7680687483</v>
      </c>
      <c r="G1884">
        <v>-123</v>
      </c>
      <c r="H1884">
        <v>-3</v>
      </c>
      <c r="I1884">
        <v>-126</v>
      </c>
      <c r="J1884">
        <v>-301</v>
      </c>
      <c r="K1884">
        <v>-427</v>
      </c>
      <c r="L1884">
        <v>-427</v>
      </c>
      <c r="M1884">
        <v>-427</v>
      </c>
      <c r="N1884">
        <v>473</v>
      </c>
      <c r="O1884">
        <v>14</v>
      </c>
      <c r="P1884">
        <v>60</v>
      </c>
      <c r="Q1884">
        <v>5264</v>
      </c>
      <c r="U1884" t="str">
        <f t="shared" si="80"/>
        <v>Nord</v>
      </c>
      <c r="V1884">
        <f t="shared" si="81"/>
        <v>21</v>
      </c>
    </row>
    <row r="1885" spans="1:22" x14ac:dyDescent="0.2">
      <c r="A1885" s="6">
        <v>43974</v>
      </c>
      <c r="B1885" t="s">
        <v>14</v>
      </c>
      <c r="C1885">
        <v>16</v>
      </c>
      <c r="D1885" t="s">
        <v>28</v>
      </c>
      <c r="E1885" s="1">
        <v>4112559576</v>
      </c>
      <c r="F1885" s="1">
        <v>1686736689</v>
      </c>
      <c r="G1885">
        <v>-18</v>
      </c>
      <c r="H1885">
        <v>0</v>
      </c>
      <c r="I1885">
        <v>-18</v>
      </c>
      <c r="J1885">
        <v>-15</v>
      </c>
      <c r="K1885">
        <v>-33</v>
      </c>
      <c r="L1885">
        <v>-33</v>
      </c>
      <c r="M1885">
        <v>-33</v>
      </c>
      <c r="N1885">
        <v>37</v>
      </c>
      <c r="O1885">
        <v>4</v>
      </c>
      <c r="P1885">
        <v>8</v>
      </c>
      <c r="Q1885">
        <v>2036</v>
      </c>
      <c r="U1885" t="str">
        <f t="shared" si="80"/>
        <v>Sud</v>
      </c>
      <c r="V1885">
        <f t="shared" si="81"/>
        <v>21</v>
      </c>
    </row>
    <row r="1886" spans="1:22" x14ac:dyDescent="0.2">
      <c r="A1886" s="6">
        <v>43974</v>
      </c>
      <c r="B1886" t="s">
        <v>14</v>
      </c>
      <c r="C1886">
        <v>20</v>
      </c>
      <c r="D1886" t="s">
        <v>29</v>
      </c>
      <c r="E1886" s="1">
        <v>3921531192</v>
      </c>
      <c r="F1886" s="1">
        <v>9110616306</v>
      </c>
      <c r="G1886">
        <v>0</v>
      </c>
      <c r="H1886">
        <v>0</v>
      </c>
      <c r="I1886">
        <v>0</v>
      </c>
      <c r="J1886">
        <v>-19</v>
      </c>
      <c r="K1886">
        <v>-19</v>
      </c>
      <c r="L1886">
        <v>-19</v>
      </c>
      <c r="M1886">
        <v>-19</v>
      </c>
      <c r="N1886">
        <v>18</v>
      </c>
      <c r="O1886">
        <v>1</v>
      </c>
      <c r="P1886">
        <v>0</v>
      </c>
      <c r="Q1886">
        <v>1486</v>
      </c>
      <c r="U1886" t="str">
        <f t="shared" si="80"/>
        <v>Sud</v>
      </c>
      <c r="V1886">
        <f t="shared" si="81"/>
        <v>21</v>
      </c>
    </row>
    <row r="1887" spans="1:22" x14ac:dyDescent="0.2">
      <c r="A1887" s="6">
        <v>43974</v>
      </c>
      <c r="B1887" t="s">
        <v>14</v>
      </c>
      <c r="C1887">
        <v>19</v>
      </c>
      <c r="D1887" t="s">
        <v>30</v>
      </c>
      <c r="E1887" s="1">
        <v>3811569725</v>
      </c>
      <c r="F1887" s="1">
        <v>133623567</v>
      </c>
      <c r="G1887">
        <v>-8</v>
      </c>
      <c r="H1887">
        <v>-1</v>
      </c>
      <c r="I1887">
        <v>-9</v>
      </c>
      <c r="J1887">
        <v>2</v>
      </c>
      <c r="K1887">
        <v>-7</v>
      </c>
      <c r="L1887">
        <v>-7</v>
      </c>
      <c r="M1887">
        <v>-7</v>
      </c>
      <c r="N1887">
        <v>6</v>
      </c>
      <c r="O1887">
        <v>1</v>
      </c>
      <c r="P1887">
        <v>0</v>
      </c>
      <c r="Q1887">
        <v>2482</v>
      </c>
      <c r="U1887" t="str">
        <f t="shared" si="80"/>
        <v>Sud</v>
      </c>
      <c r="V1887">
        <f t="shared" si="81"/>
        <v>21</v>
      </c>
    </row>
    <row r="1888" spans="1:22" x14ac:dyDescent="0.2">
      <c r="A1888" s="6">
        <v>43974</v>
      </c>
      <c r="B1888" t="s">
        <v>14</v>
      </c>
      <c r="C1888">
        <v>9</v>
      </c>
      <c r="D1888" t="s">
        <v>31</v>
      </c>
      <c r="E1888" s="1">
        <v>4376923077</v>
      </c>
      <c r="F1888" s="1">
        <v>1125588885</v>
      </c>
      <c r="G1888">
        <v>-5</v>
      </c>
      <c r="H1888">
        <v>-2</v>
      </c>
      <c r="I1888">
        <v>-7</v>
      </c>
      <c r="J1888">
        <v>-13</v>
      </c>
      <c r="K1888">
        <v>-20</v>
      </c>
      <c r="L1888">
        <v>-20</v>
      </c>
      <c r="M1888">
        <v>-20</v>
      </c>
      <c r="N1888">
        <v>30</v>
      </c>
      <c r="O1888">
        <v>2</v>
      </c>
      <c r="P1888">
        <v>12</v>
      </c>
      <c r="Q1888">
        <v>3541</v>
      </c>
      <c r="U1888" t="str">
        <f t="shared" si="80"/>
        <v>Centro</v>
      </c>
      <c r="V1888">
        <f t="shared" si="81"/>
        <v>21</v>
      </c>
    </row>
    <row r="1889" spans="1:22" x14ac:dyDescent="0.2">
      <c r="A1889" s="6">
        <v>43974</v>
      </c>
      <c r="B1889" t="s">
        <v>14</v>
      </c>
      <c r="C1889">
        <v>10</v>
      </c>
      <c r="D1889" t="s">
        <v>32</v>
      </c>
      <c r="E1889" s="1">
        <v>4310675841</v>
      </c>
      <c r="F1889" s="1">
        <v>1238824698</v>
      </c>
      <c r="G1889">
        <v>-1</v>
      </c>
      <c r="H1889">
        <v>0</v>
      </c>
      <c r="I1889">
        <v>-1</v>
      </c>
      <c r="J1889">
        <v>-2</v>
      </c>
      <c r="K1889">
        <v>-3</v>
      </c>
      <c r="L1889">
        <v>-3</v>
      </c>
      <c r="M1889">
        <v>-3</v>
      </c>
      <c r="N1889">
        <v>4</v>
      </c>
      <c r="O1889">
        <v>0</v>
      </c>
      <c r="P1889">
        <v>1</v>
      </c>
      <c r="Q1889">
        <v>1313</v>
      </c>
      <c r="U1889" t="str">
        <f t="shared" si="80"/>
        <v>Centro</v>
      </c>
      <c r="V1889">
        <f t="shared" si="81"/>
        <v>21</v>
      </c>
    </row>
    <row r="1890" spans="1:22" x14ac:dyDescent="0.2">
      <c r="A1890" s="6">
        <v>43974</v>
      </c>
      <c r="B1890" t="s">
        <v>14</v>
      </c>
      <c r="C1890">
        <v>2</v>
      </c>
      <c r="D1890" t="s">
        <v>33</v>
      </c>
      <c r="E1890" s="1">
        <v>4573750286</v>
      </c>
      <c r="F1890" s="1">
        <v>7320149366</v>
      </c>
      <c r="G1890">
        <v>1</v>
      </c>
      <c r="H1890">
        <v>0</v>
      </c>
      <c r="I1890">
        <v>1</v>
      </c>
      <c r="J1890">
        <v>-9</v>
      </c>
      <c r="K1890">
        <v>-8</v>
      </c>
      <c r="L1890">
        <v>-8</v>
      </c>
      <c r="M1890">
        <v>-8</v>
      </c>
      <c r="N1890">
        <v>8</v>
      </c>
      <c r="O1890">
        <v>0</v>
      </c>
      <c r="P1890">
        <v>0</v>
      </c>
      <c r="Q1890">
        <v>297</v>
      </c>
      <c r="U1890" t="str">
        <f t="shared" si="80"/>
        <v>Nord</v>
      </c>
      <c r="V1890">
        <f t="shared" si="81"/>
        <v>21</v>
      </c>
    </row>
    <row r="1891" spans="1:22" x14ac:dyDescent="0.2">
      <c r="A1891" s="6">
        <v>43974</v>
      </c>
      <c r="B1891" t="s">
        <v>14</v>
      </c>
      <c r="C1891">
        <v>5</v>
      </c>
      <c r="D1891" t="s">
        <v>34</v>
      </c>
      <c r="E1891" s="1">
        <v>4543490485</v>
      </c>
      <c r="F1891" s="1">
        <v>1233845213</v>
      </c>
      <c r="G1891">
        <v>-10</v>
      </c>
      <c r="H1891">
        <v>2</v>
      </c>
      <c r="I1891">
        <v>-8</v>
      </c>
      <c r="J1891">
        <v>-174</v>
      </c>
      <c r="K1891">
        <v>-182</v>
      </c>
      <c r="L1891">
        <v>-182</v>
      </c>
      <c r="M1891">
        <v>-182</v>
      </c>
      <c r="N1891">
        <v>181</v>
      </c>
      <c r="O1891">
        <v>11</v>
      </c>
      <c r="P1891">
        <v>10</v>
      </c>
      <c r="Q1891">
        <v>12901</v>
      </c>
      <c r="U1891" t="str">
        <f t="shared" si="80"/>
        <v>Nord</v>
      </c>
      <c r="V1891">
        <f t="shared" si="81"/>
        <v>21</v>
      </c>
    </row>
    <row r="1892" spans="1:22" x14ac:dyDescent="0.2">
      <c r="A1892" s="6">
        <v>43975</v>
      </c>
      <c r="B1892" t="s">
        <v>14</v>
      </c>
      <c r="C1892">
        <v>13</v>
      </c>
      <c r="D1892" t="s">
        <v>15</v>
      </c>
      <c r="E1892" s="1">
        <v>4235122196</v>
      </c>
      <c r="F1892" s="1">
        <v>1339843823</v>
      </c>
      <c r="G1892">
        <v>-7</v>
      </c>
      <c r="H1892">
        <v>-1</v>
      </c>
      <c r="I1892">
        <v>-8</v>
      </c>
      <c r="J1892">
        <v>-68</v>
      </c>
      <c r="K1892">
        <v>-76</v>
      </c>
      <c r="L1892">
        <v>-76</v>
      </c>
      <c r="M1892">
        <v>-76</v>
      </c>
      <c r="N1892">
        <v>77</v>
      </c>
      <c r="O1892">
        <v>4</v>
      </c>
      <c r="P1892">
        <v>5</v>
      </c>
      <c r="Q1892">
        <v>1196</v>
      </c>
      <c r="U1892" t="str">
        <f t="shared" ref="U1892:U1912" si="82">VLOOKUP(D1892,Zone,2)</f>
        <v>Centro</v>
      </c>
      <c r="V1892">
        <f t="shared" ref="V1892:V1912" si="83">WEEKNUM(A1892)</f>
        <v>22</v>
      </c>
    </row>
    <row r="1893" spans="1:22" x14ac:dyDescent="0.2">
      <c r="A1893" s="6">
        <v>43975</v>
      </c>
      <c r="B1893" t="s">
        <v>14</v>
      </c>
      <c r="C1893">
        <v>17</v>
      </c>
      <c r="D1893" t="s">
        <v>16</v>
      </c>
      <c r="E1893" s="1">
        <v>4063947052</v>
      </c>
      <c r="F1893" s="1">
        <v>1580514834</v>
      </c>
      <c r="G1893">
        <v>-1</v>
      </c>
      <c r="H1893">
        <v>0</v>
      </c>
      <c r="I1893">
        <v>-1</v>
      </c>
      <c r="J1893">
        <v>-1</v>
      </c>
      <c r="K1893">
        <v>-2</v>
      </c>
      <c r="L1893">
        <v>-2</v>
      </c>
      <c r="M1893">
        <v>-2</v>
      </c>
      <c r="N1893">
        <v>3</v>
      </c>
      <c r="O1893">
        <v>0</v>
      </c>
      <c r="P1893">
        <v>1</v>
      </c>
      <c r="Q1893">
        <v>600</v>
      </c>
      <c r="U1893" t="str">
        <f t="shared" si="82"/>
        <v>Sud</v>
      </c>
      <c r="V1893">
        <f t="shared" si="83"/>
        <v>22</v>
      </c>
    </row>
    <row r="1894" spans="1:22" x14ac:dyDescent="0.2">
      <c r="A1894" s="6">
        <v>43975</v>
      </c>
      <c r="B1894" t="s">
        <v>14</v>
      </c>
      <c r="C1894">
        <v>18</v>
      </c>
      <c r="D1894" t="s">
        <v>17</v>
      </c>
      <c r="E1894" s="1">
        <v>3890597598</v>
      </c>
      <c r="F1894" s="1">
        <v>1659440194</v>
      </c>
      <c r="G1894">
        <v>0</v>
      </c>
      <c r="H1894">
        <v>0</v>
      </c>
      <c r="I1894">
        <v>0</v>
      </c>
      <c r="J1894">
        <v>-13</v>
      </c>
      <c r="K1894">
        <v>-13</v>
      </c>
      <c r="L1894">
        <v>-13</v>
      </c>
      <c r="M1894">
        <v>-13</v>
      </c>
      <c r="N1894">
        <v>13</v>
      </c>
      <c r="O1894">
        <v>0</v>
      </c>
      <c r="P1894">
        <v>0</v>
      </c>
      <c r="Q1894">
        <v>1060</v>
      </c>
      <c r="U1894" t="str">
        <f t="shared" si="82"/>
        <v>Sud</v>
      </c>
      <c r="V1894">
        <f t="shared" si="83"/>
        <v>22</v>
      </c>
    </row>
    <row r="1895" spans="1:22" x14ac:dyDescent="0.2">
      <c r="A1895" s="6">
        <v>43975</v>
      </c>
      <c r="B1895" t="s">
        <v>14</v>
      </c>
      <c r="C1895">
        <v>15</v>
      </c>
      <c r="D1895" t="s">
        <v>18</v>
      </c>
      <c r="E1895" s="1">
        <v>4083956555</v>
      </c>
      <c r="F1895" s="1">
        <v>1425084984</v>
      </c>
      <c r="G1895">
        <v>16</v>
      </c>
      <c r="H1895">
        <v>-2</v>
      </c>
      <c r="I1895">
        <v>14</v>
      </c>
      <c r="J1895">
        <v>-19</v>
      </c>
      <c r="K1895">
        <v>-5</v>
      </c>
      <c r="L1895">
        <v>-5</v>
      </c>
      <c r="M1895">
        <v>-5</v>
      </c>
      <c r="N1895">
        <v>9</v>
      </c>
      <c r="O1895">
        <v>1</v>
      </c>
      <c r="P1895">
        <v>5</v>
      </c>
      <c r="Q1895">
        <v>5414</v>
      </c>
      <c r="U1895" t="str">
        <f t="shared" si="82"/>
        <v>Sud</v>
      </c>
      <c r="V1895">
        <f t="shared" si="83"/>
        <v>22</v>
      </c>
    </row>
    <row r="1896" spans="1:22" x14ac:dyDescent="0.2">
      <c r="A1896" s="6">
        <v>43975</v>
      </c>
      <c r="B1896" t="s">
        <v>14</v>
      </c>
      <c r="C1896">
        <v>8</v>
      </c>
      <c r="D1896" t="s">
        <v>46</v>
      </c>
      <c r="E1896" s="1">
        <v>4449436681</v>
      </c>
      <c r="F1896" s="1">
        <v>113417208</v>
      </c>
      <c r="G1896">
        <v>-5</v>
      </c>
      <c r="H1896">
        <v>-1</v>
      </c>
      <c r="I1896">
        <v>-6</v>
      </c>
      <c r="J1896">
        <v>-107</v>
      </c>
      <c r="K1896">
        <v>-113</v>
      </c>
      <c r="L1896">
        <v>-113</v>
      </c>
      <c r="M1896">
        <v>-113</v>
      </c>
      <c r="N1896">
        <v>150</v>
      </c>
      <c r="O1896">
        <v>8</v>
      </c>
      <c r="P1896">
        <v>45</v>
      </c>
      <c r="Q1896">
        <v>4494</v>
      </c>
      <c r="U1896" t="str">
        <f t="shared" si="82"/>
        <v>Nord</v>
      </c>
      <c r="V1896">
        <f t="shared" si="83"/>
        <v>22</v>
      </c>
    </row>
    <row r="1897" spans="1:22" x14ac:dyDescent="0.2">
      <c r="A1897" s="6">
        <v>43975</v>
      </c>
      <c r="B1897" t="s">
        <v>14</v>
      </c>
      <c r="C1897">
        <v>6</v>
      </c>
      <c r="D1897" t="s">
        <v>19</v>
      </c>
      <c r="E1897" s="1">
        <v>456494354</v>
      </c>
      <c r="F1897" s="1">
        <v>1376813649</v>
      </c>
      <c r="G1897">
        <v>-1</v>
      </c>
      <c r="H1897">
        <v>0</v>
      </c>
      <c r="I1897">
        <v>-1</v>
      </c>
      <c r="J1897">
        <v>-46</v>
      </c>
      <c r="K1897">
        <v>-47</v>
      </c>
      <c r="L1897">
        <v>-47</v>
      </c>
      <c r="M1897">
        <v>-47</v>
      </c>
      <c r="N1897">
        <v>48</v>
      </c>
      <c r="O1897">
        <v>2</v>
      </c>
      <c r="P1897">
        <v>3</v>
      </c>
      <c r="Q1897">
        <v>2163</v>
      </c>
      <c r="U1897" t="str">
        <f t="shared" si="82"/>
        <v>Nord</v>
      </c>
      <c r="V1897">
        <f t="shared" si="83"/>
        <v>22</v>
      </c>
    </row>
    <row r="1898" spans="1:22" x14ac:dyDescent="0.2">
      <c r="A1898" s="6">
        <v>43975</v>
      </c>
      <c r="B1898" t="s">
        <v>14</v>
      </c>
      <c r="C1898">
        <v>12</v>
      </c>
      <c r="D1898" t="s">
        <v>20</v>
      </c>
      <c r="E1898" s="1">
        <v>4189277044</v>
      </c>
      <c r="F1898" s="1">
        <v>1248366722</v>
      </c>
      <c r="G1898">
        <v>-9</v>
      </c>
      <c r="H1898">
        <v>1</v>
      </c>
      <c r="I1898">
        <v>-8</v>
      </c>
      <c r="J1898">
        <v>-4</v>
      </c>
      <c r="K1898">
        <v>-12</v>
      </c>
      <c r="L1898">
        <v>-12</v>
      </c>
      <c r="M1898">
        <v>-12</v>
      </c>
      <c r="N1898">
        <v>24</v>
      </c>
      <c r="O1898">
        <v>8</v>
      </c>
      <c r="P1898">
        <v>20</v>
      </c>
      <c r="Q1898">
        <v>2755</v>
      </c>
      <c r="U1898" t="str">
        <f t="shared" si="82"/>
        <v>Centro</v>
      </c>
      <c r="V1898">
        <f t="shared" si="83"/>
        <v>22</v>
      </c>
    </row>
    <row r="1899" spans="1:22" x14ac:dyDescent="0.2">
      <c r="A1899" s="6">
        <v>43975</v>
      </c>
      <c r="B1899" t="s">
        <v>14</v>
      </c>
      <c r="C1899">
        <v>7</v>
      </c>
      <c r="D1899" t="s">
        <v>21</v>
      </c>
      <c r="E1899" s="1">
        <v>4441149315</v>
      </c>
      <c r="F1899" s="1">
        <v>89326992</v>
      </c>
      <c r="G1899">
        <v>0</v>
      </c>
      <c r="H1899">
        <v>-2</v>
      </c>
      <c r="I1899">
        <v>-2</v>
      </c>
      <c r="J1899">
        <v>-108</v>
      </c>
      <c r="K1899">
        <v>-110</v>
      </c>
      <c r="L1899">
        <v>-110</v>
      </c>
      <c r="M1899">
        <v>-110</v>
      </c>
      <c r="N1899">
        <v>158</v>
      </c>
      <c r="O1899">
        <v>5</v>
      </c>
      <c r="P1899">
        <v>53</v>
      </c>
      <c r="Q1899">
        <v>1438</v>
      </c>
      <c r="U1899" t="str">
        <f t="shared" si="82"/>
        <v>Nord</v>
      </c>
      <c r="V1899">
        <f t="shared" si="83"/>
        <v>22</v>
      </c>
    </row>
    <row r="1900" spans="1:22" x14ac:dyDescent="0.2">
      <c r="A1900" s="6">
        <v>43975</v>
      </c>
      <c r="B1900" t="s">
        <v>14</v>
      </c>
      <c r="C1900">
        <v>3</v>
      </c>
      <c r="D1900" t="s">
        <v>22</v>
      </c>
      <c r="E1900" s="1">
        <v>4546679409</v>
      </c>
      <c r="F1900" s="1">
        <v>9190347404</v>
      </c>
      <c r="G1900">
        <v>-9</v>
      </c>
      <c r="H1900">
        <v>-2</v>
      </c>
      <c r="I1900">
        <v>-11</v>
      </c>
      <c r="J1900">
        <v>-5</v>
      </c>
      <c r="K1900">
        <v>-16</v>
      </c>
      <c r="L1900">
        <v>-16</v>
      </c>
      <c r="M1900">
        <v>-16</v>
      </c>
      <c r="N1900">
        <v>301</v>
      </c>
      <c r="O1900">
        <v>0</v>
      </c>
      <c r="P1900">
        <v>285</v>
      </c>
      <c r="Q1900">
        <v>11457</v>
      </c>
      <c r="U1900" t="str">
        <f t="shared" si="82"/>
        <v>Nord</v>
      </c>
      <c r="V1900">
        <f t="shared" si="83"/>
        <v>22</v>
      </c>
    </row>
    <row r="1901" spans="1:22" x14ac:dyDescent="0.2">
      <c r="A1901" s="6">
        <v>43975</v>
      </c>
      <c r="B1901" t="s">
        <v>14</v>
      </c>
      <c r="C1901">
        <v>11</v>
      </c>
      <c r="D1901" t="s">
        <v>23</v>
      </c>
      <c r="E1901" s="1">
        <v>4361675973</v>
      </c>
      <c r="F1901" s="1">
        <v>135188753</v>
      </c>
      <c r="G1901">
        <v>1</v>
      </c>
      <c r="H1901">
        <v>-2</v>
      </c>
      <c r="I1901">
        <v>-1</v>
      </c>
      <c r="J1901">
        <v>-20</v>
      </c>
      <c r="K1901">
        <v>-21</v>
      </c>
      <c r="L1901">
        <v>-21</v>
      </c>
      <c r="M1901">
        <v>-21</v>
      </c>
      <c r="N1901">
        <v>33</v>
      </c>
      <c r="O1901">
        <v>1</v>
      </c>
      <c r="P1901">
        <v>13</v>
      </c>
      <c r="Q1901">
        <v>1058</v>
      </c>
      <c r="U1901" t="str">
        <f t="shared" si="82"/>
        <v>Centro</v>
      </c>
      <c r="V1901">
        <f t="shared" si="83"/>
        <v>22</v>
      </c>
    </row>
    <row r="1902" spans="1:22" x14ac:dyDescent="0.2">
      <c r="A1902" s="6">
        <v>43975</v>
      </c>
      <c r="B1902" t="s">
        <v>14</v>
      </c>
      <c r="C1902">
        <v>14</v>
      </c>
      <c r="D1902" t="s">
        <v>24</v>
      </c>
      <c r="E1902" s="1">
        <v>4155774754</v>
      </c>
      <c r="F1902" s="1">
        <v>1465916051</v>
      </c>
      <c r="G1902">
        <v>-2</v>
      </c>
      <c r="H1902">
        <v>0</v>
      </c>
      <c r="I1902">
        <v>-2</v>
      </c>
      <c r="J1902">
        <v>-4</v>
      </c>
      <c r="K1902">
        <v>-6</v>
      </c>
      <c r="L1902">
        <v>-6</v>
      </c>
      <c r="M1902">
        <v>-6</v>
      </c>
      <c r="N1902">
        <v>7</v>
      </c>
      <c r="O1902">
        <v>0</v>
      </c>
      <c r="P1902">
        <v>1</v>
      </c>
      <c r="Q1902">
        <v>209</v>
      </c>
      <c r="U1902" t="str">
        <f t="shared" si="82"/>
        <v>Sud</v>
      </c>
      <c r="V1902">
        <f t="shared" si="83"/>
        <v>22</v>
      </c>
    </row>
    <row r="1903" spans="1:22" x14ac:dyDescent="0.2">
      <c r="A1903" s="6">
        <v>43975</v>
      </c>
      <c r="B1903" t="s">
        <v>14</v>
      </c>
      <c r="C1903">
        <v>21</v>
      </c>
      <c r="D1903" t="s">
        <v>25</v>
      </c>
      <c r="E1903" s="1">
        <v>4649933453</v>
      </c>
      <c r="F1903" s="1">
        <v>1135662422</v>
      </c>
      <c r="G1903">
        <v>-5</v>
      </c>
      <c r="H1903">
        <v>0</v>
      </c>
      <c r="I1903">
        <v>-5</v>
      </c>
      <c r="J1903">
        <v>-14</v>
      </c>
      <c r="K1903">
        <v>-19</v>
      </c>
      <c r="L1903">
        <v>-19</v>
      </c>
      <c r="M1903">
        <v>-19</v>
      </c>
      <c r="N1903">
        <v>22</v>
      </c>
      <c r="O1903">
        <v>0</v>
      </c>
      <c r="P1903">
        <v>3</v>
      </c>
      <c r="Q1903">
        <v>902</v>
      </c>
      <c r="U1903" t="str">
        <f t="shared" si="82"/>
        <v>Nord</v>
      </c>
      <c r="V1903">
        <f t="shared" si="83"/>
        <v>22</v>
      </c>
    </row>
    <row r="1904" spans="1:22" x14ac:dyDescent="0.2">
      <c r="A1904" s="6">
        <v>43975</v>
      </c>
      <c r="B1904" t="s">
        <v>14</v>
      </c>
      <c r="C1904">
        <v>22</v>
      </c>
      <c r="D1904" t="s">
        <v>26</v>
      </c>
      <c r="E1904" s="1">
        <v>4606893511</v>
      </c>
      <c r="F1904" s="1">
        <v>1112123097</v>
      </c>
      <c r="G1904">
        <v>-1</v>
      </c>
      <c r="H1904">
        <v>0</v>
      </c>
      <c r="I1904">
        <v>-1</v>
      </c>
      <c r="J1904">
        <v>-29</v>
      </c>
      <c r="K1904">
        <v>-30</v>
      </c>
      <c r="L1904">
        <v>-30</v>
      </c>
      <c r="M1904">
        <v>-30</v>
      </c>
      <c r="N1904">
        <v>38</v>
      </c>
      <c r="O1904">
        <v>1</v>
      </c>
      <c r="P1904">
        <v>9</v>
      </c>
      <c r="Q1904">
        <v>1603</v>
      </c>
      <c r="U1904" t="str">
        <f t="shared" si="82"/>
        <v>Nord</v>
      </c>
      <c r="V1904">
        <f t="shared" si="83"/>
        <v>22</v>
      </c>
    </row>
    <row r="1905" spans="1:22" x14ac:dyDescent="0.2">
      <c r="A1905" s="6">
        <v>43975</v>
      </c>
      <c r="B1905" t="s">
        <v>14</v>
      </c>
      <c r="C1905">
        <v>1</v>
      </c>
      <c r="D1905" t="s">
        <v>27</v>
      </c>
      <c r="E1905" s="1">
        <v>450732745</v>
      </c>
      <c r="F1905" s="1">
        <v>7680687483</v>
      </c>
      <c r="G1905">
        <v>-8</v>
      </c>
      <c r="H1905">
        <v>-1</v>
      </c>
      <c r="I1905">
        <v>-9</v>
      </c>
      <c r="J1905">
        <v>-313</v>
      </c>
      <c r="K1905">
        <v>-322</v>
      </c>
      <c r="L1905">
        <v>-322</v>
      </c>
      <c r="M1905">
        <v>-322</v>
      </c>
      <c r="N1905">
        <v>353</v>
      </c>
      <c r="O1905">
        <v>12</v>
      </c>
      <c r="P1905">
        <v>43</v>
      </c>
      <c r="Q1905">
        <v>3263</v>
      </c>
      <c r="U1905" t="str">
        <f t="shared" si="82"/>
        <v>Nord</v>
      </c>
      <c r="V1905">
        <f t="shared" si="83"/>
        <v>22</v>
      </c>
    </row>
    <row r="1906" spans="1:22" x14ac:dyDescent="0.2">
      <c r="A1906" s="6">
        <v>43975</v>
      </c>
      <c r="B1906" t="s">
        <v>14</v>
      </c>
      <c r="C1906">
        <v>16</v>
      </c>
      <c r="D1906" t="s">
        <v>28</v>
      </c>
      <c r="E1906" s="1">
        <v>4112559576</v>
      </c>
      <c r="F1906" s="1">
        <v>1686736689</v>
      </c>
      <c r="G1906">
        <v>-11</v>
      </c>
      <c r="H1906">
        <v>0</v>
      </c>
      <c r="I1906">
        <v>-11</v>
      </c>
      <c r="J1906">
        <v>-1</v>
      </c>
      <c r="K1906">
        <v>-12</v>
      </c>
      <c r="L1906">
        <v>-12</v>
      </c>
      <c r="M1906">
        <v>-12</v>
      </c>
      <c r="N1906">
        <v>21</v>
      </c>
      <c r="O1906">
        <v>1</v>
      </c>
      <c r="P1906">
        <v>10</v>
      </c>
      <c r="Q1906">
        <v>1832</v>
      </c>
      <c r="U1906" t="str">
        <f t="shared" si="82"/>
        <v>Sud</v>
      </c>
      <c r="V1906">
        <f t="shared" si="83"/>
        <v>22</v>
      </c>
    </row>
    <row r="1907" spans="1:22" x14ac:dyDescent="0.2">
      <c r="A1907" s="6">
        <v>43975</v>
      </c>
      <c r="B1907" t="s">
        <v>14</v>
      </c>
      <c r="C1907">
        <v>20</v>
      </c>
      <c r="D1907" t="s">
        <v>29</v>
      </c>
      <c r="E1907" s="1">
        <v>3921531192</v>
      </c>
      <c r="F1907" s="1">
        <v>9110616306</v>
      </c>
      <c r="G1907">
        <v>-7</v>
      </c>
      <c r="H1907">
        <v>-3</v>
      </c>
      <c r="I1907">
        <v>-10</v>
      </c>
      <c r="J1907">
        <v>-32</v>
      </c>
      <c r="K1907">
        <v>-42</v>
      </c>
      <c r="L1907">
        <v>-42</v>
      </c>
      <c r="M1907">
        <v>-42</v>
      </c>
      <c r="N1907">
        <v>42</v>
      </c>
      <c r="O1907">
        <v>0</v>
      </c>
      <c r="P1907">
        <v>0</v>
      </c>
      <c r="Q1907">
        <v>1121</v>
      </c>
      <c r="U1907" t="str">
        <f t="shared" si="82"/>
        <v>Sud</v>
      </c>
      <c r="V1907">
        <f t="shared" si="83"/>
        <v>22</v>
      </c>
    </row>
    <row r="1908" spans="1:22" x14ac:dyDescent="0.2">
      <c r="A1908" s="6">
        <v>43975</v>
      </c>
      <c r="B1908" t="s">
        <v>14</v>
      </c>
      <c r="C1908">
        <v>19</v>
      </c>
      <c r="D1908" t="s">
        <v>30</v>
      </c>
      <c r="E1908" s="1">
        <v>3811569725</v>
      </c>
      <c r="F1908" s="1">
        <v>133623567</v>
      </c>
      <c r="G1908">
        <v>-4</v>
      </c>
      <c r="H1908">
        <v>0</v>
      </c>
      <c r="I1908">
        <v>-4</v>
      </c>
      <c r="J1908">
        <v>-55</v>
      </c>
      <c r="K1908">
        <v>-59</v>
      </c>
      <c r="L1908">
        <v>-59</v>
      </c>
      <c r="M1908">
        <v>-59</v>
      </c>
      <c r="N1908">
        <v>61</v>
      </c>
      <c r="O1908">
        <v>0</v>
      </c>
      <c r="P1908">
        <v>2</v>
      </c>
      <c r="Q1908">
        <v>1336</v>
      </c>
      <c r="U1908" t="str">
        <f t="shared" si="82"/>
        <v>Sud</v>
      </c>
      <c r="V1908">
        <f t="shared" si="83"/>
        <v>22</v>
      </c>
    </row>
    <row r="1909" spans="1:22" x14ac:dyDescent="0.2">
      <c r="A1909" s="6">
        <v>43975</v>
      </c>
      <c r="B1909" t="s">
        <v>14</v>
      </c>
      <c r="C1909">
        <v>9</v>
      </c>
      <c r="D1909" t="s">
        <v>31</v>
      </c>
      <c r="E1909" s="1">
        <v>4376923077</v>
      </c>
      <c r="F1909" s="1">
        <v>1125588885</v>
      </c>
      <c r="G1909">
        <v>-9</v>
      </c>
      <c r="H1909">
        <v>-2</v>
      </c>
      <c r="I1909">
        <v>-11</v>
      </c>
      <c r="J1909">
        <v>-55</v>
      </c>
      <c r="K1909">
        <v>-66</v>
      </c>
      <c r="L1909">
        <v>-66</v>
      </c>
      <c r="M1909">
        <v>-66</v>
      </c>
      <c r="N1909">
        <v>79</v>
      </c>
      <c r="O1909">
        <v>2</v>
      </c>
      <c r="P1909">
        <v>15</v>
      </c>
      <c r="Q1909">
        <v>3089</v>
      </c>
      <c r="U1909" t="str">
        <f t="shared" si="82"/>
        <v>Centro</v>
      </c>
      <c r="V1909">
        <f t="shared" si="83"/>
        <v>22</v>
      </c>
    </row>
    <row r="1910" spans="1:22" x14ac:dyDescent="0.2">
      <c r="A1910" s="6">
        <v>43975</v>
      </c>
      <c r="B1910" t="s">
        <v>14</v>
      </c>
      <c r="C1910">
        <v>10</v>
      </c>
      <c r="D1910" t="s">
        <v>32</v>
      </c>
      <c r="E1910" s="1">
        <v>4310675841</v>
      </c>
      <c r="F1910" s="1">
        <v>1238824698</v>
      </c>
      <c r="G1910">
        <v>0</v>
      </c>
      <c r="H1910">
        <v>0</v>
      </c>
      <c r="I1910">
        <v>0</v>
      </c>
      <c r="J1910">
        <v>-3</v>
      </c>
      <c r="K1910">
        <v>-3</v>
      </c>
      <c r="L1910">
        <v>-3</v>
      </c>
      <c r="M1910">
        <v>-3</v>
      </c>
      <c r="N1910">
        <v>2</v>
      </c>
      <c r="O1910">
        <v>1</v>
      </c>
      <c r="P1910">
        <v>0</v>
      </c>
      <c r="Q1910">
        <v>708</v>
      </c>
      <c r="U1910" t="str">
        <f t="shared" si="82"/>
        <v>Centro</v>
      </c>
      <c r="V1910">
        <f t="shared" si="83"/>
        <v>22</v>
      </c>
    </row>
    <row r="1911" spans="1:22" x14ac:dyDescent="0.2">
      <c r="A1911" s="6">
        <v>43975</v>
      </c>
      <c r="B1911" t="s">
        <v>14</v>
      </c>
      <c r="C1911">
        <v>2</v>
      </c>
      <c r="D1911" t="s">
        <v>33</v>
      </c>
      <c r="E1911" s="1">
        <v>4573750286</v>
      </c>
      <c r="F1911" s="1">
        <v>7320149366</v>
      </c>
      <c r="G1911">
        <v>0</v>
      </c>
      <c r="H1911">
        <v>-1</v>
      </c>
      <c r="I1911">
        <v>-1</v>
      </c>
      <c r="J1911">
        <v>-2</v>
      </c>
      <c r="K1911">
        <v>-3</v>
      </c>
      <c r="L1911">
        <v>-3</v>
      </c>
      <c r="M1911">
        <v>-3</v>
      </c>
      <c r="N1911">
        <v>4</v>
      </c>
      <c r="O1911">
        <v>0</v>
      </c>
      <c r="P1911">
        <v>1</v>
      </c>
      <c r="Q1911">
        <v>251</v>
      </c>
      <c r="U1911" t="str">
        <f t="shared" si="82"/>
        <v>Nord</v>
      </c>
      <c r="V1911">
        <f t="shared" si="83"/>
        <v>22</v>
      </c>
    </row>
    <row r="1912" spans="1:22" x14ac:dyDescent="0.2">
      <c r="A1912" s="6">
        <v>43975</v>
      </c>
      <c r="B1912" t="s">
        <v>14</v>
      </c>
      <c r="C1912">
        <v>5</v>
      </c>
      <c r="D1912" t="s">
        <v>34</v>
      </c>
      <c r="E1912" s="1">
        <v>4543490485</v>
      </c>
      <c r="F1912" s="1">
        <v>1233845213</v>
      </c>
      <c r="G1912">
        <v>-20</v>
      </c>
      <c r="H1912">
        <v>-3</v>
      </c>
      <c r="I1912">
        <v>-23</v>
      </c>
      <c r="J1912">
        <v>-158</v>
      </c>
      <c r="K1912">
        <v>-181</v>
      </c>
      <c r="L1912">
        <v>-181</v>
      </c>
      <c r="M1912">
        <v>-181</v>
      </c>
      <c r="N1912">
        <v>194</v>
      </c>
      <c r="O1912">
        <v>4</v>
      </c>
      <c r="P1912">
        <v>17</v>
      </c>
      <c r="Q1912">
        <v>9875</v>
      </c>
      <c r="U1912" t="str">
        <f t="shared" si="82"/>
        <v>Nord</v>
      </c>
      <c r="V1912">
        <f t="shared" si="83"/>
        <v>22</v>
      </c>
    </row>
    <row r="1913" spans="1:22" x14ac:dyDescent="0.2">
      <c r="A1913" s="6">
        <v>43976</v>
      </c>
      <c r="B1913" t="s">
        <v>14</v>
      </c>
      <c r="C1913">
        <v>13</v>
      </c>
      <c r="D1913" t="s">
        <v>15</v>
      </c>
      <c r="E1913" s="1">
        <v>4235122196</v>
      </c>
      <c r="F1913" s="1">
        <v>1339843823</v>
      </c>
      <c r="G1913">
        <v>0</v>
      </c>
      <c r="H1913">
        <v>0</v>
      </c>
      <c r="I1913">
        <v>0</v>
      </c>
      <c r="J1913">
        <v>-46</v>
      </c>
      <c r="K1913">
        <v>-46</v>
      </c>
      <c r="L1913">
        <v>-46</v>
      </c>
      <c r="M1913">
        <v>-46</v>
      </c>
      <c r="N1913">
        <v>45</v>
      </c>
      <c r="O1913">
        <v>2</v>
      </c>
      <c r="P1913">
        <v>1</v>
      </c>
      <c r="Q1913">
        <v>982</v>
      </c>
      <c r="U1913" t="str">
        <f t="shared" ref="U1913:U1933" si="84">VLOOKUP(D1913,Zone,2)</f>
        <v>Centro</v>
      </c>
      <c r="V1913">
        <f t="shared" ref="V1913:V1933" si="85">WEEKNUM(A1913)</f>
        <v>22</v>
      </c>
    </row>
    <row r="1914" spans="1:22" x14ac:dyDescent="0.2">
      <c r="A1914" s="6">
        <v>43976</v>
      </c>
      <c r="B1914" t="s">
        <v>14</v>
      </c>
      <c r="C1914">
        <v>17</v>
      </c>
      <c r="D1914" t="s">
        <v>16</v>
      </c>
      <c r="E1914" s="1">
        <v>4063947052</v>
      </c>
      <c r="F1914" s="1">
        <v>1580514834</v>
      </c>
      <c r="G1914">
        <v>0</v>
      </c>
      <c r="H1914">
        <v>-1</v>
      </c>
      <c r="I1914">
        <v>-1</v>
      </c>
      <c r="J1914">
        <v>-2</v>
      </c>
      <c r="K1914">
        <v>-3</v>
      </c>
      <c r="L1914">
        <v>-3</v>
      </c>
      <c r="M1914">
        <v>-3</v>
      </c>
      <c r="N1914">
        <v>3</v>
      </c>
      <c r="O1914">
        <v>0</v>
      </c>
      <c r="P1914">
        <v>0</v>
      </c>
      <c r="Q1914">
        <v>523</v>
      </c>
      <c r="U1914" t="str">
        <f t="shared" si="84"/>
        <v>Sud</v>
      </c>
      <c r="V1914">
        <f t="shared" si="85"/>
        <v>22</v>
      </c>
    </row>
    <row r="1915" spans="1:22" x14ac:dyDescent="0.2">
      <c r="A1915" s="6">
        <v>43976</v>
      </c>
      <c r="B1915" t="s">
        <v>14</v>
      </c>
      <c r="C1915">
        <v>18</v>
      </c>
      <c r="D1915" t="s">
        <v>17</v>
      </c>
      <c r="E1915" s="1">
        <v>3890597598</v>
      </c>
      <c r="F1915" s="1">
        <v>1659440194</v>
      </c>
      <c r="G1915">
        <v>-1</v>
      </c>
      <c r="H1915">
        <v>0</v>
      </c>
      <c r="I1915">
        <v>-1</v>
      </c>
      <c r="J1915">
        <v>-10</v>
      </c>
      <c r="K1915">
        <v>-11</v>
      </c>
      <c r="L1915">
        <v>-11</v>
      </c>
      <c r="M1915">
        <v>-11</v>
      </c>
      <c r="N1915">
        <v>11</v>
      </c>
      <c r="O1915">
        <v>0</v>
      </c>
      <c r="P1915">
        <v>0</v>
      </c>
      <c r="Q1915">
        <v>556</v>
      </c>
      <c r="U1915" t="str">
        <f t="shared" si="84"/>
        <v>Sud</v>
      </c>
      <c r="V1915">
        <f t="shared" si="85"/>
        <v>22</v>
      </c>
    </row>
    <row r="1916" spans="1:22" x14ac:dyDescent="0.2">
      <c r="A1916" s="6">
        <v>43976</v>
      </c>
      <c r="B1916" t="s">
        <v>14</v>
      </c>
      <c r="C1916">
        <v>15</v>
      </c>
      <c r="D1916" t="s">
        <v>18</v>
      </c>
      <c r="E1916" s="1">
        <v>4083956555</v>
      </c>
      <c r="F1916" s="1">
        <v>1425084984</v>
      </c>
      <c r="G1916">
        <v>-24</v>
      </c>
      <c r="H1916">
        <v>-1</v>
      </c>
      <c r="I1916">
        <v>-25</v>
      </c>
      <c r="J1916">
        <v>-30</v>
      </c>
      <c r="K1916">
        <v>-55</v>
      </c>
      <c r="L1916">
        <v>-55</v>
      </c>
      <c r="M1916">
        <v>-55</v>
      </c>
      <c r="N1916">
        <v>61</v>
      </c>
      <c r="O1916">
        <v>0</v>
      </c>
      <c r="P1916">
        <v>6</v>
      </c>
      <c r="Q1916">
        <v>3360</v>
      </c>
      <c r="U1916" t="str">
        <f t="shared" si="84"/>
        <v>Sud</v>
      </c>
      <c r="V1916">
        <f t="shared" si="85"/>
        <v>22</v>
      </c>
    </row>
    <row r="1917" spans="1:22" x14ac:dyDescent="0.2">
      <c r="A1917" s="6">
        <v>43976</v>
      </c>
      <c r="B1917" t="s">
        <v>14</v>
      </c>
      <c r="C1917">
        <v>8</v>
      </c>
      <c r="D1917" t="s">
        <v>46</v>
      </c>
      <c r="E1917" s="1">
        <v>4449436681</v>
      </c>
      <c r="F1917" s="1">
        <v>113417208</v>
      </c>
      <c r="G1917">
        <v>-5</v>
      </c>
      <c r="H1917">
        <v>-1</v>
      </c>
      <c r="I1917">
        <v>-6</v>
      </c>
      <c r="J1917">
        <v>-92</v>
      </c>
      <c r="K1917">
        <v>-98</v>
      </c>
      <c r="L1917">
        <v>-98</v>
      </c>
      <c r="M1917">
        <v>-98</v>
      </c>
      <c r="N1917">
        <v>114</v>
      </c>
      <c r="O1917">
        <v>13</v>
      </c>
      <c r="P1917">
        <v>29</v>
      </c>
      <c r="Q1917">
        <v>2305</v>
      </c>
      <c r="U1917" t="str">
        <f t="shared" si="84"/>
        <v>Nord</v>
      </c>
      <c r="V1917">
        <f t="shared" si="85"/>
        <v>22</v>
      </c>
    </row>
    <row r="1918" spans="1:22" x14ac:dyDescent="0.2">
      <c r="A1918" s="6">
        <v>43976</v>
      </c>
      <c r="B1918" t="s">
        <v>14</v>
      </c>
      <c r="C1918">
        <v>6</v>
      </c>
      <c r="D1918" t="s">
        <v>19</v>
      </c>
      <c r="E1918" s="1">
        <v>456494354</v>
      </c>
      <c r="F1918" s="1">
        <v>1376813649</v>
      </c>
      <c r="G1918">
        <v>0</v>
      </c>
      <c r="H1918">
        <v>0</v>
      </c>
      <c r="I1918">
        <v>0</v>
      </c>
      <c r="J1918">
        <v>-26</v>
      </c>
      <c r="K1918">
        <v>-26</v>
      </c>
      <c r="L1918">
        <v>-26</v>
      </c>
      <c r="M1918">
        <v>-26</v>
      </c>
      <c r="N1918">
        <v>30</v>
      </c>
      <c r="O1918">
        <v>0</v>
      </c>
      <c r="P1918">
        <v>4</v>
      </c>
      <c r="Q1918">
        <v>1271</v>
      </c>
      <c r="U1918" t="str">
        <f t="shared" si="84"/>
        <v>Nord</v>
      </c>
      <c r="V1918">
        <f t="shared" si="85"/>
        <v>22</v>
      </c>
    </row>
    <row r="1919" spans="1:22" x14ac:dyDescent="0.2">
      <c r="A1919" s="6">
        <v>43976</v>
      </c>
      <c r="B1919" t="s">
        <v>14</v>
      </c>
      <c r="C1919">
        <v>12</v>
      </c>
      <c r="D1919" t="s">
        <v>20</v>
      </c>
      <c r="E1919" s="1">
        <v>4189277044</v>
      </c>
      <c r="F1919" s="1">
        <v>1248366722</v>
      </c>
      <c r="G1919">
        <v>-3</v>
      </c>
      <c r="H1919">
        <v>-1</v>
      </c>
      <c r="I1919">
        <v>-4</v>
      </c>
      <c r="J1919">
        <v>-11</v>
      </c>
      <c r="K1919">
        <v>-15</v>
      </c>
      <c r="L1919">
        <v>-15</v>
      </c>
      <c r="M1919">
        <v>-15</v>
      </c>
      <c r="N1919">
        <v>27</v>
      </c>
      <c r="O1919">
        <v>4</v>
      </c>
      <c r="P1919">
        <v>16</v>
      </c>
      <c r="Q1919">
        <v>2342</v>
      </c>
      <c r="U1919" t="str">
        <f t="shared" si="84"/>
        <v>Centro</v>
      </c>
      <c r="V1919">
        <f t="shared" si="85"/>
        <v>22</v>
      </c>
    </row>
    <row r="1920" spans="1:22" x14ac:dyDescent="0.2">
      <c r="A1920" s="6">
        <v>43976</v>
      </c>
      <c r="B1920" t="s">
        <v>14</v>
      </c>
      <c r="C1920">
        <v>7</v>
      </c>
      <c r="D1920" t="s">
        <v>21</v>
      </c>
      <c r="E1920" s="1">
        <v>4441149315</v>
      </c>
      <c r="F1920" s="1">
        <v>89326992</v>
      </c>
      <c r="G1920">
        <v>-11</v>
      </c>
      <c r="H1920">
        <v>0</v>
      </c>
      <c r="I1920">
        <v>-11</v>
      </c>
      <c r="J1920">
        <v>-57</v>
      </c>
      <c r="K1920">
        <v>-68</v>
      </c>
      <c r="L1920">
        <v>-68</v>
      </c>
      <c r="M1920">
        <v>-68</v>
      </c>
      <c r="N1920">
        <v>79</v>
      </c>
      <c r="O1920">
        <v>6</v>
      </c>
      <c r="P1920">
        <v>17</v>
      </c>
      <c r="Q1920">
        <v>1299</v>
      </c>
      <c r="U1920" t="str">
        <f t="shared" si="84"/>
        <v>Nord</v>
      </c>
      <c r="V1920">
        <f t="shared" si="85"/>
        <v>22</v>
      </c>
    </row>
    <row r="1921" spans="1:22" x14ac:dyDescent="0.2">
      <c r="A1921" s="6">
        <v>43976</v>
      </c>
      <c r="B1921" t="s">
        <v>14</v>
      </c>
      <c r="C1921">
        <v>3</v>
      </c>
      <c r="D1921" t="s">
        <v>22</v>
      </c>
      <c r="E1921" s="1">
        <v>4546679409</v>
      </c>
      <c r="F1921" s="1">
        <v>9190347404</v>
      </c>
      <c r="G1921">
        <v>-296</v>
      </c>
      <c r="H1921">
        <v>-1</v>
      </c>
      <c r="I1921">
        <v>-297</v>
      </c>
      <c r="J1921">
        <v>-102</v>
      </c>
      <c r="K1921">
        <v>-399</v>
      </c>
      <c r="L1921">
        <v>-399</v>
      </c>
      <c r="M1921">
        <v>-399</v>
      </c>
      <c r="N1921">
        <v>513</v>
      </c>
      <c r="O1921">
        <v>34</v>
      </c>
      <c r="P1921">
        <v>148</v>
      </c>
      <c r="Q1921">
        <v>5641</v>
      </c>
      <c r="U1921" t="str">
        <f t="shared" si="84"/>
        <v>Nord</v>
      </c>
      <c r="V1921">
        <f t="shared" si="85"/>
        <v>22</v>
      </c>
    </row>
    <row r="1922" spans="1:22" x14ac:dyDescent="0.2">
      <c r="A1922" s="6">
        <v>43976</v>
      </c>
      <c r="B1922" t="s">
        <v>14</v>
      </c>
      <c r="C1922">
        <v>11</v>
      </c>
      <c r="D1922" t="s">
        <v>23</v>
      </c>
      <c r="E1922" s="1">
        <v>4361675973</v>
      </c>
      <c r="F1922" s="1">
        <v>135188753</v>
      </c>
      <c r="G1922">
        <v>-6</v>
      </c>
      <c r="H1922">
        <v>0</v>
      </c>
      <c r="I1922">
        <v>-6</v>
      </c>
      <c r="J1922">
        <v>-24</v>
      </c>
      <c r="K1922">
        <v>-30</v>
      </c>
      <c r="L1922">
        <v>-30</v>
      </c>
      <c r="M1922">
        <v>-30</v>
      </c>
      <c r="N1922">
        <v>31</v>
      </c>
      <c r="O1922">
        <v>1</v>
      </c>
      <c r="P1922">
        <v>2</v>
      </c>
      <c r="Q1922">
        <v>555</v>
      </c>
      <c r="U1922" t="str">
        <f t="shared" si="84"/>
        <v>Centro</v>
      </c>
      <c r="V1922">
        <f t="shared" si="85"/>
        <v>22</v>
      </c>
    </row>
    <row r="1923" spans="1:22" x14ac:dyDescent="0.2">
      <c r="A1923" s="6">
        <v>43976</v>
      </c>
      <c r="B1923" t="s">
        <v>14</v>
      </c>
      <c r="C1923">
        <v>14</v>
      </c>
      <c r="D1923" t="s">
        <v>24</v>
      </c>
      <c r="E1923" s="1">
        <v>4155774754</v>
      </c>
      <c r="F1923" s="1">
        <v>1465916051</v>
      </c>
      <c r="G1923">
        <v>-1</v>
      </c>
      <c r="H1923">
        <v>0</v>
      </c>
      <c r="I1923">
        <v>-1</v>
      </c>
      <c r="J1923">
        <v>-5</v>
      </c>
      <c r="K1923">
        <v>-6</v>
      </c>
      <c r="L1923">
        <v>-6</v>
      </c>
      <c r="M1923">
        <v>-6</v>
      </c>
      <c r="N1923">
        <v>6</v>
      </c>
      <c r="O1923">
        <v>0</v>
      </c>
      <c r="P1923">
        <v>0</v>
      </c>
      <c r="Q1923">
        <v>89</v>
      </c>
      <c r="U1923" t="str">
        <f t="shared" si="84"/>
        <v>Sud</v>
      </c>
      <c r="V1923">
        <f t="shared" si="85"/>
        <v>22</v>
      </c>
    </row>
    <row r="1924" spans="1:22" x14ac:dyDescent="0.2">
      <c r="A1924" s="6">
        <v>43976</v>
      </c>
      <c r="B1924" t="s">
        <v>14</v>
      </c>
      <c r="C1924">
        <v>21</v>
      </c>
      <c r="D1924" t="s">
        <v>25</v>
      </c>
      <c r="E1924" s="1">
        <v>4649933453</v>
      </c>
      <c r="F1924" s="1">
        <v>1135662422</v>
      </c>
      <c r="G1924">
        <v>-1</v>
      </c>
      <c r="H1924">
        <v>0</v>
      </c>
      <c r="I1924">
        <v>-1</v>
      </c>
      <c r="J1924">
        <v>-10</v>
      </c>
      <c r="K1924">
        <v>-11</v>
      </c>
      <c r="L1924">
        <v>-11</v>
      </c>
      <c r="M1924">
        <v>-11</v>
      </c>
      <c r="N1924">
        <v>11</v>
      </c>
      <c r="O1924">
        <v>0</v>
      </c>
      <c r="P1924">
        <v>0</v>
      </c>
      <c r="Q1924">
        <v>502</v>
      </c>
      <c r="U1924" t="str">
        <f t="shared" si="84"/>
        <v>Nord</v>
      </c>
      <c r="V1924">
        <f t="shared" si="85"/>
        <v>22</v>
      </c>
    </row>
    <row r="1925" spans="1:22" x14ac:dyDescent="0.2">
      <c r="A1925" s="6">
        <v>43976</v>
      </c>
      <c r="B1925" t="s">
        <v>14</v>
      </c>
      <c r="C1925">
        <v>22</v>
      </c>
      <c r="D1925" t="s">
        <v>26</v>
      </c>
      <c r="E1925" s="1">
        <v>4606893511</v>
      </c>
      <c r="F1925" s="1">
        <v>1112123097</v>
      </c>
      <c r="G1925">
        <v>0</v>
      </c>
      <c r="H1925">
        <v>0</v>
      </c>
      <c r="I1925">
        <v>0</v>
      </c>
      <c r="J1925">
        <v>-18</v>
      </c>
      <c r="K1925">
        <v>-18</v>
      </c>
      <c r="L1925">
        <v>-18</v>
      </c>
      <c r="M1925">
        <v>-18</v>
      </c>
      <c r="N1925">
        <v>18</v>
      </c>
      <c r="O1925">
        <v>1</v>
      </c>
      <c r="P1925">
        <v>1</v>
      </c>
      <c r="Q1925">
        <v>666</v>
      </c>
      <c r="U1925" t="str">
        <f t="shared" si="84"/>
        <v>Nord</v>
      </c>
      <c r="V1925">
        <f t="shared" si="85"/>
        <v>22</v>
      </c>
    </row>
    <row r="1926" spans="1:22" x14ac:dyDescent="0.2">
      <c r="A1926" s="6">
        <v>43976</v>
      </c>
      <c r="B1926" t="s">
        <v>14</v>
      </c>
      <c r="C1926">
        <v>1</v>
      </c>
      <c r="D1926" t="s">
        <v>27</v>
      </c>
      <c r="E1926" s="1">
        <v>450732745</v>
      </c>
      <c r="F1926" s="1">
        <v>7680687483</v>
      </c>
      <c r="G1926">
        <v>-56</v>
      </c>
      <c r="H1926">
        <v>-3</v>
      </c>
      <c r="I1926">
        <v>-59</v>
      </c>
      <c r="J1926">
        <v>-148</v>
      </c>
      <c r="K1926">
        <v>-207</v>
      </c>
      <c r="L1926">
        <v>-207</v>
      </c>
      <c r="M1926">
        <v>-207</v>
      </c>
      <c r="N1926">
        <v>240</v>
      </c>
      <c r="O1926">
        <v>15</v>
      </c>
      <c r="P1926">
        <v>48</v>
      </c>
      <c r="Q1926">
        <v>2858</v>
      </c>
      <c r="U1926" t="str">
        <f t="shared" si="84"/>
        <v>Nord</v>
      </c>
      <c r="V1926">
        <f t="shared" si="85"/>
        <v>22</v>
      </c>
    </row>
    <row r="1927" spans="1:22" x14ac:dyDescent="0.2">
      <c r="A1927" s="6">
        <v>43976</v>
      </c>
      <c r="B1927" t="s">
        <v>14</v>
      </c>
      <c r="C1927">
        <v>16</v>
      </c>
      <c r="D1927" t="s">
        <v>28</v>
      </c>
      <c r="E1927" s="1">
        <v>4112559576</v>
      </c>
      <c r="F1927" s="1">
        <v>1686736689</v>
      </c>
      <c r="G1927">
        <v>-14</v>
      </c>
      <c r="H1927">
        <v>-2</v>
      </c>
      <c r="I1927">
        <v>-16</v>
      </c>
      <c r="J1927">
        <v>-99</v>
      </c>
      <c r="K1927">
        <v>-115</v>
      </c>
      <c r="L1927">
        <v>-115</v>
      </c>
      <c r="M1927">
        <v>-115</v>
      </c>
      <c r="N1927">
        <v>120</v>
      </c>
      <c r="O1927">
        <v>4</v>
      </c>
      <c r="P1927">
        <v>9</v>
      </c>
      <c r="Q1927">
        <v>1100</v>
      </c>
      <c r="U1927" t="str">
        <f t="shared" si="84"/>
        <v>Sud</v>
      </c>
      <c r="V1927">
        <f t="shared" si="85"/>
        <v>22</v>
      </c>
    </row>
    <row r="1928" spans="1:22" x14ac:dyDescent="0.2">
      <c r="A1928" s="6">
        <v>43976</v>
      </c>
      <c r="B1928" t="s">
        <v>14</v>
      </c>
      <c r="C1928">
        <v>20</v>
      </c>
      <c r="D1928" t="s">
        <v>29</v>
      </c>
      <c r="E1928" s="1">
        <v>3921531192</v>
      </c>
      <c r="F1928" s="1">
        <v>9110616306</v>
      </c>
      <c r="G1928">
        <v>-2</v>
      </c>
      <c r="H1928">
        <v>0</v>
      </c>
      <c r="I1928">
        <v>-2</v>
      </c>
      <c r="J1928">
        <v>-12</v>
      </c>
      <c r="K1928">
        <v>-14</v>
      </c>
      <c r="L1928">
        <v>-14</v>
      </c>
      <c r="M1928">
        <v>-14</v>
      </c>
      <c r="N1928">
        <v>12</v>
      </c>
      <c r="O1928">
        <v>0</v>
      </c>
      <c r="P1928">
        <v>-2</v>
      </c>
      <c r="Q1928">
        <v>277</v>
      </c>
      <c r="U1928" t="str">
        <f t="shared" si="84"/>
        <v>Sud</v>
      </c>
      <c r="V1928">
        <f t="shared" si="85"/>
        <v>22</v>
      </c>
    </row>
    <row r="1929" spans="1:22" x14ac:dyDescent="0.2">
      <c r="A1929" s="6">
        <v>43976</v>
      </c>
      <c r="B1929" t="s">
        <v>14</v>
      </c>
      <c r="C1929">
        <v>19</v>
      </c>
      <c r="D1929" t="s">
        <v>30</v>
      </c>
      <c r="E1929" s="1">
        <v>3811569725</v>
      </c>
      <c r="F1929" s="1">
        <v>133623567</v>
      </c>
      <c r="G1929">
        <v>-2</v>
      </c>
      <c r="H1929">
        <v>0</v>
      </c>
      <c r="I1929">
        <v>-2</v>
      </c>
      <c r="J1929">
        <v>-18</v>
      </c>
      <c r="K1929">
        <v>-20</v>
      </c>
      <c r="L1929">
        <v>-20</v>
      </c>
      <c r="M1929">
        <v>-20</v>
      </c>
      <c r="N1929">
        <v>23</v>
      </c>
      <c r="O1929">
        <v>1</v>
      </c>
      <c r="P1929">
        <v>4</v>
      </c>
      <c r="Q1929">
        <v>2012</v>
      </c>
      <c r="U1929" t="str">
        <f t="shared" si="84"/>
        <v>Sud</v>
      </c>
      <c r="V1929">
        <f t="shared" si="85"/>
        <v>22</v>
      </c>
    </row>
    <row r="1930" spans="1:22" x14ac:dyDescent="0.2">
      <c r="A1930" s="6">
        <v>43976</v>
      </c>
      <c r="B1930" t="s">
        <v>14</v>
      </c>
      <c r="C1930">
        <v>9</v>
      </c>
      <c r="D1930" t="s">
        <v>31</v>
      </c>
      <c r="E1930" s="1">
        <v>4376923077</v>
      </c>
      <c r="F1930" s="1">
        <v>1125588885</v>
      </c>
      <c r="G1930">
        <v>4</v>
      </c>
      <c r="H1930">
        <v>-1</v>
      </c>
      <c r="I1930">
        <v>3</v>
      </c>
      <c r="J1930">
        <v>-67</v>
      </c>
      <c r="K1930">
        <v>-64</v>
      </c>
      <c r="L1930">
        <v>-64</v>
      </c>
      <c r="M1930">
        <v>-64</v>
      </c>
      <c r="N1930">
        <v>67</v>
      </c>
      <c r="O1930">
        <v>2</v>
      </c>
      <c r="P1930">
        <v>5</v>
      </c>
      <c r="Q1930">
        <v>1138</v>
      </c>
      <c r="U1930" t="str">
        <f t="shared" si="84"/>
        <v>Centro</v>
      </c>
      <c r="V1930">
        <f t="shared" si="85"/>
        <v>22</v>
      </c>
    </row>
    <row r="1931" spans="1:22" x14ac:dyDescent="0.2">
      <c r="A1931" s="6">
        <v>43976</v>
      </c>
      <c r="B1931" t="s">
        <v>14</v>
      </c>
      <c r="C1931">
        <v>10</v>
      </c>
      <c r="D1931" t="s">
        <v>32</v>
      </c>
      <c r="E1931" s="1">
        <v>4310675841</v>
      </c>
      <c r="F1931" s="1">
        <v>1238824698</v>
      </c>
      <c r="G1931">
        <v>0</v>
      </c>
      <c r="H1931">
        <v>0</v>
      </c>
      <c r="I1931">
        <v>0</v>
      </c>
      <c r="J1931">
        <v>-7</v>
      </c>
      <c r="K1931">
        <v>-7</v>
      </c>
      <c r="L1931">
        <v>-7</v>
      </c>
      <c r="M1931">
        <v>-7</v>
      </c>
      <c r="N1931">
        <v>7</v>
      </c>
      <c r="O1931">
        <v>0</v>
      </c>
      <c r="P1931">
        <v>0</v>
      </c>
      <c r="Q1931">
        <v>199</v>
      </c>
      <c r="U1931" t="str">
        <f t="shared" si="84"/>
        <v>Centro</v>
      </c>
      <c r="V1931">
        <f t="shared" si="85"/>
        <v>22</v>
      </c>
    </row>
    <row r="1932" spans="1:22" x14ac:dyDescent="0.2">
      <c r="A1932" s="6">
        <v>43976</v>
      </c>
      <c r="B1932" t="s">
        <v>14</v>
      </c>
      <c r="C1932">
        <v>2</v>
      </c>
      <c r="D1932" t="s">
        <v>33</v>
      </c>
      <c r="E1932" s="1">
        <v>4573750286</v>
      </c>
      <c r="F1932" s="1">
        <v>7320149366</v>
      </c>
      <c r="G1932">
        <v>-4</v>
      </c>
      <c r="H1932">
        <v>0</v>
      </c>
      <c r="I1932">
        <v>-4</v>
      </c>
      <c r="J1932">
        <v>5</v>
      </c>
      <c r="K1932">
        <v>1</v>
      </c>
      <c r="L1932">
        <v>1</v>
      </c>
      <c r="M1932">
        <v>1</v>
      </c>
      <c r="N1932">
        <v>0</v>
      </c>
      <c r="O1932">
        <v>0</v>
      </c>
      <c r="P1932">
        <v>1</v>
      </c>
      <c r="Q1932">
        <v>96</v>
      </c>
      <c r="U1932" t="str">
        <f t="shared" si="84"/>
        <v>Nord</v>
      </c>
      <c r="V1932">
        <f t="shared" si="85"/>
        <v>22</v>
      </c>
    </row>
    <row r="1933" spans="1:22" x14ac:dyDescent="0.2">
      <c r="A1933" s="6">
        <v>43976</v>
      </c>
      <c r="B1933" t="s">
        <v>14</v>
      </c>
      <c r="C1933">
        <v>5</v>
      </c>
      <c r="D1933" t="s">
        <v>34</v>
      </c>
      <c r="E1933" s="1">
        <v>4543490485</v>
      </c>
      <c r="F1933" s="1">
        <v>1233845213</v>
      </c>
      <c r="G1933">
        <v>-6</v>
      </c>
      <c r="H1933">
        <v>-1</v>
      </c>
      <c r="I1933">
        <v>-7</v>
      </c>
      <c r="J1933">
        <v>-75</v>
      </c>
      <c r="K1933">
        <v>-82</v>
      </c>
      <c r="L1933">
        <v>-82</v>
      </c>
      <c r="M1933">
        <v>-82</v>
      </c>
      <c r="N1933">
        <v>84</v>
      </c>
      <c r="O1933">
        <v>9</v>
      </c>
      <c r="P1933">
        <v>11</v>
      </c>
      <c r="Q1933">
        <v>7470</v>
      </c>
      <c r="U1933" t="str">
        <f t="shared" si="84"/>
        <v>Nord</v>
      </c>
      <c r="V1933">
        <f t="shared" si="85"/>
        <v>22</v>
      </c>
    </row>
    <row r="1934" spans="1:22" x14ac:dyDescent="0.2">
      <c r="A1934" s="6">
        <v>43977</v>
      </c>
      <c r="B1934" t="s">
        <v>14</v>
      </c>
      <c r="C1934">
        <v>13</v>
      </c>
      <c r="D1934" t="s">
        <v>15</v>
      </c>
      <c r="E1934" s="1">
        <v>4235122196</v>
      </c>
      <c r="F1934" s="1">
        <v>1339843823</v>
      </c>
      <c r="G1934">
        <v>-7</v>
      </c>
      <c r="H1934">
        <v>0</v>
      </c>
      <c r="I1934">
        <v>-7</v>
      </c>
      <c r="J1934">
        <v>-130</v>
      </c>
      <c r="K1934">
        <v>-137</v>
      </c>
      <c r="L1934">
        <v>-137</v>
      </c>
      <c r="M1934">
        <v>-137</v>
      </c>
      <c r="N1934">
        <v>140</v>
      </c>
      <c r="O1934">
        <v>0</v>
      </c>
      <c r="P1934">
        <v>3</v>
      </c>
      <c r="Q1934">
        <v>1265</v>
      </c>
      <c r="U1934" t="str">
        <f t="shared" ref="U1934:U1954" si="86">VLOOKUP(D1934,Zone,2)</f>
        <v>Centro</v>
      </c>
      <c r="V1934">
        <f t="shared" ref="V1934:V1954" si="87">WEEKNUM(A1934)</f>
        <v>22</v>
      </c>
    </row>
    <row r="1935" spans="1:22" x14ac:dyDescent="0.2">
      <c r="A1935" s="6">
        <v>43977</v>
      </c>
      <c r="B1935" t="s">
        <v>14</v>
      </c>
      <c r="C1935">
        <v>17</v>
      </c>
      <c r="D1935" t="s">
        <v>16</v>
      </c>
      <c r="E1935" s="1">
        <v>4063947052</v>
      </c>
      <c r="F1935" s="1">
        <v>1580514834</v>
      </c>
      <c r="G1935">
        <v>-5</v>
      </c>
      <c r="H1935">
        <v>0</v>
      </c>
      <c r="I1935">
        <v>-5</v>
      </c>
      <c r="J1935">
        <v>5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563</v>
      </c>
      <c r="U1935" t="str">
        <f t="shared" si="86"/>
        <v>Sud</v>
      </c>
      <c r="V1935">
        <f t="shared" si="87"/>
        <v>22</v>
      </c>
    </row>
    <row r="1936" spans="1:22" x14ac:dyDescent="0.2">
      <c r="A1936" s="6">
        <v>43977</v>
      </c>
      <c r="B1936" t="s">
        <v>14</v>
      </c>
      <c r="C1936">
        <v>18</v>
      </c>
      <c r="D1936" t="s">
        <v>17</v>
      </c>
      <c r="E1936" s="1">
        <v>3890597598</v>
      </c>
      <c r="F1936" s="1">
        <v>1659440194</v>
      </c>
      <c r="G1936">
        <v>-1</v>
      </c>
      <c r="H1936">
        <v>0</v>
      </c>
      <c r="I1936">
        <v>-1</v>
      </c>
      <c r="J1936">
        <v>-25</v>
      </c>
      <c r="K1936">
        <v>-26</v>
      </c>
      <c r="L1936">
        <v>-26</v>
      </c>
      <c r="M1936">
        <v>-26</v>
      </c>
      <c r="N1936">
        <v>26</v>
      </c>
      <c r="O1936">
        <v>0</v>
      </c>
      <c r="P1936">
        <v>0</v>
      </c>
      <c r="Q1936">
        <v>1006</v>
      </c>
      <c r="U1936" t="str">
        <f t="shared" si="86"/>
        <v>Sud</v>
      </c>
      <c r="V1936">
        <f t="shared" si="87"/>
        <v>22</v>
      </c>
    </row>
    <row r="1937" spans="1:22" x14ac:dyDescent="0.2">
      <c r="A1937" s="6">
        <v>43977</v>
      </c>
      <c r="B1937" t="s">
        <v>14</v>
      </c>
      <c r="C1937">
        <v>15</v>
      </c>
      <c r="D1937" t="s">
        <v>18</v>
      </c>
      <c r="E1937" s="1">
        <v>4083956555</v>
      </c>
      <c r="F1937" s="1">
        <v>1425084984</v>
      </c>
      <c r="G1937">
        <v>-1</v>
      </c>
      <c r="H1937">
        <v>-2</v>
      </c>
      <c r="I1937">
        <v>-3</v>
      </c>
      <c r="J1937">
        <v>-26</v>
      </c>
      <c r="K1937">
        <v>-29</v>
      </c>
      <c r="L1937">
        <v>-29</v>
      </c>
      <c r="M1937">
        <v>-29</v>
      </c>
      <c r="N1937">
        <v>41</v>
      </c>
      <c r="O1937">
        <v>0</v>
      </c>
      <c r="P1937">
        <v>12</v>
      </c>
      <c r="Q1937">
        <v>4379</v>
      </c>
      <c r="U1937" t="str">
        <f t="shared" si="86"/>
        <v>Sud</v>
      </c>
      <c r="V1937">
        <f t="shared" si="87"/>
        <v>22</v>
      </c>
    </row>
    <row r="1938" spans="1:22" x14ac:dyDescent="0.2">
      <c r="A1938" s="6">
        <v>43977</v>
      </c>
      <c r="B1938" t="s">
        <v>14</v>
      </c>
      <c r="C1938">
        <v>8</v>
      </c>
      <c r="D1938" t="s">
        <v>46</v>
      </c>
      <c r="E1938" s="1">
        <v>4449436681</v>
      </c>
      <c r="F1938" s="1">
        <v>113417208</v>
      </c>
      <c r="G1938">
        <v>-21</v>
      </c>
      <c r="H1938">
        <v>-2</v>
      </c>
      <c r="I1938">
        <v>-23</v>
      </c>
      <c r="J1938">
        <v>-190</v>
      </c>
      <c r="K1938">
        <v>-213</v>
      </c>
      <c r="L1938">
        <v>-213</v>
      </c>
      <c r="M1938">
        <v>-213</v>
      </c>
      <c r="N1938">
        <v>229</v>
      </c>
      <c r="O1938">
        <v>8</v>
      </c>
      <c r="P1938">
        <v>24</v>
      </c>
      <c r="Q1938">
        <v>3673</v>
      </c>
      <c r="U1938" t="str">
        <f t="shared" si="86"/>
        <v>Nord</v>
      </c>
      <c r="V1938">
        <f t="shared" si="87"/>
        <v>22</v>
      </c>
    </row>
    <row r="1939" spans="1:22" x14ac:dyDescent="0.2">
      <c r="A1939" s="6">
        <v>43977</v>
      </c>
      <c r="B1939" t="s">
        <v>14</v>
      </c>
      <c r="C1939">
        <v>6</v>
      </c>
      <c r="D1939" t="s">
        <v>19</v>
      </c>
      <c r="E1939" s="1">
        <v>456494354</v>
      </c>
      <c r="F1939" s="1">
        <v>1376813649</v>
      </c>
      <c r="G1939">
        <v>-3</v>
      </c>
      <c r="H1939">
        <v>0</v>
      </c>
      <c r="I1939">
        <v>-3</v>
      </c>
      <c r="J1939">
        <v>-8</v>
      </c>
      <c r="K1939">
        <v>-11</v>
      </c>
      <c r="L1939">
        <v>-11</v>
      </c>
      <c r="M1939">
        <v>-11</v>
      </c>
      <c r="N1939">
        <v>22</v>
      </c>
      <c r="O1939">
        <v>0</v>
      </c>
      <c r="P1939">
        <v>11</v>
      </c>
      <c r="Q1939">
        <v>1289</v>
      </c>
      <c r="U1939" t="str">
        <f t="shared" si="86"/>
        <v>Nord</v>
      </c>
      <c r="V1939">
        <f t="shared" si="87"/>
        <v>22</v>
      </c>
    </row>
    <row r="1940" spans="1:22" x14ac:dyDescent="0.2">
      <c r="A1940" s="6">
        <v>43977</v>
      </c>
      <c r="B1940" t="s">
        <v>14</v>
      </c>
      <c r="C1940">
        <v>12</v>
      </c>
      <c r="D1940" t="s">
        <v>20</v>
      </c>
      <c r="E1940" s="1">
        <v>4189277044</v>
      </c>
      <c r="F1940" s="1">
        <v>1248366722</v>
      </c>
      <c r="G1940">
        <v>-2</v>
      </c>
      <c r="H1940">
        <v>-1</v>
      </c>
      <c r="I1940">
        <v>-3</v>
      </c>
      <c r="J1940">
        <v>-13</v>
      </c>
      <c r="K1940">
        <v>-16</v>
      </c>
      <c r="L1940">
        <v>-16</v>
      </c>
      <c r="M1940">
        <v>-16</v>
      </c>
      <c r="N1940">
        <v>29</v>
      </c>
      <c r="O1940">
        <v>5</v>
      </c>
      <c r="P1940">
        <v>18</v>
      </c>
      <c r="Q1940">
        <v>3127</v>
      </c>
      <c r="U1940" t="str">
        <f t="shared" si="86"/>
        <v>Centro</v>
      </c>
      <c r="V1940">
        <f t="shared" si="87"/>
        <v>22</v>
      </c>
    </row>
    <row r="1941" spans="1:22" x14ac:dyDescent="0.2">
      <c r="A1941" s="6">
        <v>43977</v>
      </c>
      <c r="B1941" t="s">
        <v>14</v>
      </c>
      <c r="C1941">
        <v>7</v>
      </c>
      <c r="D1941" t="s">
        <v>21</v>
      </c>
      <c r="E1941" s="1">
        <v>4441149315</v>
      </c>
      <c r="F1941" s="1">
        <v>89326992</v>
      </c>
      <c r="G1941">
        <v>-13</v>
      </c>
      <c r="H1941">
        <v>1</v>
      </c>
      <c r="I1941">
        <v>-12</v>
      </c>
      <c r="J1941">
        <v>-106</v>
      </c>
      <c r="K1941">
        <v>-118</v>
      </c>
      <c r="L1941">
        <v>-118</v>
      </c>
      <c r="M1941">
        <v>-118</v>
      </c>
      <c r="N1941">
        <v>165</v>
      </c>
      <c r="O1941">
        <v>6</v>
      </c>
      <c r="P1941">
        <v>53</v>
      </c>
      <c r="Q1941">
        <v>2206</v>
      </c>
      <c r="U1941" t="str">
        <f t="shared" si="86"/>
        <v>Nord</v>
      </c>
      <c r="V1941">
        <f t="shared" si="87"/>
        <v>22</v>
      </c>
    </row>
    <row r="1942" spans="1:22" x14ac:dyDescent="0.2">
      <c r="A1942" s="6">
        <v>43977</v>
      </c>
      <c r="B1942" t="s">
        <v>14</v>
      </c>
      <c r="C1942">
        <v>3</v>
      </c>
      <c r="D1942" t="s">
        <v>22</v>
      </c>
      <c r="E1942" s="1">
        <v>4546679409</v>
      </c>
      <c r="F1942" s="1">
        <v>9190347404</v>
      </c>
      <c r="G1942">
        <v>-99</v>
      </c>
      <c r="H1942">
        <v>-13</v>
      </c>
      <c r="I1942">
        <v>-112</v>
      </c>
      <c r="J1942">
        <v>-626</v>
      </c>
      <c r="K1942">
        <v>-738</v>
      </c>
      <c r="L1942">
        <v>-738</v>
      </c>
      <c r="M1942">
        <v>-738</v>
      </c>
      <c r="N1942">
        <v>875</v>
      </c>
      <c r="O1942">
        <v>22</v>
      </c>
      <c r="P1942">
        <v>159</v>
      </c>
      <c r="Q1942">
        <v>9176</v>
      </c>
      <c r="U1942" t="str">
        <f t="shared" si="86"/>
        <v>Nord</v>
      </c>
      <c r="V1942">
        <f t="shared" si="87"/>
        <v>22</v>
      </c>
    </row>
    <row r="1943" spans="1:22" x14ac:dyDescent="0.2">
      <c r="A1943" s="6">
        <v>43977</v>
      </c>
      <c r="B1943" t="s">
        <v>14</v>
      </c>
      <c r="C1943">
        <v>11</v>
      </c>
      <c r="D1943" t="s">
        <v>23</v>
      </c>
      <c r="E1943" s="1">
        <v>4361675973</v>
      </c>
      <c r="F1943" s="1">
        <v>135188753</v>
      </c>
      <c r="G1943">
        <v>-1</v>
      </c>
      <c r="H1943">
        <v>0</v>
      </c>
      <c r="I1943">
        <v>-1</v>
      </c>
      <c r="J1943">
        <v>-86</v>
      </c>
      <c r="K1943">
        <v>-87</v>
      </c>
      <c r="L1943">
        <v>-87</v>
      </c>
      <c r="M1943">
        <v>-87</v>
      </c>
      <c r="N1943">
        <v>88</v>
      </c>
      <c r="O1943">
        <v>1</v>
      </c>
      <c r="P1943">
        <v>2</v>
      </c>
      <c r="Q1943">
        <v>1015</v>
      </c>
      <c r="U1943" t="str">
        <f t="shared" si="86"/>
        <v>Centro</v>
      </c>
      <c r="V1943">
        <f t="shared" si="87"/>
        <v>22</v>
      </c>
    </row>
    <row r="1944" spans="1:22" x14ac:dyDescent="0.2">
      <c r="A1944" s="6">
        <v>43977</v>
      </c>
      <c r="B1944" t="s">
        <v>14</v>
      </c>
      <c r="C1944">
        <v>14</v>
      </c>
      <c r="D1944" t="s">
        <v>24</v>
      </c>
      <c r="E1944" s="1">
        <v>4155774754</v>
      </c>
      <c r="F1944" s="1">
        <v>1465916051</v>
      </c>
      <c r="G1944">
        <v>0</v>
      </c>
      <c r="H1944">
        <v>0</v>
      </c>
      <c r="I1944">
        <v>0</v>
      </c>
      <c r="J1944">
        <v>-3</v>
      </c>
      <c r="K1944">
        <v>-3</v>
      </c>
      <c r="L1944">
        <v>-3</v>
      </c>
      <c r="M1944">
        <v>-3</v>
      </c>
      <c r="N1944">
        <v>3</v>
      </c>
      <c r="O1944">
        <v>0</v>
      </c>
      <c r="P1944">
        <v>0</v>
      </c>
      <c r="Q1944">
        <v>137</v>
      </c>
      <c r="U1944" t="str">
        <f t="shared" si="86"/>
        <v>Sud</v>
      </c>
      <c r="V1944">
        <f t="shared" si="87"/>
        <v>22</v>
      </c>
    </row>
    <row r="1945" spans="1:22" x14ac:dyDescent="0.2">
      <c r="A1945" s="6">
        <v>43977</v>
      </c>
      <c r="B1945" t="s">
        <v>14</v>
      </c>
      <c r="C1945">
        <v>21</v>
      </c>
      <c r="D1945" t="s">
        <v>25</v>
      </c>
      <c r="E1945" s="1">
        <v>4649933453</v>
      </c>
      <c r="F1945" s="1">
        <v>1135662422</v>
      </c>
      <c r="G1945">
        <v>-1</v>
      </c>
      <c r="H1945">
        <v>0</v>
      </c>
      <c r="I1945">
        <v>-1</v>
      </c>
      <c r="J1945">
        <v>-4</v>
      </c>
      <c r="K1945">
        <v>-5</v>
      </c>
      <c r="L1945">
        <v>-5</v>
      </c>
      <c r="M1945">
        <v>-5</v>
      </c>
      <c r="N1945">
        <v>5</v>
      </c>
      <c r="O1945">
        <v>0</v>
      </c>
      <c r="P1945">
        <v>0</v>
      </c>
      <c r="Q1945">
        <v>389</v>
      </c>
      <c r="U1945" t="str">
        <f t="shared" si="86"/>
        <v>Nord</v>
      </c>
      <c r="V1945">
        <f t="shared" si="87"/>
        <v>22</v>
      </c>
    </row>
    <row r="1946" spans="1:22" x14ac:dyDescent="0.2">
      <c r="A1946" s="6">
        <v>43977</v>
      </c>
      <c r="B1946" t="s">
        <v>14</v>
      </c>
      <c r="C1946">
        <v>22</v>
      </c>
      <c r="D1946" t="s">
        <v>26</v>
      </c>
      <c r="E1946" s="1">
        <v>4606893511</v>
      </c>
      <c r="F1946" s="1">
        <v>1112123097</v>
      </c>
      <c r="G1946">
        <v>-3</v>
      </c>
      <c r="H1946">
        <v>-1</v>
      </c>
      <c r="I1946">
        <v>-4</v>
      </c>
      <c r="J1946">
        <v>0</v>
      </c>
      <c r="K1946">
        <v>-4</v>
      </c>
      <c r="L1946">
        <v>-4</v>
      </c>
      <c r="M1946">
        <v>-4</v>
      </c>
      <c r="N1946">
        <v>11</v>
      </c>
      <c r="O1946">
        <v>3</v>
      </c>
      <c r="P1946">
        <v>10</v>
      </c>
      <c r="Q1946">
        <v>695</v>
      </c>
      <c r="U1946" t="str">
        <f t="shared" si="86"/>
        <v>Nord</v>
      </c>
      <c r="V1946">
        <f t="shared" si="87"/>
        <v>22</v>
      </c>
    </row>
    <row r="1947" spans="1:22" x14ac:dyDescent="0.2">
      <c r="A1947" s="6">
        <v>43977</v>
      </c>
      <c r="B1947" t="s">
        <v>14</v>
      </c>
      <c r="C1947">
        <v>1</v>
      </c>
      <c r="D1947" t="s">
        <v>27</v>
      </c>
      <c r="E1947" s="1">
        <v>450732745</v>
      </c>
      <c r="F1947" s="1">
        <v>7680687483</v>
      </c>
      <c r="G1947">
        <v>-65</v>
      </c>
      <c r="H1947">
        <v>-2</v>
      </c>
      <c r="I1947">
        <v>-67</v>
      </c>
      <c r="J1947">
        <v>-488</v>
      </c>
      <c r="K1947">
        <v>-555</v>
      </c>
      <c r="L1947">
        <v>-555</v>
      </c>
      <c r="M1947">
        <v>-555</v>
      </c>
      <c r="N1947">
        <v>627</v>
      </c>
      <c r="O1947">
        <v>14</v>
      </c>
      <c r="P1947">
        <v>86</v>
      </c>
      <c r="Q1947">
        <v>5455</v>
      </c>
      <c r="U1947" t="str">
        <f t="shared" si="86"/>
        <v>Nord</v>
      </c>
      <c r="V1947">
        <f t="shared" si="87"/>
        <v>22</v>
      </c>
    </row>
    <row r="1948" spans="1:22" x14ac:dyDescent="0.2">
      <c r="A1948" s="6">
        <v>43977</v>
      </c>
      <c r="B1948" t="s">
        <v>14</v>
      </c>
      <c r="C1948">
        <v>16</v>
      </c>
      <c r="D1948" t="s">
        <v>28</v>
      </c>
      <c r="E1948" s="1">
        <v>4112559576</v>
      </c>
      <c r="F1948" s="1">
        <v>1686736689</v>
      </c>
      <c r="G1948">
        <v>-18</v>
      </c>
      <c r="H1948">
        <v>2</v>
      </c>
      <c r="I1948">
        <v>-16</v>
      </c>
      <c r="J1948">
        <v>-123</v>
      </c>
      <c r="K1948">
        <v>-139</v>
      </c>
      <c r="L1948">
        <v>-139</v>
      </c>
      <c r="M1948">
        <v>-139</v>
      </c>
      <c r="N1948">
        <v>138</v>
      </c>
      <c r="O1948">
        <v>3</v>
      </c>
      <c r="P1948">
        <v>2</v>
      </c>
      <c r="Q1948">
        <v>2203</v>
      </c>
      <c r="U1948" t="str">
        <f t="shared" si="86"/>
        <v>Sud</v>
      </c>
      <c r="V1948">
        <f t="shared" si="87"/>
        <v>22</v>
      </c>
    </row>
    <row r="1949" spans="1:22" x14ac:dyDescent="0.2">
      <c r="A1949" s="6">
        <v>43977</v>
      </c>
      <c r="B1949" t="s">
        <v>14</v>
      </c>
      <c r="C1949">
        <v>20</v>
      </c>
      <c r="D1949" t="s">
        <v>29</v>
      </c>
      <c r="E1949" s="1">
        <v>3921531192</v>
      </c>
      <c r="F1949" s="1">
        <v>9110616306</v>
      </c>
      <c r="G1949">
        <v>-8</v>
      </c>
      <c r="H1949">
        <v>-1</v>
      </c>
      <c r="I1949">
        <v>-9</v>
      </c>
      <c r="J1949">
        <v>2</v>
      </c>
      <c r="K1949">
        <v>-7</v>
      </c>
      <c r="L1949">
        <v>-7</v>
      </c>
      <c r="M1949">
        <v>-7</v>
      </c>
      <c r="N1949">
        <v>6</v>
      </c>
      <c r="O1949">
        <v>1</v>
      </c>
      <c r="P1949">
        <v>0</v>
      </c>
      <c r="Q1949">
        <v>895</v>
      </c>
      <c r="U1949" t="str">
        <f t="shared" si="86"/>
        <v>Sud</v>
      </c>
      <c r="V1949">
        <f t="shared" si="87"/>
        <v>22</v>
      </c>
    </row>
    <row r="1950" spans="1:22" x14ac:dyDescent="0.2">
      <c r="A1950" s="6">
        <v>43977</v>
      </c>
      <c r="B1950" t="s">
        <v>14</v>
      </c>
      <c r="C1950">
        <v>19</v>
      </c>
      <c r="D1950" t="s">
        <v>30</v>
      </c>
      <c r="E1950" s="1">
        <v>3811569725</v>
      </c>
      <c r="F1950" s="1">
        <v>133623567</v>
      </c>
      <c r="G1950">
        <v>-6</v>
      </c>
      <c r="H1950">
        <v>1</v>
      </c>
      <c r="I1950">
        <v>-5</v>
      </c>
      <c r="J1950">
        <v>2</v>
      </c>
      <c r="K1950">
        <v>-3</v>
      </c>
      <c r="L1950">
        <v>-3</v>
      </c>
      <c r="M1950">
        <v>-3</v>
      </c>
      <c r="N1950">
        <v>5</v>
      </c>
      <c r="O1950">
        <v>1</v>
      </c>
      <c r="P1950">
        <v>3</v>
      </c>
      <c r="Q1950">
        <v>2421</v>
      </c>
      <c r="U1950" t="str">
        <f t="shared" si="86"/>
        <v>Sud</v>
      </c>
      <c r="V1950">
        <f t="shared" si="87"/>
        <v>22</v>
      </c>
    </row>
    <row r="1951" spans="1:22" x14ac:dyDescent="0.2">
      <c r="A1951" s="6">
        <v>43977</v>
      </c>
      <c r="B1951" t="s">
        <v>14</v>
      </c>
      <c r="C1951">
        <v>9</v>
      </c>
      <c r="D1951" t="s">
        <v>31</v>
      </c>
      <c r="E1951" s="1">
        <v>4376923077</v>
      </c>
      <c r="F1951" s="1">
        <v>1125588885</v>
      </c>
      <c r="G1951">
        <v>-7</v>
      </c>
      <c r="H1951">
        <v>-3</v>
      </c>
      <c r="I1951">
        <v>-10</v>
      </c>
      <c r="J1951">
        <v>-104</v>
      </c>
      <c r="K1951">
        <v>-114</v>
      </c>
      <c r="L1951">
        <v>-114</v>
      </c>
      <c r="M1951">
        <v>-114</v>
      </c>
      <c r="N1951">
        <v>111</v>
      </c>
      <c r="O1951">
        <v>6</v>
      </c>
      <c r="P1951">
        <v>3</v>
      </c>
      <c r="Q1951">
        <v>4523</v>
      </c>
      <c r="U1951" t="str">
        <f t="shared" si="86"/>
        <v>Centro</v>
      </c>
      <c r="V1951">
        <f t="shared" si="87"/>
        <v>22</v>
      </c>
    </row>
    <row r="1952" spans="1:22" x14ac:dyDescent="0.2">
      <c r="A1952" s="6">
        <v>43977</v>
      </c>
      <c r="B1952" t="s">
        <v>14</v>
      </c>
      <c r="C1952">
        <v>10</v>
      </c>
      <c r="D1952" t="s">
        <v>32</v>
      </c>
      <c r="E1952" s="1">
        <v>4310675841</v>
      </c>
      <c r="F1952" s="1">
        <v>1238824698</v>
      </c>
      <c r="G1952">
        <v>-3</v>
      </c>
      <c r="H1952">
        <v>0</v>
      </c>
      <c r="I1952">
        <v>-3</v>
      </c>
      <c r="J1952">
        <v>-1</v>
      </c>
      <c r="K1952">
        <v>-4</v>
      </c>
      <c r="L1952">
        <v>-4</v>
      </c>
      <c r="M1952">
        <v>-4</v>
      </c>
      <c r="N1952">
        <v>5</v>
      </c>
      <c r="O1952">
        <v>0</v>
      </c>
      <c r="P1952">
        <v>1</v>
      </c>
      <c r="Q1952">
        <v>1097</v>
      </c>
      <c r="U1952" t="str">
        <f t="shared" si="86"/>
        <v>Centro</v>
      </c>
      <c r="V1952">
        <f t="shared" si="87"/>
        <v>22</v>
      </c>
    </row>
    <row r="1953" spans="1:22" x14ac:dyDescent="0.2">
      <c r="A1953" s="6">
        <v>43977</v>
      </c>
      <c r="B1953" t="s">
        <v>14</v>
      </c>
      <c r="C1953">
        <v>2</v>
      </c>
      <c r="D1953" t="s">
        <v>33</v>
      </c>
      <c r="E1953" s="1">
        <v>4573750286</v>
      </c>
      <c r="F1953" s="1">
        <v>7320149366</v>
      </c>
      <c r="G1953">
        <v>-2</v>
      </c>
      <c r="H1953">
        <v>0</v>
      </c>
      <c r="I1953">
        <v>-2</v>
      </c>
      <c r="J1953">
        <v>0</v>
      </c>
      <c r="K1953">
        <v>-2</v>
      </c>
      <c r="L1953">
        <v>-2</v>
      </c>
      <c r="M1953">
        <v>-2</v>
      </c>
      <c r="N1953">
        <v>4</v>
      </c>
      <c r="O1953">
        <v>0</v>
      </c>
      <c r="P1953">
        <v>2</v>
      </c>
      <c r="Q1953">
        <v>87</v>
      </c>
      <c r="U1953" t="str">
        <f t="shared" si="86"/>
        <v>Nord</v>
      </c>
      <c r="V1953">
        <f t="shared" si="87"/>
        <v>22</v>
      </c>
    </row>
    <row r="1954" spans="1:22" x14ac:dyDescent="0.2">
      <c r="A1954" s="6">
        <v>43977</v>
      </c>
      <c r="B1954" t="s">
        <v>14</v>
      </c>
      <c r="C1954">
        <v>5</v>
      </c>
      <c r="D1954" t="s">
        <v>34</v>
      </c>
      <c r="E1954" s="1">
        <v>4543490485</v>
      </c>
      <c r="F1954" s="1">
        <v>1233845213</v>
      </c>
      <c r="G1954">
        <v>-2</v>
      </c>
      <c r="H1954">
        <v>1</v>
      </c>
      <c r="I1954">
        <v>-1</v>
      </c>
      <c r="J1954">
        <v>-146</v>
      </c>
      <c r="K1954">
        <v>-147</v>
      </c>
      <c r="L1954">
        <v>-147</v>
      </c>
      <c r="M1954">
        <v>-147</v>
      </c>
      <c r="N1954">
        <v>147</v>
      </c>
      <c r="O1954">
        <v>8</v>
      </c>
      <c r="P1954">
        <v>8</v>
      </c>
      <c r="Q1954">
        <v>12073</v>
      </c>
      <c r="U1954" t="str">
        <f t="shared" si="86"/>
        <v>Nord</v>
      </c>
      <c r="V1954">
        <f t="shared" si="87"/>
        <v>22</v>
      </c>
    </row>
    <row r="1955" spans="1:22" x14ac:dyDescent="0.2">
      <c r="A1955" s="6">
        <v>43978</v>
      </c>
      <c r="B1955" t="s">
        <v>14</v>
      </c>
      <c r="C1955">
        <v>13</v>
      </c>
      <c r="D1955" t="s">
        <v>15</v>
      </c>
      <c r="E1955" s="1">
        <v>4235122196</v>
      </c>
      <c r="F1955" s="1">
        <v>1339843823</v>
      </c>
      <c r="G1955">
        <v>-4</v>
      </c>
      <c r="H1955">
        <v>0</v>
      </c>
      <c r="I1955">
        <v>-4</v>
      </c>
      <c r="J1955">
        <v>-39</v>
      </c>
      <c r="K1955">
        <v>-43</v>
      </c>
      <c r="L1955">
        <v>-43</v>
      </c>
      <c r="M1955">
        <v>-43</v>
      </c>
      <c r="N1955">
        <v>48</v>
      </c>
      <c r="O1955">
        <v>0</v>
      </c>
      <c r="P1955">
        <v>5</v>
      </c>
      <c r="Q1955">
        <v>1740</v>
      </c>
      <c r="U1955" t="str">
        <f t="shared" ref="U1955:U1975" si="88">VLOOKUP(D1955,Zone,2)</f>
        <v>Centro</v>
      </c>
      <c r="V1955">
        <f t="shared" ref="V1955:V1975" si="89">WEEKNUM(A1955)</f>
        <v>22</v>
      </c>
    </row>
    <row r="1956" spans="1:22" x14ac:dyDescent="0.2">
      <c r="A1956" s="6">
        <v>43978</v>
      </c>
      <c r="B1956" t="s">
        <v>14</v>
      </c>
      <c r="C1956">
        <v>17</v>
      </c>
      <c r="D1956" t="s">
        <v>16</v>
      </c>
      <c r="E1956" s="1">
        <v>4063947052</v>
      </c>
      <c r="F1956" s="1">
        <v>1580514834</v>
      </c>
      <c r="G1956">
        <v>-1</v>
      </c>
      <c r="H1956">
        <v>0</v>
      </c>
      <c r="I1956">
        <v>-1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537</v>
      </c>
      <c r="U1956" t="str">
        <f t="shared" si="88"/>
        <v>Sud</v>
      </c>
      <c r="V1956">
        <f t="shared" si="89"/>
        <v>22</v>
      </c>
    </row>
    <row r="1957" spans="1:22" x14ac:dyDescent="0.2">
      <c r="A1957" s="6">
        <v>43978</v>
      </c>
      <c r="B1957" t="s">
        <v>14</v>
      </c>
      <c r="C1957">
        <v>18</v>
      </c>
      <c r="D1957" t="s">
        <v>17</v>
      </c>
      <c r="E1957" s="1">
        <v>3890597598</v>
      </c>
      <c r="F1957" s="1">
        <v>1659440194</v>
      </c>
      <c r="G1957">
        <v>-6</v>
      </c>
      <c r="H1957">
        <v>0</v>
      </c>
      <c r="I1957">
        <v>-6</v>
      </c>
      <c r="J1957">
        <v>-42</v>
      </c>
      <c r="K1957">
        <v>-48</v>
      </c>
      <c r="L1957">
        <v>-48</v>
      </c>
      <c r="M1957">
        <v>-48</v>
      </c>
      <c r="N1957">
        <v>49</v>
      </c>
      <c r="O1957">
        <v>0</v>
      </c>
      <c r="P1957">
        <v>1</v>
      </c>
      <c r="Q1957">
        <v>1117</v>
      </c>
      <c r="U1957" t="str">
        <f t="shared" si="88"/>
        <v>Sud</v>
      </c>
      <c r="V1957">
        <f t="shared" si="89"/>
        <v>22</v>
      </c>
    </row>
    <row r="1958" spans="1:22" x14ac:dyDescent="0.2">
      <c r="A1958" s="6">
        <v>43978</v>
      </c>
      <c r="B1958" t="s">
        <v>14</v>
      </c>
      <c r="C1958">
        <v>15</v>
      </c>
      <c r="D1958" t="s">
        <v>18</v>
      </c>
      <c r="E1958" s="1">
        <v>4083956555</v>
      </c>
      <c r="F1958" s="1">
        <v>1425084984</v>
      </c>
      <c r="G1958">
        <v>-11</v>
      </c>
      <c r="H1958">
        <v>1</v>
      </c>
      <c r="I1958">
        <v>-10</v>
      </c>
      <c r="J1958">
        <v>-28</v>
      </c>
      <c r="K1958">
        <v>-38</v>
      </c>
      <c r="L1958">
        <v>-38</v>
      </c>
      <c r="M1958">
        <v>-38</v>
      </c>
      <c r="N1958">
        <v>43</v>
      </c>
      <c r="O1958">
        <v>1</v>
      </c>
      <c r="P1958">
        <v>6</v>
      </c>
      <c r="Q1958">
        <v>5879</v>
      </c>
      <c r="U1958" t="str">
        <f t="shared" si="88"/>
        <v>Sud</v>
      </c>
      <c r="V1958">
        <f t="shared" si="89"/>
        <v>22</v>
      </c>
    </row>
    <row r="1959" spans="1:22" x14ac:dyDescent="0.2">
      <c r="A1959" s="6">
        <v>43978</v>
      </c>
      <c r="B1959" t="s">
        <v>14</v>
      </c>
      <c r="C1959">
        <v>8</v>
      </c>
      <c r="D1959" t="s">
        <v>46</v>
      </c>
      <c r="E1959" s="1">
        <v>4449436681</v>
      </c>
      <c r="F1959" s="1">
        <v>113417208</v>
      </c>
      <c r="G1959">
        <v>-34</v>
      </c>
      <c r="H1959">
        <v>-2</v>
      </c>
      <c r="I1959">
        <v>-36</v>
      </c>
      <c r="J1959">
        <v>-112</v>
      </c>
      <c r="K1959">
        <v>-148</v>
      </c>
      <c r="L1959">
        <v>-148</v>
      </c>
      <c r="M1959">
        <v>-148</v>
      </c>
      <c r="N1959">
        <v>157</v>
      </c>
      <c r="O1959">
        <v>7</v>
      </c>
      <c r="P1959">
        <v>16</v>
      </c>
      <c r="Q1959">
        <v>3714</v>
      </c>
      <c r="U1959" t="str">
        <f t="shared" si="88"/>
        <v>Nord</v>
      </c>
      <c r="V1959">
        <f t="shared" si="89"/>
        <v>22</v>
      </c>
    </row>
    <row r="1960" spans="1:22" x14ac:dyDescent="0.2">
      <c r="A1960" s="6">
        <v>43978</v>
      </c>
      <c r="B1960" t="s">
        <v>14</v>
      </c>
      <c r="C1960">
        <v>6</v>
      </c>
      <c r="D1960" t="s">
        <v>19</v>
      </c>
      <c r="E1960" s="1">
        <v>456494354</v>
      </c>
      <c r="F1960" s="1">
        <v>1376813649</v>
      </c>
      <c r="G1960">
        <v>-8</v>
      </c>
      <c r="H1960">
        <v>0</v>
      </c>
      <c r="I1960">
        <v>-8</v>
      </c>
      <c r="J1960">
        <v>-11</v>
      </c>
      <c r="K1960">
        <v>-19</v>
      </c>
      <c r="L1960">
        <v>-19</v>
      </c>
      <c r="M1960">
        <v>-19</v>
      </c>
      <c r="N1960">
        <v>21</v>
      </c>
      <c r="O1960">
        <v>2</v>
      </c>
      <c r="P1960">
        <v>4</v>
      </c>
      <c r="Q1960">
        <v>1651</v>
      </c>
      <c r="U1960" t="str">
        <f t="shared" si="88"/>
        <v>Nord</v>
      </c>
      <c r="V1960">
        <f t="shared" si="89"/>
        <v>22</v>
      </c>
    </row>
    <row r="1961" spans="1:22" x14ac:dyDescent="0.2">
      <c r="A1961" s="6">
        <v>43978</v>
      </c>
      <c r="B1961" t="s">
        <v>14</v>
      </c>
      <c r="C1961">
        <v>12</v>
      </c>
      <c r="D1961" t="s">
        <v>20</v>
      </c>
      <c r="E1961" s="1">
        <v>4189277044</v>
      </c>
      <c r="F1961" s="1">
        <v>1248366722</v>
      </c>
      <c r="G1961">
        <v>-21</v>
      </c>
      <c r="H1961">
        <v>6</v>
      </c>
      <c r="I1961">
        <v>-15</v>
      </c>
      <c r="J1961">
        <v>-35</v>
      </c>
      <c r="K1961">
        <v>-50</v>
      </c>
      <c r="L1961">
        <v>-50</v>
      </c>
      <c r="M1961">
        <v>-50</v>
      </c>
      <c r="N1961">
        <v>53</v>
      </c>
      <c r="O1961">
        <v>8</v>
      </c>
      <c r="P1961">
        <v>11</v>
      </c>
      <c r="Q1961">
        <v>3320</v>
      </c>
      <c r="U1961" t="str">
        <f t="shared" si="88"/>
        <v>Centro</v>
      </c>
      <c r="V1961">
        <f t="shared" si="89"/>
        <v>22</v>
      </c>
    </row>
    <row r="1962" spans="1:22" x14ac:dyDescent="0.2">
      <c r="A1962" s="6">
        <v>43978</v>
      </c>
      <c r="B1962" t="s">
        <v>14</v>
      </c>
      <c r="C1962">
        <v>7</v>
      </c>
      <c r="D1962" t="s">
        <v>21</v>
      </c>
      <c r="E1962" s="1">
        <v>4441149315</v>
      </c>
      <c r="F1962" s="1">
        <v>89326992</v>
      </c>
      <c r="G1962">
        <v>-18</v>
      </c>
      <c r="H1962">
        <v>-5</v>
      </c>
      <c r="I1962">
        <v>-23</v>
      </c>
      <c r="J1962">
        <v>-146</v>
      </c>
      <c r="K1962">
        <v>-169</v>
      </c>
      <c r="L1962">
        <v>-169</v>
      </c>
      <c r="M1962">
        <v>-169</v>
      </c>
      <c r="N1962">
        <v>201</v>
      </c>
      <c r="O1962">
        <v>7</v>
      </c>
      <c r="P1962">
        <v>39</v>
      </c>
      <c r="Q1962">
        <v>2157</v>
      </c>
      <c r="U1962" t="str">
        <f t="shared" si="88"/>
        <v>Nord</v>
      </c>
      <c r="V1962">
        <f t="shared" si="89"/>
        <v>22</v>
      </c>
    </row>
    <row r="1963" spans="1:22" x14ac:dyDescent="0.2">
      <c r="A1963" s="6">
        <v>43978</v>
      </c>
      <c r="B1963" t="s">
        <v>14</v>
      </c>
      <c r="C1963">
        <v>3</v>
      </c>
      <c r="D1963" t="s">
        <v>22</v>
      </c>
      <c r="E1963" s="1">
        <v>4546679409</v>
      </c>
      <c r="F1963" s="1">
        <v>9190347404</v>
      </c>
      <c r="G1963">
        <v>4</v>
      </c>
      <c r="H1963">
        <v>-8</v>
      </c>
      <c r="I1963">
        <v>-4</v>
      </c>
      <c r="J1963">
        <v>-436</v>
      </c>
      <c r="K1963">
        <v>-440</v>
      </c>
      <c r="L1963">
        <v>-440</v>
      </c>
      <c r="M1963">
        <v>-440</v>
      </c>
      <c r="N1963">
        <v>766</v>
      </c>
      <c r="O1963">
        <v>58</v>
      </c>
      <c r="P1963">
        <v>384</v>
      </c>
      <c r="Q1963">
        <v>12503</v>
      </c>
      <c r="U1963" t="str">
        <f t="shared" si="88"/>
        <v>Nord</v>
      </c>
      <c r="V1963">
        <f t="shared" si="89"/>
        <v>22</v>
      </c>
    </row>
    <row r="1964" spans="1:22" x14ac:dyDescent="0.2">
      <c r="A1964" s="6">
        <v>43978</v>
      </c>
      <c r="B1964" t="s">
        <v>14</v>
      </c>
      <c r="C1964">
        <v>11</v>
      </c>
      <c r="D1964" t="s">
        <v>23</v>
      </c>
      <c r="E1964" s="1">
        <v>4361675973</v>
      </c>
      <c r="F1964" s="1">
        <v>135188753</v>
      </c>
      <c r="G1964">
        <v>-4</v>
      </c>
      <c r="H1964">
        <v>0</v>
      </c>
      <c r="I1964">
        <v>-4</v>
      </c>
      <c r="J1964">
        <v>-121</v>
      </c>
      <c r="K1964">
        <v>-125</v>
      </c>
      <c r="L1964">
        <v>-125</v>
      </c>
      <c r="M1964">
        <v>-125</v>
      </c>
      <c r="N1964">
        <v>125</v>
      </c>
      <c r="O1964">
        <v>0</v>
      </c>
      <c r="P1964">
        <v>0</v>
      </c>
      <c r="Q1964">
        <v>1250</v>
      </c>
      <c r="U1964" t="str">
        <f t="shared" si="88"/>
        <v>Centro</v>
      </c>
      <c r="V1964">
        <f t="shared" si="89"/>
        <v>22</v>
      </c>
    </row>
    <row r="1965" spans="1:22" x14ac:dyDescent="0.2">
      <c r="A1965" s="6">
        <v>43978</v>
      </c>
      <c r="B1965" t="s">
        <v>14</v>
      </c>
      <c r="C1965">
        <v>14</v>
      </c>
      <c r="D1965" t="s">
        <v>24</v>
      </c>
      <c r="E1965" s="1">
        <v>4155774754</v>
      </c>
      <c r="F1965" s="1">
        <v>1465916051</v>
      </c>
      <c r="G1965">
        <v>-2</v>
      </c>
      <c r="H1965">
        <v>0</v>
      </c>
      <c r="I1965">
        <v>-2</v>
      </c>
      <c r="J1965">
        <v>-6</v>
      </c>
      <c r="K1965">
        <v>-8</v>
      </c>
      <c r="L1965">
        <v>-8</v>
      </c>
      <c r="M1965">
        <v>-8</v>
      </c>
      <c r="N1965">
        <v>10</v>
      </c>
      <c r="O1965">
        <v>0</v>
      </c>
      <c r="P1965">
        <v>2</v>
      </c>
      <c r="Q1965">
        <v>177</v>
      </c>
      <c r="U1965" t="str">
        <f t="shared" si="88"/>
        <v>Sud</v>
      </c>
      <c r="V1965">
        <f t="shared" si="89"/>
        <v>22</v>
      </c>
    </row>
    <row r="1966" spans="1:22" x14ac:dyDescent="0.2">
      <c r="A1966" s="6">
        <v>43978</v>
      </c>
      <c r="B1966" t="s">
        <v>14</v>
      </c>
      <c r="C1966">
        <v>21</v>
      </c>
      <c r="D1966" t="s">
        <v>25</v>
      </c>
      <c r="E1966" s="1">
        <v>4649933453</v>
      </c>
      <c r="F1966" s="1">
        <v>1135662422</v>
      </c>
      <c r="G1966">
        <v>-1</v>
      </c>
      <c r="H1966">
        <v>0</v>
      </c>
      <c r="I1966">
        <v>-1</v>
      </c>
      <c r="J1966">
        <v>-7</v>
      </c>
      <c r="K1966">
        <v>-8</v>
      </c>
      <c r="L1966">
        <v>-8</v>
      </c>
      <c r="M1966">
        <v>-8</v>
      </c>
      <c r="N1966">
        <v>8</v>
      </c>
      <c r="O1966">
        <v>0</v>
      </c>
      <c r="P1966">
        <v>0</v>
      </c>
      <c r="Q1966">
        <v>783</v>
      </c>
      <c r="U1966" t="str">
        <f t="shared" si="88"/>
        <v>Nord</v>
      </c>
      <c r="V1966">
        <f t="shared" si="89"/>
        <v>22</v>
      </c>
    </row>
    <row r="1967" spans="1:22" x14ac:dyDescent="0.2">
      <c r="A1967" s="6">
        <v>43978</v>
      </c>
      <c r="B1967" t="s">
        <v>14</v>
      </c>
      <c r="C1967">
        <v>22</v>
      </c>
      <c r="D1967" t="s">
        <v>26</v>
      </c>
      <c r="E1967" s="1">
        <v>4606893511</v>
      </c>
      <c r="F1967" s="1">
        <v>1112123097</v>
      </c>
      <c r="G1967">
        <v>-5</v>
      </c>
      <c r="H1967">
        <v>-1</v>
      </c>
      <c r="I1967">
        <v>-6</v>
      </c>
      <c r="J1967">
        <v>-30</v>
      </c>
      <c r="K1967">
        <v>-36</v>
      </c>
      <c r="L1967">
        <v>-36</v>
      </c>
      <c r="M1967">
        <v>-36</v>
      </c>
      <c r="N1967">
        <v>42</v>
      </c>
      <c r="O1967">
        <v>1</v>
      </c>
      <c r="P1967">
        <v>7</v>
      </c>
      <c r="Q1967">
        <v>1120</v>
      </c>
      <c r="U1967" t="str">
        <f t="shared" si="88"/>
        <v>Nord</v>
      </c>
      <c r="V1967">
        <f t="shared" si="89"/>
        <v>22</v>
      </c>
    </row>
    <row r="1968" spans="1:22" x14ac:dyDescent="0.2">
      <c r="A1968" s="6">
        <v>43978</v>
      </c>
      <c r="B1968" t="s">
        <v>14</v>
      </c>
      <c r="C1968">
        <v>1</v>
      </c>
      <c r="D1968" t="s">
        <v>27</v>
      </c>
      <c r="E1968" s="1">
        <v>450732745</v>
      </c>
      <c r="F1968" s="1">
        <v>7680687483</v>
      </c>
      <c r="G1968">
        <v>-44</v>
      </c>
      <c r="H1968">
        <v>-2</v>
      </c>
      <c r="I1968">
        <v>-46</v>
      </c>
      <c r="J1968">
        <v>-431</v>
      </c>
      <c r="K1968">
        <v>-477</v>
      </c>
      <c r="L1968">
        <v>-477</v>
      </c>
      <c r="M1968">
        <v>-477</v>
      </c>
      <c r="N1968">
        <v>534</v>
      </c>
      <c r="O1968">
        <v>16</v>
      </c>
      <c r="P1968">
        <v>73</v>
      </c>
      <c r="Q1968">
        <v>5098</v>
      </c>
      <c r="U1968" t="str">
        <f t="shared" si="88"/>
        <v>Nord</v>
      </c>
      <c r="V1968">
        <f t="shared" si="89"/>
        <v>22</v>
      </c>
    </row>
    <row r="1969" spans="1:22" x14ac:dyDescent="0.2">
      <c r="A1969" s="6">
        <v>43978</v>
      </c>
      <c r="B1969" t="s">
        <v>14</v>
      </c>
      <c r="C1969">
        <v>16</v>
      </c>
      <c r="D1969" t="s">
        <v>28</v>
      </c>
      <c r="E1969" s="1">
        <v>4112559576</v>
      </c>
      <c r="F1969" s="1">
        <v>1686736689</v>
      </c>
      <c r="G1969">
        <v>-2</v>
      </c>
      <c r="H1969">
        <v>0</v>
      </c>
      <c r="I1969">
        <v>-2</v>
      </c>
      <c r="J1969">
        <v>-24</v>
      </c>
      <c r="K1969">
        <v>-26</v>
      </c>
      <c r="L1969">
        <v>-26</v>
      </c>
      <c r="M1969">
        <v>-26</v>
      </c>
      <c r="N1969">
        <v>35</v>
      </c>
      <c r="O1969">
        <v>1</v>
      </c>
      <c r="P1969">
        <v>10</v>
      </c>
      <c r="Q1969">
        <v>2626</v>
      </c>
      <c r="U1969" t="str">
        <f t="shared" si="88"/>
        <v>Sud</v>
      </c>
      <c r="V1969">
        <f t="shared" si="89"/>
        <v>22</v>
      </c>
    </row>
    <row r="1970" spans="1:22" x14ac:dyDescent="0.2">
      <c r="A1970" s="6">
        <v>43978</v>
      </c>
      <c r="B1970" t="s">
        <v>14</v>
      </c>
      <c r="C1970">
        <v>20</v>
      </c>
      <c r="D1970" t="s">
        <v>29</v>
      </c>
      <c r="E1970" s="1">
        <v>3921531192</v>
      </c>
      <c r="F1970" s="1">
        <v>9110616306</v>
      </c>
      <c r="G1970">
        <v>0</v>
      </c>
      <c r="H1970">
        <v>0</v>
      </c>
      <c r="I1970">
        <v>0</v>
      </c>
      <c r="J1970">
        <v>-9</v>
      </c>
      <c r="K1970">
        <v>-9</v>
      </c>
      <c r="L1970">
        <v>-9</v>
      </c>
      <c r="M1970">
        <v>-9</v>
      </c>
      <c r="N1970">
        <v>10</v>
      </c>
      <c r="O1970">
        <v>0</v>
      </c>
      <c r="P1970">
        <v>1</v>
      </c>
      <c r="Q1970">
        <v>1326</v>
      </c>
      <c r="U1970" t="str">
        <f t="shared" si="88"/>
        <v>Sud</v>
      </c>
      <c r="V1970">
        <f t="shared" si="89"/>
        <v>22</v>
      </c>
    </row>
    <row r="1971" spans="1:22" x14ac:dyDescent="0.2">
      <c r="A1971" s="6">
        <v>43978</v>
      </c>
      <c r="B1971" t="s">
        <v>14</v>
      </c>
      <c r="C1971">
        <v>19</v>
      </c>
      <c r="D1971" t="s">
        <v>30</v>
      </c>
      <c r="E1971" s="1">
        <v>3811569725</v>
      </c>
      <c r="F1971" s="1">
        <v>133623567</v>
      </c>
      <c r="G1971">
        <v>-10</v>
      </c>
      <c r="H1971">
        <v>0</v>
      </c>
      <c r="I1971">
        <v>-10</v>
      </c>
      <c r="J1971">
        <v>-102</v>
      </c>
      <c r="K1971">
        <v>-112</v>
      </c>
      <c r="L1971">
        <v>-112</v>
      </c>
      <c r="M1971">
        <v>-112</v>
      </c>
      <c r="N1971">
        <v>116</v>
      </c>
      <c r="O1971">
        <v>1</v>
      </c>
      <c r="P1971">
        <v>5</v>
      </c>
      <c r="Q1971">
        <v>2613</v>
      </c>
      <c r="U1971" t="str">
        <f t="shared" si="88"/>
        <v>Sud</v>
      </c>
      <c r="V1971">
        <f t="shared" si="89"/>
        <v>22</v>
      </c>
    </row>
    <row r="1972" spans="1:22" x14ac:dyDescent="0.2">
      <c r="A1972" s="6">
        <v>43978</v>
      </c>
      <c r="B1972" t="s">
        <v>14</v>
      </c>
      <c r="C1972">
        <v>9</v>
      </c>
      <c r="D1972" t="s">
        <v>31</v>
      </c>
      <c r="E1972" s="1">
        <v>4376923077</v>
      </c>
      <c r="F1972" s="1">
        <v>1125588885</v>
      </c>
      <c r="G1972">
        <v>-13</v>
      </c>
      <c r="H1972">
        <v>-3</v>
      </c>
      <c r="I1972">
        <v>-16</v>
      </c>
      <c r="J1972">
        <v>-46</v>
      </c>
      <c r="K1972">
        <v>-62</v>
      </c>
      <c r="L1972">
        <v>-62</v>
      </c>
      <c r="M1972">
        <v>-62</v>
      </c>
      <c r="N1972">
        <v>68</v>
      </c>
      <c r="O1972">
        <v>6</v>
      </c>
      <c r="P1972">
        <v>12</v>
      </c>
      <c r="Q1972">
        <v>3871</v>
      </c>
      <c r="U1972" t="str">
        <f t="shared" si="88"/>
        <v>Centro</v>
      </c>
      <c r="V1972">
        <f t="shared" si="89"/>
        <v>22</v>
      </c>
    </row>
    <row r="1973" spans="1:22" x14ac:dyDescent="0.2">
      <c r="A1973" s="6">
        <v>43978</v>
      </c>
      <c r="B1973" t="s">
        <v>14</v>
      </c>
      <c r="C1973">
        <v>10</v>
      </c>
      <c r="D1973" t="s">
        <v>32</v>
      </c>
      <c r="E1973" s="1">
        <v>4310675841</v>
      </c>
      <c r="F1973" s="1">
        <v>1238824698</v>
      </c>
      <c r="G1973">
        <v>1</v>
      </c>
      <c r="H1973">
        <v>0</v>
      </c>
      <c r="I1973">
        <v>1</v>
      </c>
      <c r="J1973">
        <v>-11</v>
      </c>
      <c r="K1973">
        <v>-10</v>
      </c>
      <c r="L1973">
        <v>-10</v>
      </c>
      <c r="M1973">
        <v>-10</v>
      </c>
      <c r="N1973">
        <v>10</v>
      </c>
      <c r="O1973">
        <v>0</v>
      </c>
      <c r="P1973">
        <v>0</v>
      </c>
      <c r="Q1973">
        <v>1206</v>
      </c>
      <c r="U1973" t="str">
        <f t="shared" si="88"/>
        <v>Centro</v>
      </c>
      <c r="V1973">
        <f t="shared" si="89"/>
        <v>22</v>
      </c>
    </row>
    <row r="1974" spans="1:22" x14ac:dyDescent="0.2">
      <c r="A1974" s="6">
        <v>43978</v>
      </c>
      <c r="B1974" t="s">
        <v>14</v>
      </c>
      <c r="C1974">
        <v>2</v>
      </c>
      <c r="D1974" t="s">
        <v>33</v>
      </c>
      <c r="E1974" s="1">
        <v>4573750286</v>
      </c>
      <c r="F1974" s="1">
        <v>7320149366</v>
      </c>
      <c r="G1974">
        <v>0</v>
      </c>
      <c r="H1974">
        <v>0</v>
      </c>
      <c r="I1974">
        <v>0</v>
      </c>
      <c r="J1974">
        <v>-4</v>
      </c>
      <c r="K1974">
        <v>-4</v>
      </c>
      <c r="L1974">
        <v>-4</v>
      </c>
      <c r="M1974">
        <v>-4</v>
      </c>
      <c r="N1974">
        <v>4</v>
      </c>
      <c r="O1974">
        <v>0</v>
      </c>
      <c r="P1974">
        <v>0</v>
      </c>
      <c r="Q1974">
        <v>197</v>
      </c>
      <c r="U1974" t="str">
        <f t="shared" si="88"/>
        <v>Nord</v>
      </c>
      <c r="V1974">
        <f t="shared" si="89"/>
        <v>22</v>
      </c>
    </row>
    <row r="1975" spans="1:22" x14ac:dyDescent="0.2">
      <c r="A1975" s="6">
        <v>43978</v>
      </c>
      <c r="B1975" t="s">
        <v>14</v>
      </c>
      <c r="C1975">
        <v>5</v>
      </c>
      <c r="D1975" t="s">
        <v>34</v>
      </c>
      <c r="E1975" s="1">
        <v>4543490485</v>
      </c>
      <c r="F1975" s="1">
        <v>1233845213</v>
      </c>
      <c r="G1975">
        <v>-9</v>
      </c>
      <c r="H1975">
        <v>-2</v>
      </c>
      <c r="I1975">
        <v>-11</v>
      </c>
      <c r="J1975">
        <v>-133</v>
      </c>
      <c r="K1975">
        <v>-144</v>
      </c>
      <c r="L1975">
        <v>-144</v>
      </c>
      <c r="M1975">
        <v>-144</v>
      </c>
      <c r="N1975">
        <v>143</v>
      </c>
      <c r="O1975">
        <v>9</v>
      </c>
      <c r="P1975">
        <v>8</v>
      </c>
      <c r="Q1975">
        <v>14439</v>
      </c>
      <c r="U1975" t="str">
        <f t="shared" si="88"/>
        <v>Nord</v>
      </c>
      <c r="V1975">
        <f t="shared" si="89"/>
        <v>22</v>
      </c>
    </row>
    <row r="1976" spans="1:22" x14ac:dyDescent="0.2">
      <c r="A1976" s="6">
        <v>43979</v>
      </c>
      <c r="B1976" t="s">
        <v>14</v>
      </c>
      <c r="C1976">
        <v>13</v>
      </c>
      <c r="D1976" t="s">
        <v>15</v>
      </c>
      <c r="E1976" s="1">
        <v>4235122196</v>
      </c>
      <c r="F1976" s="1">
        <v>1339843823</v>
      </c>
      <c r="G1976">
        <v>-10</v>
      </c>
      <c r="H1976">
        <v>0</v>
      </c>
      <c r="I1976">
        <v>-10</v>
      </c>
      <c r="J1976">
        <v>-32</v>
      </c>
      <c r="K1976">
        <v>-42</v>
      </c>
      <c r="L1976">
        <v>-42</v>
      </c>
      <c r="M1976">
        <v>-42</v>
      </c>
      <c r="N1976">
        <v>42</v>
      </c>
      <c r="O1976">
        <v>2</v>
      </c>
      <c r="P1976">
        <v>2</v>
      </c>
      <c r="Q1976">
        <v>1315</v>
      </c>
      <c r="U1976" t="str">
        <f t="shared" ref="U1976:U1996" si="90">VLOOKUP(D1976,Zone,2)</f>
        <v>Centro</v>
      </c>
      <c r="V1976">
        <f t="shared" ref="V1976:V1996" si="91">WEEKNUM(A1976)</f>
        <v>22</v>
      </c>
    </row>
    <row r="1977" spans="1:22" x14ac:dyDescent="0.2">
      <c r="A1977" s="6">
        <v>43979</v>
      </c>
      <c r="B1977" t="s">
        <v>14</v>
      </c>
      <c r="C1977">
        <v>17</v>
      </c>
      <c r="D1977" t="s">
        <v>16</v>
      </c>
      <c r="E1977" s="1">
        <v>4063947052</v>
      </c>
      <c r="F1977" s="1">
        <v>1580514834</v>
      </c>
      <c r="G1977">
        <v>-1</v>
      </c>
      <c r="H1977">
        <v>0</v>
      </c>
      <c r="I1977">
        <v>-1</v>
      </c>
      <c r="J1977">
        <v>-1</v>
      </c>
      <c r="K1977">
        <v>-2</v>
      </c>
      <c r="L1977">
        <v>-2</v>
      </c>
      <c r="M1977">
        <v>-2</v>
      </c>
      <c r="N1977">
        <v>2</v>
      </c>
      <c r="O1977">
        <v>0</v>
      </c>
      <c r="P1977">
        <v>0</v>
      </c>
      <c r="Q1977">
        <v>608</v>
      </c>
      <c r="U1977" t="str">
        <f t="shared" si="90"/>
        <v>Sud</v>
      </c>
      <c r="V1977">
        <f t="shared" si="91"/>
        <v>22</v>
      </c>
    </row>
    <row r="1978" spans="1:22" x14ac:dyDescent="0.2">
      <c r="A1978" s="6">
        <v>43979</v>
      </c>
      <c r="B1978" t="s">
        <v>14</v>
      </c>
      <c r="C1978">
        <v>18</v>
      </c>
      <c r="D1978" t="s">
        <v>17</v>
      </c>
      <c r="E1978" s="1">
        <v>3890597598</v>
      </c>
      <c r="F1978" s="1">
        <v>1659440194</v>
      </c>
      <c r="G1978">
        <v>-4</v>
      </c>
      <c r="H1978">
        <v>0</v>
      </c>
      <c r="I1978">
        <v>-4</v>
      </c>
      <c r="J1978">
        <v>-16</v>
      </c>
      <c r="K1978">
        <v>-20</v>
      </c>
      <c r="L1978">
        <v>-20</v>
      </c>
      <c r="M1978">
        <v>-20</v>
      </c>
      <c r="N1978">
        <v>20</v>
      </c>
      <c r="O1978">
        <v>0</v>
      </c>
      <c r="P1978">
        <v>0</v>
      </c>
      <c r="Q1978">
        <v>1325</v>
      </c>
      <c r="U1978" t="str">
        <f t="shared" si="90"/>
        <v>Sud</v>
      </c>
      <c r="V1978">
        <f t="shared" si="91"/>
        <v>22</v>
      </c>
    </row>
    <row r="1979" spans="1:22" x14ac:dyDescent="0.2">
      <c r="A1979" s="6">
        <v>43979</v>
      </c>
      <c r="B1979" t="s">
        <v>14</v>
      </c>
      <c r="C1979">
        <v>15</v>
      </c>
      <c r="D1979" t="s">
        <v>18</v>
      </c>
      <c r="E1979" s="1">
        <v>4083956555</v>
      </c>
      <c r="F1979" s="1">
        <v>1425084984</v>
      </c>
      <c r="G1979">
        <v>-15</v>
      </c>
      <c r="H1979">
        <v>0</v>
      </c>
      <c r="I1979">
        <v>-15</v>
      </c>
      <c r="J1979">
        <v>-119</v>
      </c>
      <c r="K1979">
        <v>-134</v>
      </c>
      <c r="L1979">
        <v>-134</v>
      </c>
      <c r="M1979">
        <v>-134</v>
      </c>
      <c r="N1979">
        <v>134</v>
      </c>
      <c r="O1979">
        <v>4</v>
      </c>
      <c r="P1979">
        <v>4</v>
      </c>
      <c r="Q1979">
        <v>3344</v>
      </c>
      <c r="U1979" t="str">
        <f t="shared" si="90"/>
        <v>Sud</v>
      </c>
      <c r="V1979">
        <f t="shared" si="91"/>
        <v>22</v>
      </c>
    </row>
    <row r="1980" spans="1:22" x14ac:dyDescent="0.2">
      <c r="A1980" s="6">
        <v>43979</v>
      </c>
      <c r="B1980" t="s">
        <v>14</v>
      </c>
      <c r="C1980">
        <v>8</v>
      </c>
      <c r="D1980" t="s">
        <v>46</v>
      </c>
      <c r="E1980" s="1">
        <v>4449436681</v>
      </c>
      <c r="F1980" s="1">
        <v>113417208</v>
      </c>
      <c r="G1980">
        <v>-10</v>
      </c>
      <c r="H1980">
        <v>-1</v>
      </c>
      <c r="I1980">
        <v>-11</v>
      </c>
      <c r="J1980">
        <v>-237</v>
      </c>
      <c r="K1980">
        <v>-248</v>
      </c>
      <c r="L1980">
        <v>-248</v>
      </c>
      <c r="M1980">
        <v>-248</v>
      </c>
      <c r="N1980">
        <v>311</v>
      </c>
      <c r="O1980">
        <v>11</v>
      </c>
      <c r="P1980">
        <v>74</v>
      </c>
      <c r="Q1980">
        <v>9128</v>
      </c>
      <c r="U1980" t="str">
        <f t="shared" si="90"/>
        <v>Nord</v>
      </c>
      <c r="V1980">
        <f t="shared" si="91"/>
        <v>22</v>
      </c>
    </row>
    <row r="1981" spans="1:22" x14ac:dyDescent="0.2">
      <c r="A1981" s="6">
        <v>43979</v>
      </c>
      <c r="B1981" t="s">
        <v>14</v>
      </c>
      <c r="C1981">
        <v>6</v>
      </c>
      <c r="D1981" t="s">
        <v>19</v>
      </c>
      <c r="E1981" s="1">
        <v>456494354</v>
      </c>
      <c r="F1981" s="1">
        <v>1376813649</v>
      </c>
      <c r="G1981">
        <v>0</v>
      </c>
      <c r="H1981">
        <v>0</v>
      </c>
      <c r="I1981">
        <v>0</v>
      </c>
      <c r="J1981">
        <v>-20</v>
      </c>
      <c r="K1981">
        <v>-20</v>
      </c>
      <c r="L1981">
        <v>-20</v>
      </c>
      <c r="M1981">
        <v>-20</v>
      </c>
      <c r="N1981">
        <v>25</v>
      </c>
      <c r="O1981">
        <v>2</v>
      </c>
      <c r="P1981">
        <v>7</v>
      </c>
      <c r="Q1981">
        <v>2952</v>
      </c>
      <c r="U1981" t="str">
        <f t="shared" si="90"/>
        <v>Nord</v>
      </c>
      <c r="V1981">
        <f t="shared" si="91"/>
        <v>22</v>
      </c>
    </row>
    <row r="1982" spans="1:22" x14ac:dyDescent="0.2">
      <c r="A1982" s="6">
        <v>43979</v>
      </c>
      <c r="B1982" t="s">
        <v>14</v>
      </c>
      <c r="C1982">
        <v>12</v>
      </c>
      <c r="D1982" t="s">
        <v>20</v>
      </c>
      <c r="E1982" s="1">
        <v>4189277044</v>
      </c>
      <c r="F1982" s="1">
        <v>1248366722</v>
      </c>
      <c r="G1982">
        <v>-27</v>
      </c>
      <c r="H1982">
        <v>-1</v>
      </c>
      <c r="I1982">
        <v>-28</v>
      </c>
      <c r="J1982">
        <v>-55</v>
      </c>
      <c r="K1982">
        <v>-83</v>
      </c>
      <c r="L1982">
        <v>-83</v>
      </c>
      <c r="M1982">
        <v>-83</v>
      </c>
      <c r="N1982">
        <v>97</v>
      </c>
      <c r="O1982">
        <v>7</v>
      </c>
      <c r="P1982">
        <v>21</v>
      </c>
      <c r="Q1982">
        <v>3706</v>
      </c>
      <c r="U1982" t="str">
        <f t="shared" si="90"/>
        <v>Centro</v>
      </c>
      <c r="V1982">
        <f t="shared" si="91"/>
        <v>22</v>
      </c>
    </row>
    <row r="1983" spans="1:22" x14ac:dyDescent="0.2">
      <c r="A1983" s="6">
        <v>43979</v>
      </c>
      <c r="B1983" t="s">
        <v>14</v>
      </c>
      <c r="C1983">
        <v>7</v>
      </c>
      <c r="D1983" t="s">
        <v>21</v>
      </c>
      <c r="E1983" s="1">
        <v>4441149315</v>
      </c>
      <c r="F1983" s="1">
        <v>89326992</v>
      </c>
      <c r="G1983">
        <v>-7</v>
      </c>
      <c r="H1983">
        <v>-1</v>
      </c>
      <c r="I1983">
        <v>-8</v>
      </c>
      <c r="J1983">
        <v>-116</v>
      </c>
      <c r="K1983">
        <v>-124</v>
      </c>
      <c r="L1983">
        <v>-124</v>
      </c>
      <c r="M1983">
        <v>-124</v>
      </c>
      <c r="N1983">
        <v>133</v>
      </c>
      <c r="O1983">
        <v>7</v>
      </c>
      <c r="P1983">
        <v>16</v>
      </c>
      <c r="Q1983">
        <v>1790</v>
      </c>
      <c r="U1983" t="str">
        <f t="shared" si="90"/>
        <v>Nord</v>
      </c>
      <c r="V1983">
        <f t="shared" si="91"/>
        <v>22</v>
      </c>
    </row>
    <row r="1984" spans="1:22" x14ac:dyDescent="0.2">
      <c r="A1984" s="6">
        <v>43979</v>
      </c>
      <c r="B1984" t="s">
        <v>14</v>
      </c>
      <c r="C1984">
        <v>3</v>
      </c>
      <c r="D1984" t="s">
        <v>22</v>
      </c>
      <c r="E1984" s="1">
        <v>4546679409</v>
      </c>
      <c r="F1984" s="1">
        <v>9190347404</v>
      </c>
      <c r="G1984">
        <v>-156</v>
      </c>
      <c r="H1984">
        <v>-2</v>
      </c>
      <c r="I1984">
        <v>-158</v>
      </c>
      <c r="J1984">
        <v>-966</v>
      </c>
      <c r="K1984">
        <v>-1124</v>
      </c>
      <c r="L1984">
        <v>-1124</v>
      </c>
      <c r="M1984">
        <v>-1124</v>
      </c>
      <c r="N1984">
        <v>1486</v>
      </c>
      <c r="O1984">
        <v>20</v>
      </c>
      <c r="P1984">
        <v>382</v>
      </c>
      <c r="Q1984">
        <v>15507</v>
      </c>
      <c r="U1984" t="str">
        <f t="shared" si="90"/>
        <v>Nord</v>
      </c>
      <c r="V1984">
        <f t="shared" si="91"/>
        <v>22</v>
      </c>
    </row>
    <row r="1985" spans="1:22" x14ac:dyDescent="0.2">
      <c r="A1985" s="6">
        <v>43979</v>
      </c>
      <c r="B1985" t="s">
        <v>14</v>
      </c>
      <c r="C1985">
        <v>11</v>
      </c>
      <c r="D1985" t="s">
        <v>23</v>
      </c>
      <c r="E1985" s="1">
        <v>4361675973</v>
      </c>
      <c r="F1985" s="1">
        <v>135188753</v>
      </c>
      <c r="G1985">
        <v>-11</v>
      </c>
      <c r="H1985">
        <v>0</v>
      </c>
      <c r="I1985">
        <v>-11</v>
      </c>
      <c r="J1985">
        <v>-93</v>
      </c>
      <c r="K1985">
        <v>-104</v>
      </c>
      <c r="L1985">
        <v>-104</v>
      </c>
      <c r="M1985">
        <v>-104</v>
      </c>
      <c r="N1985">
        <v>104</v>
      </c>
      <c r="O1985">
        <v>1</v>
      </c>
      <c r="P1985">
        <v>1</v>
      </c>
      <c r="Q1985">
        <v>1575</v>
      </c>
      <c r="U1985" t="str">
        <f t="shared" si="90"/>
        <v>Centro</v>
      </c>
      <c r="V1985">
        <f t="shared" si="91"/>
        <v>22</v>
      </c>
    </row>
    <row r="1986" spans="1:22" x14ac:dyDescent="0.2">
      <c r="A1986" s="6">
        <v>43979</v>
      </c>
      <c r="B1986" t="s">
        <v>14</v>
      </c>
      <c r="C1986">
        <v>14</v>
      </c>
      <c r="D1986" t="s">
        <v>24</v>
      </c>
      <c r="E1986" s="1">
        <v>4155774754</v>
      </c>
      <c r="F1986" s="1">
        <v>1465916051</v>
      </c>
      <c r="G1986">
        <v>0</v>
      </c>
      <c r="H1986">
        <v>0</v>
      </c>
      <c r="I1986">
        <v>0</v>
      </c>
      <c r="J1986">
        <v>-3</v>
      </c>
      <c r="K1986">
        <v>-3</v>
      </c>
      <c r="L1986">
        <v>-3</v>
      </c>
      <c r="M1986">
        <v>-3</v>
      </c>
      <c r="N1986">
        <v>4</v>
      </c>
      <c r="O1986">
        <v>0</v>
      </c>
      <c r="P1986">
        <v>1</v>
      </c>
      <c r="Q1986">
        <v>218</v>
      </c>
      <c r="U1986" t="str">
        <f t="shared" si="90"/>
        <v>Sud</v>
      </c>
      <c r="V1986">
        <f t="shared" si="91"/>
        <v>22</v>
      </c>
    </row>
    <row r="1987" spans="1:22" x14ac:dyDescent="0.2">
      <c r="A1987" s="6">
        <v>43979</v>
      </c>
      <c r="B1987" t="s">
        <v>14</v>
      </c>
      <c r="C1987">
        <v>21</v>
      </c>
      <c r="D1987" t="s">
        <v>25</v>
      </c>
      <c r="E1987" s="1">
        <v>4649933453</v>
      </c>
      <c r="F1987" s="1">
        <v>1135662422</v>
      </c>
      <c r="G1987">
        <v>-11</v>
      </c>
      <c r="H1987">
        <v>0</v>
      </c>
      <c r="I1987">
        <v>-11</v>
      </c>
      <c r="J1987">
        <v>-3</v>
      </c>
      <c r="K1987">
        <v>-14</v>
      </c>
      <c r="L1987">
        <v>-14</v>
      </c>
      <c r="M1987">
        <v>-14</v>
      </c>
      <c r="N1987">
        <v>16</v>
      </c>
      <c r="O1987">
        <v>0</v>
      </c>
      <c r="P1987">
        <v>2</v>
      </c>
      <c r="Q1987">
        <v>1042</v>
      </c>
      <c r="U1987" t="str">
        <f t="shared" si="90"/>
        <v>Nord</v>
      </c>
      <c r="V1987">
        <f t="shared" si="91"/>
        <v>22</v>
      </c>
    </row>
    <row r="1988" spans="1:22" x14ac:dyDescent="0.2">
      <c r="A1988" s="6">
        <v>43979</v>
      </c>
      <c r="B1988" t="s">
        <v>14</v>
      </c>
      <c r="C1988">
        <v>22</v>
      </c>
      <c r="D1988" t="s">
        <v>26</v>
      </c>
      <c r="E1988" s="1">
        <v>4606893511</v>
      </c>
      <c r="F1988" s="1">
        <v>1112123097</v>
      </c>
      <c r="G1988">
        <v>-2</v>
      </c>
      <c r="H1988">
        <v>1</v>
      </c>
      <c r="I1988">
        <v>-1</v>
      </c>
      <c r="J1988">
        <v>-18</v>
      </c>
      <c r="K1988">
        <v>-19</v>
      </c>
      <c r="L1988">
        <v>-19</v>
      </c>
      <c r="M1988">
        <v>-19</v>
      </c>
      <c r="N1988">
        <v>22</v>
      </c>
      <c r="O1988">
        <v>0</v>
      </c>
      <c r="P1988">
        <v>3</v>
      </c>
      <c r="Q1988">
        <v>749</v>
      </c>
      <c r="U1988" t="str">
        <f t="shared" si="90"/>
        <v>Nord</v>
      </c>
      <c r="V1988">
        <f t="shared" si="91"/>
        <v>22</v>
      </c>
    </row>
    <row r="1989" spans="1:22" x14ac:dyDescent="0.2">
      <c r="A1989" s="6">
        <v>43979</v>
      </c>
      <c r="B1989" t="s">
        <v>14</v>
      </c>
      <c r="C1989">
        <v>1</v>
      </c>
      <c r="D1989" t="s">
        <v>27</v>
      </c>
      <c r="E1989" s="1">
        <v>450732745</v>
      </c>
      <c r="F1989" s="1">
        <v>7680687483</v>
      </c>
      <c r="G1989">
        <v>-60</v>
      </c>
      <c r="H1989">
        <v>-4</v>
      </c>
      <c r="I1989">
        <v>-64</v>
      </c>
      <c r="J1989">
        <v>-328</v>
      </c>
      <c r="K1989">
        <v>-392</v>
      </c>
      <c r="L1989">
        <v>-392</v>
      </c>
      <c r="M1989">
        <v>-392</v>
      </c>
      <c r="N1989">
        <v>440</v>
      </c>
      <c r="O1989">
        <v>10</v>
      </c>
      <c r="P1989">
        <v>58</v>
      </c>
      <c r="Q1989">
        <v>5787</v>
      </c>
      <c r="U1989" t="str">
        <f t="shared" si="90"/>
        <v>Nord</v>
      </c>
      <c r="V1989">
        <f t="shared" si="91"/>
        <v>22</v>
      </c>
    </row>
    <row r="1990" spans="1:22" x14ac:dyDescent="0.2">
      <c r="A1990" s="6">
        <v>43979</v>
      </c>
      <c r="B1990" t="s">
        <v>14</v>
      </c>
      <c r="C1990">
        <v>16</v>
      </c>
      <c r="D1990" t="s">
        <v>28</v>
      </c>
      <c r="E1990" s="1">
        <v>4112559576</v>
      </c>
      <c r="F1990" s="1">
        <v>1686736689</v>
      </c>
      <c r="G1990">
        <v>-6</v>
      </c>
      <c r="H1990">
        <v>-1</v>
      </c>
      <c r="I1990">
        <v>-7</v>
      </c>
      <c r="J1990">
        <v>-111</v>
      </c>
      <c r="K1990">
        <v>-118</v>
      </c>
      <c r="L1990">
        <v>-118</v>
      </c>
      <c r="M1990">
        <v>-118</v>
      </c>
      <c r="N1990">
        <v>119</v>
      </c>
      <c r="O1990">
        <v>1</v>
      </c>
      <c r="P1990">
        <v>2</v>
      </c>
      <c r="Q1990">
        <v>2447</v>
      </c>
      <c r="U1990" t="str">
        <f t="shared" si="90"/>
        <v>Sud</v>
      </c>
      <c r="V1990">
        <f t="shared" si="91"/>
        <v>22</v>
      </c>
    </row>
    <row r="1991" spans="1:22" x14ac:dyDescent="0.2">
      <c r="A1991" s="6">
        <v>43979</v>
      </c>
      <c r="B1991" t="s">
        <v>14</v>
      </c>
      <c r="C1991">
        <v>20</v>
      </c>
      <c r="D1991" t="s">
        <v>29</v>
      </c>
      <c r="E1991" s="1">
        <v>3921531192</v>
      </c>
      <c r="F1991" s="1">
        <v>9110616306</v>
      </c>
      <c r="G1991">
        <v>-3</v>
      </c>
      <c r="H1991">
        <v>0</v>
      </c>
      <c r="I1991">
        <v>-3</v>
      </c>
      <c r="J1991">
        <v>-12</v>
      </c>
      <c r="K1991">
        <v>-15</v>
      </c>
      <c r="L1991">
        <v>-15</v>
      </c>
      <c r="M1991">
        <v>-15</v>
      </c>
      <c r="N1991">
        <v>15</v>
      </c>
      <c r="O1991">
        <v>0</v>
      </c>
      <c r="P1991">
        <v>0</v>
      </c>
      <c r="Q1991">
        <v>1293</v>
      </c>
      <c r="U1991" t="str">
        <f t="shared" si="90"/>
        <v>Sud</v>
      </c>
      <c r="V1991">
        <f t="shared" si="91"/>
        <v>22</v>
      </c>
    </row>
    <row r="1992" spans="1:22" x14ac:dyDescent="0.2">
      <c r="A1992" s="6">
        <v>43979</v>
      </c>
      <c r="B1992" t="s">
        <v>14</v>
      </c>
      <c r="C1992">
        <v>19</v>
      </c>
      <c r="D1992" t="s">
        <v>30</v>
      </c>
      <c r="E1992" s="1">
        <v>3811569725</v>
      </c>
      <c r="F1992" s="1">
        <v>133623567</v>
      </c>
      <c r="G1992">
        <v>-1</v>
      </c>
      <c r="H1992">
        <v>-2</v>
      </c>
      <c r="I1992">
        <v>-3</v>
      </c>
      <c r="J1992">
        <v>-170</v>
      </c>
      <c r="K1992">
        <v>-173</v>
      </c>
      <c r="L1992">
        <v>-173</v>
      </c>
      <c r="M1992">
        <v>-173</v>
      </c>
      <c r="N1992">
        <v>176</v>
      </c>
      <c r="O1992">
        <v>0</v>
      </c>
      <c r="P1992">
        <v>3</v>
      </c>
      <c r="Q1992">
        <v>2221</v>
      </c>
      <c r="U1992" t="str">
        <f t="shared" si="90"/>
        <v>Sud</v>
      </c>
      <c r="V1992">
        <f t="shared" si="91"/>
        <v>22</v>
      </c>
    </row>
    <row r="1993" spans="1:22" x14ac:dyDescent="0.2">
      <c r="A1993" s="6">
        <v>43979</v>
      </c>
      <c r="B1993" t="s">
        <v>14</v>
      </c>
      <c r="C1993">
        <v>9</v>
      </c>
      <c r="D1993" t="s">
        <v>31</v>
      </c>
      <c r="E1993" s="1">
        <v>4376923077</v>
      </c>
      <c r="F1993" s="1">
        <v>1125588885</v>
      </c>
      <c r="G1993">
        <v>-6</v>
      </c>
      <c r="H1993">
        <v>-4</v>
      </c>
      <c r="I1993">
        <v>-10</v>
      </c>
      <c r="J1993">
        <v>-70</v>
      </c>
      <c r="K1993">
        <v>-80</v>
      </c>
      <c r="L1993">
        <v>-80</v>
      </c>
      <c r="M1993">
        <v>-80</v>
      </c>
      <c r="N1993">
        <v>82</v>
      </c>
      <c r="O1993">
        <v>2</v>
      </c>
      <c r="P1993">
        <v>4</v>
      </c>
      <c r="Q1993">
        <v>4020</v>
      </c>
      <c r="U1993" t="str">
        <f t="shared" si="90"/>
        <v>Centro</v>
      </c>
      <c r="V1993">
        <f t="shared" si="91"/>
        <v>22</v>
      </c>
    </row>
    <row r="1994" spans="1:22" x14ac:dyDescent="0.2">
      <c r="A1994" s="6">
        <v>43979</v>
      </c>
      <c r="B1994" t="s">
        <v>14</v>
      </c>
      <c r="C1994">
        <v>10</v>
      </c>
      <c r="D1994" t="s">
        <v>32</v>
      </c>
      <c r="E1994" s="1">
        <v>4310675841</v>
      </c>
      <c r="F1994" s="1">
        <v>1238824698</v>
      </c>
      <c r="G1994">
        <v>1</v>
      </c>
      <c r="H1994">
        <v>0</v>
      </c>
      <c r="I1994">
        <v>1</v>
      </c>
      <c r="J1994">
        <v>0</v>
      </c>
      <c r="K1994">
        <v>1</v>
      </c>
      <c r="L1994">
        <v>1</v>
      </c>
      <c r="M1994">
        <v>1</v>
      </c>
      <c r="N1994">
        <v>-1</v>
      </c>
      <c r="O1994">
        <v>0</v>
      </c>
      <c r="P1994">
        <v>0</v>
      </c>
      <c r="Q1994">
        <v>1239</v>
      </c>
      <c r="U1994" t="str">
        <f t="shared" si="90"/>
        <v>Centro</v>
      </c>
      <c r="V1994">
        <f t="shared" si="91"/>
        <v>22</v>
      </c>
    </row>
    <row r="1995" spans="1:22" x14ac:dyDescent="0.2">
      <c r="A1995" s="6">
        <v>43979</v>
      </c>
      <c r="B1995" t="s">
        <v>14</v>
      </c>
      <c r="C1995">
        <v>2</v>
      </c>
      <c r="D1995" t="s">
        <v>33</v>
      </c>
      <c r="E1995" s="1">
        <v>4573750286</v>
      </c>
      <c r="F1995" s="1">
        <v>7320149366</v>
      </c>
      <c r="G1995">
        <v>-1</v>
      </c>
      <c r="H1995">
        <v>-1</v>
      </c>
      <c r="I1995">
        <v>-2</v>
      </c>
      <c r="J1995">
        <v>-2</v>
      </c>
      <c r="K1995">
        <v>-4</v>
      </c>
      <c r="L1995">
        <v>-4</v>
      </c>
      <c r="M1995">
        <v>-4</v>
      </c>
      <c r="N1995">
        <v>5</v>
      </c>
      <c r="O1995">
        <v>0</v>
      </c>
      <c r="P1995">
        <v>1</v>
      </c>
      <c r="Q1995">
        <v>194</v>
      </c>
      <c r="U1995" t="str">
        <f t="shared" si="90"/>
        <v>Nord</v>
      </c>
      <c r="V1995">
        <f t="shared" si="91"/>
        <v>22</v>
      </c>
    </row>
    <row r="1996" spans="1:22" x14ac:dyDescent="0.2">
      <c r="A1996" s="6">
        <v>43979</v>
      </c>
      <c r="B1996" t="s">
        <v>14</v>
      </c>
      <c r="C1996">
        <v>5</v>
      </c>
      <c r="D1996" t="s">
        <v>34</v>
      </c>
      <c r="E1996" s="1">
        <v>4543490485</v>
      </c>
      <c r="F1996" s="1">
        <v>1233845213</v>
      </c>
      <c r="G1996">
        <v>-20</v>
      </c>
      <c r="H1996">
        <v>0</v>
      </c>
      <c r="I1996">
        <v>-20</v>
      </c>
      <c r="J1996">
        <v>-242</v>
      </c>
      <c r="K1996">
        <v>-262</v>
      </c>
      <c r="L1996">
        <v>-262</v>
      </c>
      <c r="M1996">
        <v>-262</v>
      </c>
      <c r="N1996">
        <v>271</v>
      </c>
      <c r="O1996">
        <v>3</v>
      </c>
      <c r="P1996">
        <v>12</v>
      </c>
      <c r="Q1996">
        <v>15433</v>
      </c>
      <c r="U1996" t="str">
        <f t="shared" si="90"/>
        <v>Nord</v>
      </c>
      <c r="V1996">
        <f t="shared" si="91"/>
        <v>22</v>
      </c>
    </row>
  </sheetData>
  <autoFilter ref="A1:V1891" xr:uid="{0BB3AF5B-ED15-6447-87F5-50320DFD6493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41"/>
  <sheetViews>
    <sheetView tabSelected="1" topLeftCell="A105" zoomScale="91" zoomScaleNormal="91" workbookViewId="0">
      <selection activeCell="D119" sqref="D119:P141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23.1640625" hidden="1" customWidth="1"/>
    <col min="10" max="10" width="22.1640625" customWidth="1"/>
    <col min="11" max="11" width="27.33203125" hidden="1" customWidth="1"/>
    <col min="12" max="12" width="27.83203125" hidden="1" customWidth="1"/>
    <col min="13" max="13" width="20.33203125" hidden="1" customWidth="1"/>
    <col min="14" max="15" width="15" bestFit="1" customWidth="1"/>
    <col min="16" max="16" width="14.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14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  <c r="I3" s="2" t="s">
        <v>35</v>
      </c>
      <c r="J3" t="s">
        <v>40</v>
      </c>
      <c r="K3" t="s">
        <v>41</v>
      </c>
      <c r="L3" t="s">
        <v>39</v>
      </c>
      <c r="M3" t="s">
        <v>38</v>
      </c>
      <c r="N3" t="s">
        <v>37</v>
      </c>
    </row>
    <row r="4" spans="1:14" ht="21" x14ac:dyDescent="0.25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  <c r="I4" s="19" t="s">
        <v>15</v>
      </c>
      <c r="J4" s="18">
        <v>3</v>
      </c>
      <c r="K4" s="18">
        <v>128</v>
      </c>
      <c r="L4" s="18">
        <v>693</v>
      </c>
      <c r="M4" s="18">
        <v>2011</v>
      </c>
      <c r="N4" s="18">
        <v>402</v>
      </c>
    </row>
    <row r="5" spans="1:14" ht="21" x14ac:dyDescent="0.25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  <c r="I5" s="19" t="s">
        <v>16</v>
      </c>
      <c r="J5" s="18">
        <v>0</v>
      </c>
      <c r="K5" s="18">
        <v>6</v>
      </c>
      <c r="L5" s="18">
        <v>28</v>
      </c>
      <c r="M5" s="18">
        <v>338</v>
      </c>
      <c r="N5" s="18">
        <v>27</v>
      </c>
    </row>
    <row r="6" spans="1:14" ht="21" x14ac:dyDescent="0.25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  <c r="I6" s="19" t="s">
        <v>17</v>
      </c>
      <c r="J6" s="18">
        <v>1</v>
      </c>
      <c r="K6" s="18">
        <v>31</v>
      </c>
      <c r="L6" s="18">
        <v>138</v>
      </c>
      <c r="M6" s="18">
        <v>892</v>
      </c>
      <c r="N6" s="18">
        <v>96</v>
      </c>
    </row>
    <row r="7" spans="1:14" ht="21" x14ac:dyDescent="0.25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  <c r="I7" s="19" t="s">
        <v>18</v>
      </c>
      <c r="J7" s="18">
        <v>6</v>
      </c>
      <c r="K7" s="18">
        <v>260</v>
      </c>
      <c r="L7" s="18">
        <v>746</v>
      </c>
      <c r="M7" s="18">
        <v>3355</v>
      </c>
      <c r="N7" s="18">
        <v>410</v>
      </c>
    </row>
    <row r="8" spans="1:14" ht="21" x14ac:dyDescent="0.25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  <c r="I8" s="19" t="s">
        <v>46</v>
      </c>
      <c r="J8" s="18">
        <v>77</v>
      </c>
      <c r="K8" s="18">
        <v>449</v>
      </c>
      <c r="L8" s="18">
        <v>3224</v>
      </c>
      <c r="M8" s="18">
        <v>19857</v>
      </c>
      <c r="N8" s="18">
        <v>4094</v>
      </c>
    </row>
    <row r="9" spans="1:14" ht="21" x14ac:dyDescent="0.25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  <c r="I9" s="19" t="s">
        <v>19</v>
      </c>
      <c r="J9" s="18">
        <v>1</v>
      </c>
      <c r="K9" s="18">
        <v>51</v>
      </c>
      <c r="L9" s="18">
        <v>284</v>
      </c>
      <c r="M9" s="18">
        <v>2593</v>
      </c>
      <c r="N9" s="18">
        <v>333</v>
      </c>
    </row>
    <row r="10" spans="1:14" ht="21" x14ac:dyDescent="0.25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  <c r="I10" s="19" t="s">
        <v>20</v>
      </c>
      <c r="J10" s="18">
        <v>64</v>
      </c>
      <c r="K10" s="18">
        <v>1035</v>
      </c>
      <c r="L10" s="18">
        <v>2306</v>
      </c>
      <c r="M10" s="18">
        <v>3580</v>
      </c>
      <c r="N10" s="18">
        <v>708</v>
      </c>
    </row>
    <row r="11" spans="1:14" ht="21" x14ac:dyDescent="0.25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  <c r="I11" s="19" t="s">
        <v>21</v>
      </c>
      <c r="J11" s="18">
        <v>13</v>
      </c>
      <c r="K11" s="18">
        <v>198</v>
      </c>
      <c r="L11" s="18">
        <v>934</v>
      </c>
      <c r="M11" s="18">
        <v>7015</v>
      </c>
      <c r="N11" s="18">
        <v>1445</v>
      </c>
    </row>
    <row r="12" spans="1:14" ht="21" x14ac:dyDescent="0.25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  <c r="I12" s="19" t="s">
        <v>22</v>
      </c>
      <c r="J12" s="18">
        <v>173</v>
      </c>
      <c r="K12" s="18">
        <v>3470</v>
      </c>
      <c r="L12" s="18">
        <v>19270</v>
      </c>
      <c r="M12" s="18">
        <v>49296</v>
      </c>
      <c r="N12" s="18">
        <v>15974</v>
      </c>
    </row>
    <row r="13" spans="1:14" ht="21" x14ac:dyDescent="0.25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  <c r="I13" s="19" t="s">
        <v>23</v>
      </c>
      <c r="J13" s="18">
        <v>13</v>
      </c>
      <c r="K13" s="18">
        <v>79</v>
      </c>
      <c r="L13" s="18">
        <v>1254</v>
      </c>
      <c r="M13" s="18">
        <v>4376</v>
      </c>
      <c r="N13" s="18">
        <v>997</v>
      </c>
    </row>
    <row r="14" spans="1:14" ht="21" x14ac:dyDescent="0.25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  <c r="I14" s="19" t="s">
        <v>24</v>
      </c>
      <c r="J14" s="18">
        <v>2</v>
      </c>
      <c r="K14" s="18">
        <v>3</v>
      </c>
      <c r="L14" s="18">
        <v>158</v>
      </c>
      <c r="M14" s="18">
        <v>250</v>
      </c>
      <c r="N14" s="18">
        <v>22</v>
      </c>
    </row>
    <row r="15" spans="1:14" ht="21" x14ac:dyDescent="0.25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  <c r="I15" s="19" t="s">
        <v>25</v>
      </c>
      <c r="J15" s="18">
        <v>5</v>
      </c>
      <c r="K15" s="18">
        <v>16</v>
      </c>
      <c r="L15" s="18">
        <v>136</v>
      </c>
      <c r="M15" s="18">
        <v>2147</v>
      </c>
      <c r="N15" s="18">
        <v>291</v>
      </c>
    </row>
    <row r="16" spans="1:14" ht="21" x14ac:dyDescent="0.25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  <c r="I16" s="19" t="s">
        <v>26</v>
      </c>
      <c r="J16" s="18">
        <v>3</v>
      </c>
      <c r="K16" s="18">
        <v>17</v>
      </c>
      <c r="L16" s="18">
        <v>438</v>
      </c>
      <c r="M16" s="18">
        <v>3505</v>
      </c>
      <c r="N16" s="18">
        <v>462</v>
      </c>
    </row>
    <row r="17" spans="1:14" ht="21" x14ac:dyDescent="0.25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  <c r="I17" s="19" t="s">
        <v>27</v>
      </c>
      <c r="J17" s="18">
        <v>64</v>
      </c>
      <c r="K17" s="18">
        <v>1058</v>
      </c>
      <c r="L17" s="18">
        <v>4950</v>
      </c>
      <c r="M17" s="18">
        <v>20535</v>
      </c>
      <c r="N17" s="18">
        <v>3838</v>
      </c>
    </row>
    <row r="18" spans="1:14" ht="21" x14ac:dyDescent="0.25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  <c r="I18" s="19" t="s">
        <v>28</v>
      </c>
      <c r="J18" s="18">
        <v>16</v>
      </c>
      <c r="K18" s="18">
        <v>164</v>
      </c>
      <c r="L18" s="18">
        <v>1215</v>
      </c>
      <c r="M18" s="18">
        <v>2590</v>
      </c>
      <c r="N18" s="18">
        <v>496</v>
      </c>
    </row>
    <row r="19" spans="1:14" ht="21" x14ac:dyDescent="0.25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  <c r="I19" s="19" t="s">
        <v>29</v>
      </c>
      <c r="J19" s="18">
        <v>2</v>
      </c>
      <c r="K19" s="18">
        <v>38</v>
      </c>
      <c r="L19" s="18">
        <v>160</v>
      </c>
      <c r="M19" s="18">
        <v>1025</v>
      </c>
      <c r="N19" s="18">
        <v>130</v>
      </c>
    </row>
    <row r="20" spans="1:14" ht="21" x14ac:dyDescent="0.25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  <c r="I20" s="19" t="s">
        <v>30</v>
      </c>
      <c r="J20" s="18">
        <v>8</v>
      </c>
      <c r="K20" s="18">
        <v>72</v>
      </c>
      <c r="L20" s="18">
        <v>1065</v>
      </c>
      <c r="M20" s="18">
        <v>2021</v>
      </c>
      <c r="N20" s="18">
        <v>272</v>
      </c>
    </row>
    <row r="21" spans="1:14" ht="21" x14ac:dyDescent="0.25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  <c r="I21" s="19" t="s">
        <v>31</v>
      </c>
      <c r="J21" s="18">
        <v>27</v>
      </c>
      <c r="K21" s="18">
        <v>126</v>
      </c>
      <c r="L21" s="18">
        <v>1227</v>
      </c>
      <c r="M21" s="18">
        <v>7677</v>
      </c>
      <c r="N21" s="18">
        <v>1029</v>
      </c>
    </row>
    <row r="22" spans="1:14" ht="21" x14ac:dyDescent="0.25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  <c r="I22" s="19" t="s">
        <v>32</v>
      </c>
      <c r="J22" s="18">
        <v>2</v>
      </c>
      <c r="K22" s="18">
        <v>14</v>
      </c>
      <c r="L22" s="18">
        <v>17</v>
      </c>
      <c r="M22" s="18">
        <v>1323</v>
      </c>
      <c r="N22" s="18">
        <v>75</v>
      </c>
    </row>
    <row r="23" spans="1:14" ht="21" x14ac:dyDescent="0.25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  <c r="I23" s="19" t="s">
        <v>33</v>
      </c>
      <c r="J23" s="18">
        <v>0</v>
      </c>
      <c r="K23" s="18">
        <v>16</v>
      </c>
      <c r="L23" s="18">
        <v>7</v>
      </c>
      <c r="M23" s="18">
        <v>1016</v>
      </c>
      <c r="N23" s="18">
        <v>143</v>
      </c>
    </row>
    <row r="24" spans="1:14" ht="21" x14ac:dyDescent="0.25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  <c r="I24" s="19" t="s">
        <v>34</v>
      </c>
      <c r="J24" s="18">
        <v>9</v>
      </c>
      <c r="K24" s="18">
        <v>148</v>
      </c>
      <c r="L24" s="18">
        <v>1868</v>
      </c>
      <c r="M24" s="18">
        <v>15202</v>
      </c>
      <c r="N24" s="18">
        <v>1898</v>
      </c>
    </row>
    <row r="25" spans="1:14" ht="21" x14ac:dyDescent="0.25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  <c r="I25" s="17" t="s">
        <v>36</v>
      </c>
      <c r="J25" s="18">
        <v>489</v>
      </c>
      <c r="K25" s="18">
        <v>7379</v>
      </c>
      <c r="L25" s="18">
        <v>40118</v>
      </c>
      <c r="M25" s="18">
        <v>150604</v>
      </c>
      <c r="N25" s="18">
        <v>33142</v>
      </c>
    </row>
    <row r="26" spans="1:14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14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14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14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14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14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14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ref="G77:G95" si="4">SUM(B77:F77)</f>
        <v>1401</v>
      </c>
    </row>
    <row r="78" spans="1:7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 t="shared" si="4"/>
        <v>1327</v>
      </c>
    </row>
    <row r="79" spans="1:7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 t="shared" si="4"/>
        <v>1083</v>
      </c>
    </row>
    <row r="80" spans="1:7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 t="shared" si="4"/>
        <v>802</v>
      </c>
    </row>
    <row r="81" spans="1:7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 t="shared" si="4"/>
        <v>744</v>
      </c>
    </row>
    <row r="82" spans="1:7" x14ac:dyDescent="0.2">
      <c r="A82" s="7">
        <v>43963</v>
      </c>
      <c r="B82" s="4">
        <v>172</v>
      </c>
      <c r="C82" s="4">
        <v>2452</v>
      </c>
      <c r="D82" s="4">
        <v>-674</v>
      </c>
      <c r="E82" s="4">
        <v>-47</v>
      </c>
      <c r="F82" s="4">
        <v>-501</v>
      </c>
      <c r="G82">
        <f t="shared" si="4"/>
        <v>1402</v>
      </c>
    </row>
    <row r="83" spans="1:7" x14ac:dyDescent="0.2">
      <c r="A83" s="7">
        <v>43964</v>
      </c>
      <c r="B83" s="4">
        <v>195</v>
      </c>
      <c r="C83" s="4">
        <v>3502</v>
      </c>
      <c r="D83" s="4">
        <v>-693</v>
      </c>
      <c r="E83" s="4">
        <v>-59</v>
      </c>
      <c r="F83" s="4">
        <v>-2057</v>
      </c>
      <c r="G83">
        <f t="shared" si="4"/>
        <v>888</v>
      </c>
    </row>
    <row r="84" spans="1:7" x14ac:dyDescent="0.2">
      <c r="A84" s="7">
        <v>43965</v>
      </c>
      <c r="B84" s="4">
        <v>262</v>
      </c>
      <c r="C84" s="4">
        <v>2747</v>
      </c>
      <c r="D84" s="4">
        <v>-719</v>
      </c>
      <c r="E84" s="4">
        <v>-38</v>
      </c>
      <c r="F84" s="4">
        <v>-1260</v>
      </c>
      <c r="G84">
        <f t="shared" si="4"/>
        <v>992</v>
      </c>
    </row>
    <row r="85" spans="1:7" x14ac:dyDescent="0.2">
      <c r="A85" s="7">
        <v>43966</v>
      </c>
      <c r="B85" s="4">
        <v>242</v>
      </c>
      <c r="C85" s="4">
        <v>4917</v>
      </c>
      <c r="D85" s="4">
        <v>-661</v>
      </c>
      <c r="E85" s="4">
        <v>-47</v>
      </c>
      <c r="F85" s="4">
        <v>-3662</v>
      </c>
      <c r="G85">
        <f t="shared" si="4"/>
        <v>789</v>
      </c>
    </row>
    <row r="86" spans="1:7" x14ac:dyDescent="0.2">
      <c r="A86" s="7">
        <v>43967</v>
      </c>
      <c r="B86" s="4">
        <v>153</v>
      </c>
      <c r="C86" s="4">
        <v>2605</v>
      </c>
      <c r="D86" s="4">
        <v>-392</v>
      </c>
      <c r="E86" s="4">
        <v>-33</v>
      </c>
      <c r="F86" s="4">
        <v>-1458</v>
      </c>
      <c r="G86">
        <f t="shared" si="4"/>
        <v>875</v>
      </c>
    </row>
    <row r="87" spans="1:7" x14ac:dyDescent="0.2">
      <c r="A87" s="7">
        <v>43968</v>
      </c>
      <c r="B87" s="4">
        <v>145</v>
      </c>
      <c r="C87" s="4">
        <v>2366</v>
      </c>
      <c r="D87" s="4">
        <v>-89</v>
      </c>
      <c r="E87" s="4">
        <v>-13</v>
      </c>
      <c r="F87" s="4">
        <v>-1734</v>
      </c>
      <c r="G87">
        <f t="shared" si="4"/>
        <v>675</v>
      </c>
    </row>
    <row r="88" spans="1:7" x14ac:dyDescent="0.2">
      <c r="A88" s="7">
        <v>43969</v>
      </c>
      <c r="B88" s="4">
        <v>99</v>
      </c>
      <c r="C88" s="4">
        <v>2150</v>
      </c>
      <c r="D88" s="4">
        <v>-104</v>
      </c>
      <c r="E88" s="4">
        <v>-13</v>
      </c>
      <c r="F88" s="4">
        <v>-1681</v>
      </c>
      <c r="G88">
        <f t="shared" si="4"/>
        <v>451</v>
      </c>
    </row>
    <row r="89" spans="1:7" x14ac:dyDescent="0.2">
      <c r="A89" s="7">
        <v>43970</v>
      </c>
      <c r="B89" s="4">
        <v>162</v>
      </c>
      <c r="C89" s="4">
        <v>2075</v>
      </c>
      <c r="D89" s="4">
        <v>-216</v>
      </c>
      <c r="E89" s="4">
        <v>-33</v>
      </c>
      <c r="F89" s="4">
        <v>-1175</v>
      </c>
      <c r="G89">
        <f t="shared" si="4"/>
        <v>813</v>
      </c>
    </row>
    <row r="90" spans="1:7" x14ac:dyDescent="0.2">
      <c r="A90" s="7">
        <v>43971</v>
      </c>
      <c r="B90" s="4">
        <v>161</v>
      </c>
      <c r="C90" s="4">
        <v>2881</v>
      </c>
      <c r="D90" s="4">
        <v>-367</v>
      </c>
      <c r="E90" s="4">
        <v>-40</v>
      </c>
      <c r="F90" s="4">
        <v>-1970</v>
      </c>
      <c r="G90">
        <f t="shared" si="4"/>
        <v>665</v>
      </c>
    </row>
    <row r="91" spans="1:7" x14ac:dyDescent="0.2">
      <c r="A91" s="7">
        <v>43972</v>
      </c>
      <c r="B91" s="4">
        <v>156</v>
      </c>
      <c r="C91" s="4">
        <v>2278</v>
      </c>
      <c r="D91" s="4">
        <v>-355</v>
      </c>
      <c r="E91" s="4">
        <v>-36</v>
      </c>
      <c r="F91" s="4">
        <v>-1401</v>
      </c>
      <c r="G91">
        <f t="shared" si="4"/>
        <v>642</v>
      </c>
    </row>
    <row r="92" spans="1:7" x14ac:dyDescent="0.2">
      <c r="A92" s="7">
        <v>43973</v>
      </c>
      <c r="B92" s="4">
        <v>130</v>
      </c>
      <c r="C92" s="4">
        <v>2160</v>
      </c>
      <c r="D92" s="4">
        <v>-312</v>
      </c>
      <c r="E92" s="4">
        <v>-45</v>
      </c>
      <c r="F92" s="4">
        <v>-1281</v>
      </c>
      <c r="G92">
        <f t="shared" si="4"/>
        <v>652</v>
      </c>
    </row>
    <row r="93" spans="1:7" x14ac:dyDescent="0.2">
      <c r="A93" s="7">
        <v>43974</v>
      </c>
      <c r="B93" s="4">
        <v>119</v>
      </c>
      <c r="C93" s="4">
        <v>2120</v>
      </c>
      <c r="D93" s="4">
        <v>-262</v>
      </c>
      <c r="E93" s="4">
        <v>-23</v>
      </c>
      <c r="F93" s="4">
        <v>-1285</v>
      </c>
      <c r="G93">
        <f t="shared" si="4"/>
        <v>669</v>
      </c>
    </row>
    <row r="94" spans="1:7" x14ac:dyDescent="0.2">
      <c r="A94" s="7">
        <v>43975</v>
      </c>
      <c r="B94" s="4">
        <v>50</v>
      </c>
      <c r="C94" s="4">
        <v>1639</v>
      </c>
      <c r="D94" s="4">
        <v>-82</v>
      </c>
      <c r="E94" s="4">
        <v>-19</v>
      </c>
      <c r="F94" s="4">
        <v>-1057</v>
      </c>
      <c r="G94">
        <f t="shared" si="4"/>
        <v>531</v>
      </c>
    </row>
    <row r="95" spans="1:7" x14ac:dyDescent="0.2">
      <c r="A95" s="7">
        <v>43976</v>
      </c>
      <c r="B95" s="4">
        <v>92</v>
      </c>
      <c r="C95" s="4">
        <v>1502</v>
      </c>
      <c r="D95" s="4">
        <v>-428</v>
      </c>
      <c r="E95" s="4">
        <v>-12</v>
      </c>
      <c r="F95" s="4">
        <v>-854</v>
      </c>
      <c r="G95">
        <f t="shared" si="4"/>
        <v>300</v>
      </c>
    </row>
    <row r="96" spans="1:7" x14ac:dyDescent="0.2">
      <c r="A96" s="7">
        <v>43977</v>
      </c>
      <c r="B96" s="4">
        <v>78</v>
      </c>
      <c r="C96" s="4">
        <v>2677</v>
      </c>
      <c r="D96" s="4">
        <v>-268</v>
      </c>
      <c r="E96" s="4">
        <v>-20</v>
      </c>
      <c r="F96" s="4">
        <v>-2070</v>
      </c>
      <c r="G96">
        <f>SUM(B96:F96)</f>
        <v>397</v>
      </c>
    </row>
    <row r="97" spans="1:7" x14ac:dyDescent="0.2">
      <c r="A97" s="7">
        <v>43978</v>
      </c>
      <c r="B97" s="4">
        <v>117</v>
      </c>
      <c r="C97" s="4">
        <v>2443</v>
      </c>
      <c r="D97" s="4">
        <v>-188</v>
      </c>
      <c r="E97" s="4">
        <v>-16</v>
      </c>
      <c r="F97" s="4">
        <v>-1772</v>
      </c>
      <c r="G97">
        <f>SUM(B97:F97)</f>
        <v>584</v>
      </c>
    </row>
    <row r="98" spans="1:7" x14ac:dyDescent="0.2">
      <c r="A98" s="7">
        <v>43979</v>
      </c>
      <c r="B98" s="4">
        <v>70</v>
      </c>
      <c r="C98" s="4">
        <v>3503</v>
      </c>
      <c r="D98" s="4">
        <v>-350</v>
      </c>
      <c r="E98" s="4">
        <v>-16</v>
      </c>
      <c r="F98" s="4">
        <v>-2614</v>
      </c>
      <c r="G98">
        <f>SUM(B98:F98)</f>
        <v>593</v>
      </c>
    </row>
    <row r="99" spans="1:7" ht="29" x14ac:dyDescent="0.35">
      <c r="A99" s="3" t="s">
        <v>36</v>
      </c>
      <c r="B99" s="4">
        <v>33142</v>
      </c>
      <c r="C99" s="4">
        <v>150604</v>
      </c>
      <c r="D99" s="4">
        <v>7379</v>
      </c>
      <c r="E99" s="4">
        <v>489</v>
      </c>
      <c r="F99" s="4">
        <v>40118</v>
      </c>
      <c r="G99" s="26">
        <f>SUM(B99:F99)</f>
        <v>231732</v>
      </c>
    </row>
    <row r="100" spans="1:7" x14ac:dyDescent="0.2">
      <c r="A100" s="3"/>
      <c r="B100" s="4"/>
      <c r="C100" s="4"/>
      <c r="D100" s="4"/>
      <c r="E100" s="4"/>
      <c r="F100" s="4"/>
    </row>
    <row r="101" spans="1:7" x14ac:dyDescent="0.2">
      <c r="A101" s="3"/>
      <c r="B101" s="4"/>
      <c r="C101" s="4"/>
      <c r="D101" s="4"/>
      <c r="E101" s="4"/>
      <c r="F101" s="4"/>
    </row>
    <row r="102" spans="1:7" x14ac:dyDescent="0.2">
      <c r="A102" s="3"/>
      <c r="B102" s="4"/>
      <c r="C102" s="4"/>
      <c r="D102" s="4"/>
      <c r="E102" s="4"/>
      <c r="F102" s="4"/>
    </row>
    <row r="103" spans="1:7" x14ac:dyDescent="0.2">
      <c r="A103" s="3"/>
      <c r="B103" s="4"/>
      <c r="C103" s="4"/>
      <c r="D103" s="4"/>
      <c r="E103" s="4"/>
      <c r="F103" s="4"/>
    </row>
    <row r="104" spans="1:7" x14ac:dyDescent="0.2">
      <c r="A104" s="3"/>
      <c r="B104" s="4"/>
      <c r="C104" s="4"/>
      <c r="D104" s="4"/>
      <c r="E104" s="4"/>
      <c r="F104" s="4"/>
    </row>
    <row r="105" spans="1:7" x14ac:dyDescent="0.2">
      <c r="A105" s="3"/>
      <c r="B105" s="4"/>
      <c r="C105" s="4"/>
      <c r="D105" s="4"/>
      <c r="E105" s="4"/>
      <c r="F105" s="4"/>
    </row>
    <row r="106" spans="1:7" x14ac:dyDescent="0.2">
      <c r="A106" s="3"/>
      <c r="B106" s="4"/>
      <c r="C106" s="4"/>
      <c r="D106" s="4"/>
      <c r="E106" s="4"/>
      <c r="F106" s="4"/>
    </row>
    <row r="107" spans="1:7" x14ac:dyDescent="0.2">
      <c r="A107" s="3"/>
      <c r="B107" s="4"/>
      <c r="C107" s="4"/>
      <c r="D107" s="4"/>
      <c r="E107" s="4"/>
      <c r="F107" s="4"/>
    </row>
    <row r="108" spans="1:7" x14ac:dyDescent="0.2">
      <c r="A108" s="3"/>
      <c r="B108" s="4"/>
      <c r="C108" s="4"/>
      <c r="D108" s="4"/>
      <c r="E108" s="4"/>
      <c r="F108" s="4"/>
    </row>
    <row r="109" spans="1:7" x14ac:dyDescent="0.2">
      <c r="A109" s="3"/>
      <c r="B109" s="4"/>
      <c r="C109" s="4"/>
      <c r="D109" s="4"/>
      <c r="E109" s="4"/>
      <c r="F109" s="4"/>
    </row>
    <row r="110" spans="1:7" x14ac:dyDescent="0.2">
      <c r="A110" s="3"/>
      <c r="B110" s="4"/>
      <c r="C110" s="4"/>
      <c r="D110" s="4"/>
      <c r="E110" s="4"/>
      <c r="F110" s="4"/>
    </row>
    <row r="111" spans="1:7" x14ac:dyDescent="0.2">
      <c r="A111" s="3"/>
      <c r="B111" s="4"/>
      <c r="C111" s="4"/>
      <c r="D111" s="4"/>
      <c r="E111" s="4"/>
      <c r="F111" s="4"/>
    </row>
    <row r="112" spans="1:7" x14ac:dyDescent="0.2">
      <c r="A112" s="3"/>
      <c r="B112" s="4"/>
      <c r="C112" s="4"/>
      <c r="D112" s="4"/>
      <c r="E112" s="4"/>
      <c r="F112" s="4"/>
    </row>
    <row r="113" spans="1:21" x14ac:dyDescent="0.2">
      <c r="A113" s="3"/>
      <c r="B113" s="4"/>
      <c r="C113" s="4"/>
      <c r="D113" s="4"/>
      <c r="E113" s="4"/>
      <c r="F113" s="4"/>
    </row>
    <row r="114" spans="1:21" x14ac:dyDescent="0.2">
      <c r="A114" s="3"/>
      <c r="B114" s="4"/>
      <c r="C114" s="4"/>
      <c r="D114" s="4"/>
      <c r="E114" s="4"/>
      <c r="F114" s="4"/>
    </row>
    <row r="115" spans="1:21" x14ac:dyDescent="0.2">
      <c r="A115" s="3"/>
      <c r="B115" s="4"/>
      <c r="C115" s="4"/>
      <c r="D115" s="4"/>
      <c r="E115" s="4"/>
      <c r="F115" s="4"/>
    </row>
    <row r="116" spans="1:21" x14ac:dyDescent="0.2">
      <c r="A116" s="3"/>
      <c r="B116" s="4"/>
      <c r="C116" s="4"/>
      <c r="D116" s="4"/>
      <c r="E116" s="4"/>
      <c r="F116" s="4"/>
    </row>
    <row r="117" spans="1:21" x14ac:dyDescent="0.2">
      <c r="A117" s="3"/>
      <c r="B117" s="4"/>
      <c r="C117" s="4"/>
      <c r="D117" s="4"/>
      <c r="E117" s="4"/>
      <c r="F117" s="4"/>
    </row>
    <row r="119" spans="1:21" x14ac:dyDescent="0.2">
      <c r="A119" t="s">
        <v>0</v>
      </c>
      <c r="B119" t="s">
        <v>1</v>
      </c>
      <c r="C119" t="s">
        <v>2</v>
      </c>
      <c r="D119" s="12" t="s">
        <v>3</v>
      </c>
      <c r="E119" s="12" t="s">
        <v>4</v>
      </c>
      <c r="F119" s="12" t="s">
        <v>5</v>
      </c>
      <c r="G119" s="12" t="s">
        <v>6</v>
      </c>
      <c r="H119" s="12" t="s">
        <v>7</v>
      </c>
      <c r="I119" s="12" t="s">
        <v>8</v>
      </c>
      <c r="J119" s="12" t="s">
        <v>9</v>
      </c>
      <c r="K119" s="12" t="s">
        <v>47</v>
      </c>
      <c r="L119" s="12" t="s">
        <v>48</v>
      </c>
      <c r="M119" s="30" t="s">
        <v>49</v>
      </c>
      <c r="N119" s="12" t="s">
        <v>10</v>
      </c>
      <c r="O119" s="12" t="s">
        <v>11</v>
      </c>
      <c r="P119" s="12" t="s">
        <v>12</v>
      </c>
      <c r="Q119" t="s">
        <v>13</v>
      </c>
      <c r="R119" t="s">
        <v>78</v>
      </c>
      <c r="S119" t="s">
        <v>50</v>
      </c>
      <c r="T119" t="s">
        <v>51</v>
      </c>
      <c r="U119" t="s">
        <v>62</v>
      </c>
    </row>
    <row r="120" spans="1:21" x14ac:dyDescent="0.2">
      <c r="A120" s="6">
        <v>43979</v>
      </c>
      <c r="B120" t="s">
        <v>14</v>
      </c>
      <c r="C120">
        <v>13</v>
      </c>
      <c r="D120" s="12" t="s">
        <v>15</v>
      </c>
      <c r="E120" s="27">
        <v>4235122196</v>
      </c>
      <c r="F120" s="27">
        <v>1339843823</v>
      </c>
      <c r="G120" s="12">
        <v>-10</v>
      </c>
      <c r="H120" s="12">
        <v>0</v>
      </c>
      <c r="I120" s="12">
        <v>-10</v>
      </c>
      <c r="J120" s="12">
        <v>-32</v>
      </c>
      <c r="K120">
        <v>-42</v>
      </c>
      <c r="L120">
        <v>-42</v>
      </c>
      <c r="M120">
        <v>-42</v>
      </c>
      <c r="N120" s="12">
        <v>42</v>
      </c>
      <c r="O120" s="12">
        <v>2</v>
      </c>
      <c r="P120" s="12">
        <v>2</v>
      </c>
      <c r="Q120">
        <v>1315</v>
      </c>
      <c r="R120" s="28">
        <f>P120/Q120</f>
        <v>1.520912547528517E-3</v>
      </c>
    </row>
    <row r="121" spans="1:21" x14ac:dyDescent="0.2">
      <c r="A121" s="6">
        <v>43979</v>
      </c>
      <c r="B121" t="s">
        <v>14</v>
      </c>
      <c r="C121">
        <v>17</v>
      </c>
      <c r="D121" s="12" t="s">
        <v>16</v>
      </c>
      <c r="E121" s="27">
        <v>4063947052</v>
      </c>
      <c r="F121" s="27">
        <v>1580514834</v>
      </c>
      <c r="G121" s="12">
        <v>-1</v>
      </c>
      <c r="H121" s="12">
        <v>0</v>
      </c>
      <c r="I121" s="12">
        <v>-1</v>
      </c>
      <c r="J121" s="12">
        <v>-1</v>
      </c>
      <c r="K121">
        <v>-2</v>
      </c>
      <c r="L121">
        <v>-2</v>
      </c>
      <c r="M121">
        <v>-2</v>
      </c>
      <c r="N121" s="12">
        <v>2</v>
      </c>
      <c r="O121" s="12">
        <v>0</v>
      </c>
      <c r="P121" s="12">
        <v>0</v>
      </c>
      <c r="Q121">
        <v>608</v>
      </c>
      <c r="R121" s="28">
        <f t="shared" ref="R121:R140" si="5">P121/Q121</f>
        <v>0</v>
      </c>
    </row>
    <row r="122" spans="1:21" x14ac:dyDescent="0.2">
      <c r="A122" s="6">
        <v>43979</v>
      </c>
      <c r="B122" t="s">
        <v>14</v>
      </c>
      <c r="C122">
        <v>18</v>
      </c>
      <c r="D122" s="12" t="s">
        <v>17</v>
      </c>
      <c r="E122" s="27">
        <v>3890597598</v>
      </c>
      <c r="F122" s="27">
        <v>1659440194</v>
      </c>
      <c r="G122" s="12">
        <v>-4</v>
      </c>
      <c r="H122" s="12">
        <v>0</v>
      </c>
      <c r="I122" s="12">
        <v>-4</v>
      </c>
      <c r="J122" s="12">
        <v>-16</v>
      </c>
      <c r="K122">
        <v>-20</v>
      </c>
      <c r="L122">
        <v>-20</v>
      </c>
      <c r="M122">
        <v>-20</v>
      </c>
      <c r="N122" s="12">
        <v>20</v>
      </c>
      <c r="O122" s="12">
        <v>0</v>
      </c>
      <c r="P122" s="12">
        <v>0</v>
      </c>
      <c r="Q122">
        <v>1325</v>
      </c>
      <c r="R122" s="28">
        <f t="shared" si="5"/>
        <v>0</v>
      </c>
    </row>
    <row r="123" spans="1:21" x14ac:dyDescent="0.2">
      <c r="A123" s="6">
        <v>43979</v>
      </c>
      <c r="B123" t="s">
        <v>14</v>
      </c>
      <c r="C123">
        <v>15</v>
      </c>
      <c r="D123" s="12" t="s">
        <v>18</v>
      </c>
      <c r="E123" s="27">
        <v>4083956555</v>
      </c>
      <c r="F123" s="27">
        <v>1425084984</v>
      </c>
      <c r="G123" s="12">
        <v>-15</v>
      </c>
      <c r="H123" s="12">
        <v>0</v>
      </c>
      <c r="I123" s="12">
        <v>-15</v>
      </c>
      <c r="J123" s="12">
        <v>-119</v>
      </c>
      <c r="K123">
        <v>-134</v>
      </c>
      <c r="L123">
        <v>-134</v>
      </c>
      <c r="M123">
        <v>-134</v>
      </c>
      <c r="N123" s="12">
        <v>134</v>
      </c>
      <c r="O123" s="12">
        <v>4</v>
      </c>
      <c r="P123" s="12">
        <v>4</v>
      </c>
      <c r="Q123">
        <v>3344</v>
      </c>
      <c r="R123" s="28">
        <f t="shared" si="5"/>
        <v>1.1961722488038277E-3</v>
      </c>
    </row>
    <row r="124" spans="1:21" x14ac:dyDescent="0.2">
      <c r="A124" s="6">
        <v>43979</v>
      </c>
      <c r="B124" t="s">
        <v>14</v>
      </c>
      <c r="C124">
        <v>8</v>
      </c>
      <c r="D124" s="12" t="s">
        <v>46</v>
      </c>
      <c r="E124" s="27">
        <v>4449436681</v>
      </c>
      <c r="F124" s="27">
        <v>113417208</v>
      </c>
      <c r="G124" s="12">
        <v>-10</v>
      </c>
      <c r="H124" s="12">
        <v>-1</v>
      </c>
      <c r="I124" s="12">
        <v>-11</v>
      </c>
      <c r="J124" s="12">
        <v>-237</v>
      </c>
      <c r="K124">
        <v>-248</v>
      </c>
      <c r="L124">
        <v>-248</v>
      </c>
      <c r="M124">
        <v>-248</v>
      </c>
      <c r="N124" s="12">
        <v>311</v>
      </c>
      <c r="O124" s="12">
        <v>11</v>
      </c>
      <c r="P124" s="12">
        <v>74</v>
      </c>
      <c r="Q124">
        <v>9128</v>
      </c>
      <c r="R124" s="28">
        <f t="shared" si="5"/>
        <v>8.1069237510955298E-3</v>
      </c>
    </row>
    <row r="125" spans="1:21" x14ac:dyDescent="0.2">
      <c r="A125" s="6">
        <v>43979</v>
      </c>
      <c r="B125" t="s">
        <v>14</v>
      </c>
      <c r="C125">
        <v>6</v>
      </c>
      <c r="D125" s="12" t="s">
        <v>19</v>
      </c>
      <c r="E125" s="27">
        <v>456494354</v>
      </c>
      <c r="F125" s="27">
        <v>1376813649</v>
      </c>
      <c r="G125" s="12">
        <v>0</v>
      </c>
      <c r="H125" s="12">
        <v>0</v>
      </c>
      <c r="I125" s="12">
        <v>0</v>
      </c>
      <c r="J125" s="12">
        <v>-20</v>
      </c>
      <c r="K125">
        <v>-20</v>
      </c>
      <c r="L125">
        <v>-20</v>
      </c>
      <c r="M125">
        <v>-20</v>
      </c>
      <c r="N125" s="12">
        <v>25</v>
      </c>
      <c r="O125" s="12">
        <v>2</v>
      </c>
      <c r="P125" s="12">
        <v>7</v>
      </c>
      <c r="Q125">
        <v>2952</v>
      </c>
      <c r="R125" s="28">
        <f t="shared" si="5"/>
        <v>2.3712737127371273E-3</v>
      </c>
    </row>
    <row r="126" spans="1:21" x14ac:dyDescent="0.2">
      <c r="A126" s="6">
        <v>43979</v>
      </c>
      <c r="B126" t="s">
        <v>14</v>
      </c>
      <c r="C126">
        <v>12</v>
      </c>
      <c r="D126" s="12" t="s">
        <v>20</v>
      </c>
      <c r="E126" s="27">
        <v>4189277044</v>
      </c>
      <c r="F126" s="27">
        <v>1248366722</v>
      </c>
      <c r="G126" s="12">
        <v>-27</v>
      </c>
      <c r="H126" s="12">
        <v>-1</v>
      </c>
      <c r="I126" s="12">
        <v>-28</v>
      </c>
      <c r="J126" s="12">
        <v>-55</v>
      </c>
      <c r="K126">
        <v>-83</v>
      </c>
      <c r="L126">
        <v>-83</v>
      </c>
      <c r="M126">
        <v>-83</v>
      </c>
      <c r="N126" s="12">
        <v>97</v>
      </c>
      <c r="O126" s="12">
        <v>7</v>
      </c>
      <c r="P126" s="12">
        <v>21</v>
      </c>
      <c r="Q126">
        <v>3706</v>
      </c>
      <c r="R126" s="28">
        <f t="shared" si="5"/>
        <v>5.6664867781975178E-3</v>
      </c>
    </row>
    <row r="127" spans="1:21" x14ac:dyDescent="0.2">
      <c r="A127" s="6">
        <v>43979</v>
      </c>
      <c r="B127" t="s">
        <v>14</v>
      </c>
      <c r="C127">
        <v>7</v>
      </c>
      <c r="D127" s="12" t="s">
        <v>21</v>
      </c>
      <c r="E127" s="27">
        <v>4441149315</v>
      </c>
      <c r="F127" s="27">
        <v>89326992</v>
      </c>
      <c r="G127" s="12">
        <v>-7</v>
      </c>
      <c r="H127" s="12">
        <v>-1</v>
      </c>
      <c r="I127" s="12">
        <v>-8</v>
      </c>
      <c r="J127" s="12">
        <v>-116</v>
      </c>
      <c r="K127">
        <v>-124</v>
      </c>
      <c r="L127">
        <v>-124</v>
      </c>
      <c r="M127">
        <v>-124</v>
      </c>
      <c r="N127" s="12">
        <v>133</v>
      </c>
      <c r="O127" s="12">
        <v>7</v>
      </c>
      <c r="P127" s="12">
        <v>16</v>
      </c>
      <c r="Q127">
        <v>1790</v>
      </c>
      <c r="R127" s="28">
        <f t="shared" si="5"/>
        <v>8.9385474860335188E-3</v>
      </c>
    </row>
    <row r="128" spans="1:21" x14ac:dyDescent="0.2">
      <c r="A128" s="6">
        <v>43979</v>
      </c>
      <c r="B128" t="s">
        <v>14</v>
      </c>
      <c r="C128">
        <v>3</v>
      </c>
      <c r="D128" s="12" t="s">
        <v>22</v>
      </c>
      <c r="E128" s="27">
        <v>4546679409</v>
      </c>
      <c r="F128" s="27">
        <v>9190347404</v>
      </c>
      <c r="G128" s="12">
        <v>-156</v>
      </c>
      <c r="H128" s="12">
        <v>-2</v>
      </c>
      <c r="I128" s="12">
        <v>-158</v>
      </c>
      <c r="J128" s="12">
        <v>-966</v>
      </c>
      <c r="K128">
        <v>-1124</v>
      </c>
      <c r="L128">
        <v>-1124</v>
      </c>
      <c r="M128">
        <v>-1124</v>
      </c>
      <c r="N128" s="12">
        <v>1486</v>
      </c>
      <c r="O128" s="12">
        <v>20</v>
      </c>
      <c r="P128" s="12">
        <v>382</v>
      </c>
      <c r="Q128">
        <v>15507</v>
      </c>
      <c r="R128" s="28">
        <f t="shared" si="5"/>
        <v>2.4634036241697299E-2</v>
      </c>
    </row>
    <row r="129" spans="1:18" x14ac:dyDescent="0.2">
      <c r="A129" s="6">
        <v>43979</v>
      </c>
      <c r="B129" t="s">
        <v>14</v>
      </c>
      <c r="C129">
        <v>11</v>
      </c>
      <c r="D129" s="12" t="s">
        <v>23</v>
      </c>
      <c r="E129" s="27">
        <v>4361675973</v>
      </c>
      <c r="F129" s="27">
        <v>135188753</v>
      </c>
      <c r="G129" s="12">
        <v>-11</v>
      </c>
      <c r="H129" s="12">
        <v>0</v>
      </c>
      <c r="I129" s="12">
        <v>-11</v>
      </c>
      <c r="J129" s="12">
        <v>-93</v>
      </c>
      <c r="K129">
        <v>-104</v>
      </c>
      <c r="L129">
        <v>-104</v>
      </c>
      <c r="M129">
        <v>-104</v>
      </c>
      <c r="N129" s="12">
        <v>104</v>
      </c>
      <c r="O129" s="12">
        <v>1</v>
      </c>
      <c r="P129" s="12">
        <v>1</v>
      </c>
      <c r="Q129">
        <v>1575</v>
      </c>
      <c r="R129" s="28">
        <f t="shared" si="5"/>
        <v>6.3492063492063492E-4</v>
      </c>
    </row>
    <row r="130" spans="1:18" x14ac:dyDescent="0.2">
      <c r="A130" s="6">
        <v>43979</v>
      </c>
      <c r="B130" t="s">
        <v>14</v>
      </c>
      <c r="C130">
        <v>14</v>
      </c>
      <c r="D130" s="12" t="s">
        <v>24</v>
      </c>
      <c r="E130" s="27">
        <v>4155774754</v>
      </c>
      <c r="F130" s="27">
        <v>1465916051</v>
      </c>
      <c r="G130" s="12">
        <v>0</v>
      </c>
      <c r="H130" s="12">
        <v>0</v>
      </c>
      <c r="I130" s="12">
        <v>0</v>
      </c>
      <c r="J130" s="12">
        <v>-3</v>
      </c>
      <c r="K130">
        <v>-3</v>
      </c>
      <c r="L130">
        <v>-3</v>
      </c>
      <c r="M130">
        <v>-3</v>
      </c>
      <c r="N130" s="12">
        <v>4</v>
      </c>
      <c r="O130" s="12">
        <v>0</v>
      </c>
      <c r="P130" s="12">
        <v>1</v>
      </c>
      <c r="Q130">
        <v>218</v>
      </c>
      <c r="R130" s="28">
        <f t="shared" si="5"/>
        <v>4.5871559633027525E-3</v>
      </c>
    </row>
    <row r="131" spans="1:18" x14ac:dyDescent="0.2">
      <c r="A131" s="6">
        <v>43979</v>
      </c>
      <c r="B131" t="s">
        <v>14</v>
      </c>
      <c r="C131">
        <v>21</v>
      </c>
      <c r="D131" s="12" t="s">
        <v>25</v>
      </c>
      <c r="E131" s="27">
        <v>4649933453</v>
      </c>
      <c r="F131" s="27">
        <v>1135662422</v>
      </c>
      <c r="G131" s="12">
        <v>-11</v>
      </c>
      <c r="H131" s="12">
        <v>0</v>
      </c>
      <c r="I131" s="12">
        <v>-11</v>
      </c>
      <c r="J131" s="12">
        <v>-3</v>
      </c>
      <c r="K131">
        <v>-14</v>
      </c>
      <c r="L131">
        <v>-14</v>
      </c>
      <c r="M131">
        <v>-14</v>
      </c>
      <c r="N131" s="12">
        <v>16</v>
      </c>
      <c r="O131" s="12">
        <v>0</v>
      </c>
      <c r="P131" s="12">
        <v>2</v>
      </c>
      <c r="Q131">
        <v>1042</v>
      </c>
      <c r="R131" s="28">
        <f t="shared" si="5"/>
        <v>1.9193857965451055E-3</v>
      </c>
    </row>
    <row r="132" spans="1:18" x14ac:dyDescent="0.2">
      <c r="A132" s="6">
        <v>43979</v>
      </c>
      <c r="B132" t="s">
        <v>14</v>
      </c>
      <c r="C132">
        <v>22</v>
      </c>
      <c r="D132" s="12" t="s">
        <v>26</v>
      </c>
      <c r="E132" s="27">
        <v>4606893511</v>
      </c>
      <c r="F132" s="27">
        <v>1112123097</v>
      </c>
      <c r="G132" s="12">
        <v>-2</v>
      </c>
      <c r="H132" s="12">
        <v>1</v>
      </c>
      <c r="I132" s="12">
        <v>-1</v>
      </c>
      <c r="J132" s="12">
        <v>-18</v>
      </c>
      <c r="K132">
        <v>-19</v>
      </c>
      <c r="L132">
        <v>-19</v>
      </c>
      <c r="M132">
        <v>-19</v>
      </c>
      <c r="N132" s="12">
        <v>22</v>
      </c>
      <c r="O132" s="12">
        <v>0</v>
      </c>
      <c r="P132" s="12">
        <v>3</v>
      </c>
      <c r="Q132">
        <v>749</v>
      </c>
      <c r="R132" s="28">
        <f t="shared" si="5"/>
        <v>4.0053404539385851E-3</v>
      </c>
    </row>
    <row r="133" spans="1:18" x14ac:dyDescent="0.2">
      <c r="A133" s="6">
        <v>43979</v>
      </c>
      <c r="B133" t="s">
        <v>14</v>
      </c>
      <c r="C133">
        <v>1</v>
      </c>
      <c r="D133" s="12" t="s">
        <v>27</v>
      </c>
      <c r="E133" s="27">
        <v>450732745</v>
      </c>
      <c r="F133" s="27">
        <v>7680687483</v>
      </c>
      <c r="G133" s="12">
        <v>-60</v>
      </c>
      <c r="H133" s="12">
        <v>-4</v>
      </c>
      <c r="I133" s="12">
        <v>-64</v>
      </c>
      <c r="J133" s="12">
        <v>-328</v>
      </c>
      <c r="K133">
        <v>-392</v>
      </c>
      <c r="L133">
        <v>-392</v>
      </c>
      <c r="M133">
        <v>-392</v>
      </c>
      <c r="N133" s="12">
        <v>440</v>
      </c>
      <c r="O133" s="12">
        <v>10</v>
      </c>
      <c r="P133" s="12">
        <v>58</v>
      </c>
      <c r="Q133">
        <v>5787</v>
      </c>
      <c r="R133" s="28">
        <f t="shared" si="5"/>
        <v>1.002246414377052E-2</v>
      </c>
    </row>
    <row r="134" spans="1:18" x14ac:dyDescent="0.2">
      <c r="A134" s="6">
        <v>43979</v>
      </c>
      <c r="B134" t="s">
        <v>14</v>
      </c>
      <c r="C134">
        <v>16</v>
      </c>
      <c r="D134" s="12" t="s">
        <v>28</v>
      </c>
      <c r="E134" s="27">
        <v>4112559576</v>
      </c>
      <c r="F134" s="27">
        <v>1686736689</v>
      </c>
      <c r="G134" s="12">
        <v>-6</v>
      </c>
      <c r="H134" s="12">
        <v>-1</v>
      </c>
      <c r="I134" s="12">
        <v>-7</v>
      </c>
      <c r="J134" s="12">
        <v>-111</v>
      </c>
      <c r="K134">
        <v>-118</v>
      </c>
      <c r="L134">
        <v>-118</v>
      </c>
      <c r="M134">
        <v>-118</v>
      </c>
      <c r="N134" s="12">
        <v>119</v>
      </c>
      <c r="O134" s="12">
        <v>1</v>
      </c>
      <c r="P134" s="12">
        <v>2</v>
      </c>
      <c r="Q134">
        <v>2447</v>
      </c>
      <c r="R134" s="28">
        <f t="shared" si="5"/>
        <v>8.1732733959950961E-4</v>
      </c>
    </row>
    <row r="135" spans="1:18" x14ac:dyDescent="0.2">
      <c r="A135" s="6">
        <v>43979</v>
      </c>
      <c r="B135" t="s">
        <v>14</v>
      </c>
      <c r="C135">
        <v>20</v>
      </c>
      <c r="D135" s="12" t="s">
        <v>29</v>
      </c>
      <c r="E135" s="27">
        <v>3921531192</v>
      </c>
      <c r="F135" s="27">
        <v>9110616306</v>
      </c>
      <c r="G135" s="12">
        <v>-3</v>
      </c>
      <c r="H135" s="12">
        <v>0</v>
      </c>
      <c r="I135" s="12">
        <v>-3</v>
      </c>
      <c r="J135" s="12">
        <v>-12</v>
      </c>
      <c r="K135">
        <v>-15</v>
      </c>
      <c r="L135">
        <v>-15</v>
      </c>
      <c r="M135">
        <v>-15</v>
      </c>
      <c r="N135" s="12">
        <v>15</v>
      </c>
      <c r="O135" s="12">
        <v>0</v>
      </c>
      <c r="P135" s="12">
        <v>0</v>
      </c>
      <c r="Q135">
        <v>1293</v>
      </c>
      <c r="R135" s="28">
        <f t="shared" si="5"/>
        <v>0</v>
      </c>
    </row>
    <row r="136" spans="1:18" x14ac:dyDescent="0.2">
      <c r="A136" s="6">
        <v>43979</v>
      </c>
      <c r="B136" t="s">
        <v>14</v>
      </c>
      <c r="C136">
        <v>19</v>
      </c>
      <c r="D136" s="12" t="s">
        <v>30</v>
      </c>
      <c r="E136" s="27">
        <v>3811569725</v>
      </c>
      <c r="F136" s="27">
        <v>133623567</v>
      </c>
      <c r="G136" s="12">
        <v>-1</v>
      </c>
      <c r="H136" s="12">
        <v>-2</v>
      </c>
      <c r="I136" s="12">
        <v>-3</v>
      </c>
      <c r="J136" s="12">
        <v>-170</v>
      </c>
      <c r="K136">
        <v>-173</v>
      </c>
      <c r="L136">
        <v>-173</v>
      </c>
      <c r="M136">
        <v>-173</v>
      </c>
      <c r="N136" s="12">
        <v>176</v>
      </c>
      <c r="O136" s="12">
        <v>0</v>
      </c>
      <c r="P136" s="12">
        <v>3</v>
      </c>
      <c r="Q136">
        <v>2221</v>
      </c>
      <c r="R136" s="28">
        <f t="shared" si="5"/>
        <v>1.3507429085997298E-3</v>
      </c>
    </row>
    <row r="137" spans="1:18" x14ac:dyDescent="0.2">
      <c r="A137" s="6">
        <v>43979</v>
      </c>
      <c r="B137" t="s">
        <v>14</v>
      </c>
      <c r="C137">
        <v>9</v>
      </c>
      <c r="D137" s="12" t="s">
        <v>31</v>
      </c>
      <c r="E137" s="27">
        <v>4376923077</v>
      </c>
      <c r="F137" s="27">
        <v>1125588885</v>
      </c>
      <c r="G137" s="12">
        <v>-6</v>
      </c>
      <c r="H137" s="12">
        <v>-4</v>
      </c>
      <c r="I137" s="12">
        <v>-10</v>
      </c>
      <c r="J137" s="12">
        <v>-70</v>
      </c>
      <c r="K137">
        <v>-80</v>
      </c>
      <c r="L137">
        <v>-80</v>
      </c>
      <c r="M137">
        <v>-80</v>
      </c>
      <c r="N137" s="12">
        <v>82</v>
      </c>
      <c r="O137" s="12">
        <v>2</v>
      </c>
      <c r="P137" s="12">
        <v>4</v>
      </c>
      <c r="Q137">
        <v>4020</v>
      </c>
      <c r="R137" s="28">
        <f t="shared" si="5"/>
        <v>9.9502487562189048E-4</v>
      </c>
    </row>
    <row r="138" spans="1:18" x14ac:dyDescent="0.2">
      <c r="A138" s="6">
        <v>43979</v>
      </c>
      <c r="B138" t="s">
        <v>14</v>
      </c>
      <c r="C138">
        <v>10</v>
      </c>
      <c r="D138" s="12" t="s">
        <v>32</v>
      </c>
      <c r="E138" s="27">
        <v>4310675841</v>
      </c>
      <c r="F138" s="27">
        <v>1238824698</v>
      </c>
      <c r="G138" s="12">
        <v>1</v>
      </c>
      <c r="H138" s="12">
        <v>0</v>
      </c>
      <c r="I138" s="12">
        <v>1</v>
      </c>
      <c r="J138" s="12">
        <v>0</v>
      </c>
      <c r="K138">
        <v>1</v>
      </c>
      <c r="L138">
        <v>1</v>
      </c>
      <c r="M138">
        <v>1</v>
      </c>
      <c r="N138" s="12">
        <v>-1</v>
      </c>
      <c r="O138" s="12">
        <v>0</v>
      </c>
      <c r="P138" s="12">
        <v>0</v>
      </c>
      <c r="Q138">
        <v>1239</v>
      </c>
      <c r="R138" s="28">
        <f t="shared" si="5"/>
        <v>0</v>
      </c>
    </row>
    <row r="139" spans="1:18" x14ac:dyDescent="0.2">
      <c r="A139" s="6">
        <v>43979</v>
      </c>
      <c r="B139" t="s">
        <v>14</v>
      </c>
      <c r="C139">
        <v>2</v>
      </c>
      <c r="D139" s="12" t="s">
        <v>33</v>
      </c>
      <c r="E139" s="27">
        <v>4573750286</v>
      </c>
      <c r="F139" s="27">
        <v>7320149366</v>
      </c>
      <c r="G139" s="12">
        <v>-1</v>
      </c>
      <c r="H139" s="12">
        <v>-1</v>
      </c>
      <c r="I139" s="12">
        <v>-2</v>
      </c>
      <c r="J139" s="12">
        <v>-2</v>
      </c>
      <c r="K139">
        <v>-4</v>
      </c>
      <c r="L139">
        <v>-4</v>
      </c>
      <c r="M139">
        <v>-4</v>
      </c>
      <c r="N139" s="12">
        <v>5</v>
      </c>
      <c r="O139" s="12">
        <v>0</v>
      </c>
      <c r="P139" s="12">
        <v>1</v>
      </c>
      <c r="Q139">
        <v>194</v>
      </c>
      <c r="R139" s="28">
        <f t="shared" si="5"/>
        <v>5.1546391752577319E-3</v>
      </c>
    </row>
    <row r="140" spans="1:18" x14ac:dyDescent="0.2">
      <c r="A140" s="6">
        <v>43979</v>
      </c>
      <c r="B140" t="s">
        <v>14</v>
      </c>
      <c r="C140">
        <v>5</v>
      </c>
      <c r="D140" s="12" t="s">
        <v>34</v>
      </c>
      <c r="E140" s="27">
        <v>4543490485</v>
      </c>
      <c r="F140" s="27">
        <v>1233845213</v>
      </c>
      <c r="G140" s="12">
        <v>-20</v>
      </c>
      <c r="H140" s="12">
        <v>0</v>
      </c>
      <c r="I140" s="12">
        <v>-20</v>
      </c>
      <c r="J140" s="12">
        <v>-242</v>
      </c>
      <c r="K140">
        <v>-262</v>
      </c>
      <c r="L140">
        <v>-262</v>
      </c>
      <c r="M140">
        <v>-262</v>
      </c>
      <c r="N140" s="12">
        <v>271</v>
      </c>
      <c r="O140" s="12">
        <v>3</v>
      </c>
      <c r="P140" s="12">
        <v>12</v>
      </c>
      <c r="Q140">
        <v>15433</v>
      </c>
      <c r="R140" s="28">
        <f t="shared" si="5"/>
        <v>7.7755459081189655E-4</v>
      </c>
    </row>
    <row r="141" spans="1:18" x14ac:dyDescent="0.2">
      <c r="G141">
        <f>SUM(G120:G140)</f>
        <v>-350</v>
      </c>
      <c r="H141">
        <f>SUM(H120:H140)</f>
        <v>-16</v>
      </c>
      <c r="J141">
        <f>SUM(J120:J140)</f>
        <v>-2614</v>
      </c>
      <c r="K141">
        <f t="shared" ref="K141:Q141" si="6">SUM(K120:K140)</f>
        <v>-2980</v>
      </c>
      <c r="L141">
        <f t="shared" si="6"/>
        <v>-2980</v>
      </c>
      <c r="M141">
        <f t="shared" si="6"/>
        <v>-2980</v>
      </c>
      <c r="N141">
        <f t="shared" si="6"/>
        <v>3503</v>
      </c>
      <c r="O141">
        <f t="shared" si="6"/>
        <v>70</v>
      </c>
      <c r="P141">
        <f t="shared" si="6"/>
        <v>593</v>
      </c>
      <c r="Q141">
        <f t="shared" si="6"/>
        <v>75893</v>
      </c>
    </row>
  </sheetData>
  <autoFilter ref="A119:U141" xr:uid="{EFA78291-6AC7-EE44-949A-6A9E8DD51CA2}"/>
  <conditionalFormatting sqref="G120:J140">
    <cfRule type="cellIs" dxfId="18" priority="2" operator="greaterThan">
      <formula>0</formula>
    </cfRule>
    <cfRule type="cellIs" dxfId="17" priority="4" operator="greaterThan">
      <formula>0</formula>
    </cfRule>
  </conditionalFormatting>
  <conditionalFormatting sqref="K120:K140">
    <cfRule type="cellIs" dxfId="16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97"/>
  <sheetViews>
    <sheetView topLeftCell="A40" workbookViewId="0">
      <selection activeCell="F95" sqref="F95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  <row r="81" spans="1:2" x14ac:dyDescent="0.2">
      <c r="A81" s="6">
        <f>All!A82</f>
        <v>43963</v>
      </c>
      <c r="B81">
        <f>All!G82</f>
        <v>1402</v>
      </c>
    </row>
    <row r="82" spans="1:2" x14ac:dyDescent="0.2">
      <c r="A82" s="6">
        <f>All!A83</f>
        <v>43964</v>
      </c>
      <c r="B82">
        <f>All!G83</f>
        <v>888</v>
      </c>
    </row>
    <row r="83" spans="1:2" x14ac:dyDescent="0.2">
      <c r="A83" s="6">
        <f>All!A84</f>
        <v>43965</v>
      </c>
      <c r="B83">
        <f>All!G84</f>
        <v>992</v>
      </c>
    </row>
    <row r="84" spans="1:2" x14ac:dyDescent="0.2">
      <c r="A84" s="6">
        <f>All!A85</f>
        <v>43966</v>
      </c>
      <c r="B84">
        <f>All!G85</f>
        <v>789</v>
      </c>
    </row>
    <row r="85" spans="1:2" x14ac:dyDescent="0.2">
      <c r="A85" s="6">
        <f>All!A86</f>
        <v>43967</v>
      </c>
      <c r="B85">
        <f>All!G86</f>
        <v>875</v>
      </c>
    </row>
    <row r="86" spans="1:2" x14ac:dyDescent="0.2">
      <c r="A86" s="6">
        <f>All!A87</f>
        <v>43968</v>
      </c>
      <c r="B86">
        <f>All!G87</f>
        <v>675</v>
      </c>
    </row>
    <row r="87" spans="1:2" x14ac:dyDescent="0.2">
      <c r="A87" s="6">
        <f>All!A88</f>
        <v>43969</v>
      </c>
      <c r="B87">
        <f>All!G88</f>
        <v>451</v>
      </c>
    </row>
    <row r="88" spans="1:2" x14ac:dyDescent="0.2">
      <c r="A88" s="6">
        <f>All!A89</f>
        <v>43970</v>
      </c>
      <c r="B88">
        <f>All!G89</f>
        <v>813</v>
      </c>
    </row>
    <row r="89" spans="1:2" x14ac:dyDescent="0.2">
      <c r="A89" s="6">
        <f>All!A90</f>
        <v>43971</v>
      </c>
      <c r="B89">
        <f>All!G90</f>
        <v>665</v>
      </c>
    </row>
    <row r="90" spans="1:2" x14ac:dyDescent="0.2">
      <c r="A90" s="6">
        <f>All!A91</f>
        <v>43972</v>
      </c>
      <c r="B90">
        <f>All!G91</f>
        <v>642</v>
      </c>
    </row>
    <row r="91" spans="1:2" x14ac:dyDescent="0.2">
      <c r="A91" s="6">
        <f>All!A92</f>
        <v>43973</v>
      </c>
      <c r="B91">
        <f>All!G92</f>
        <v>652</v>
      </c>
    </row>
    <row r="92" spans="1:2" x14ac:dyDescent="0.2">
      <c r="A92" s="6">
        <f>All!A93</f>
        <v>43974</v>
      </c>
      <c r="B92">
        <f>All!G93</f>
        <v>669</v>
      </c>
    </row>
    <row r="93" spans="1:2" x14ac:dyDescent="0.2">
      <c r="A93" s="6">
        <f>All!A94</f>
        <v>43975</v>
      </c>
      <c r="B93">
        <f>All!G94</f>
        <v>531</v>
      </c>
    </row>
    <row r="94" spans="1:2" x14ac:dyDescent="0.2">
      <c r="A94" s="6">
        <f>All!A95</f>
        <v>43976</v>
      </c>
      <c r="B94">
        <f>All!G95</f>
        <v>300</v>
      </c>
    </row>
    <row r="95" spans="1:2" x14ac:dyDescent="0.2">
      <c r="A95" s="6">
        <f>All!A96</f>
        <v>43977</v>
      </c>
      <c r="B95">
        <f>All!G96</f>
        <v>397</v>
      </c>
    </row>
    <row r="96" spans="1:2" x14ac:dyDescent="0.2">
      <c r="A96" s="6">
        <f>All!A97</f>
        <v>43978</v>
      </c>
      <c r="B96">
        <f>All!G97</f>
        <v>584</v>
      </c>
    </row>
    <row r="97" spans="1:2" x14ac:dyDescent="0.2">
      <c r="A97" s="6">
        <f>All!A98</f>
        <v>43979</v>
      </c>
      <c r="B97">
        <f>All!G98</f>
        <v>593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99"/>
  <sheetViews>
    <sheetView workbookViewId="0">
      <selection activeCell="B12" sqref="B4:B98"/>
      <pivotSelection pane="bottomRight" showHeader="1" activeRow="11" activeCol="1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7">
        <v>43963</v>
      </c>
      <c r="C82" s="4">
        <v>67003</v>
      </c>
    </row>
    <row r="83" spans="2:3" x14ac:dyDescent="0.2">
      <c r="B83" s="7">
        <v>43964</v>
      </c>
      <c r="C83" s="4">
        <v>61973</v>
      </c>
    </row>
    <row r="84" spans="2:3" x14ac:dyDescent="0.2">
      <c r="B84" s="7">
        <v>43965</v>
      </c>
      <c r="C84" s="4">
        <v>71876</v>
      </c>
    </row>
    <row r="85" spans="2:3" x14ac:dyDescent="0.2">
      <c r="B85" s="7">
        <v>43966</v>
      </c>
      <c r="C85" s="4">
        <v>68176</v>
      </c>
    </row>
    <row r="86" spans="2:3" x14ac:dyDescent="0.2">
      <c r="B86" s="7">
        <v>43967</v>
      </c>
      <c r="C86" s="4">
        <v>69179</v>
      </c>
    </row>
    <row r="87" spans="2:3" x14ac:dyDescent="0.2">
      <c r="B87" s="7">
        <v>43968</v>
      </c>
      <c r="C87" s="4">
        <v>60101</v>
      </c>
    </row>
    <row r="88" spans="2:3" x14ac:dyDescent="0.2">
      <c r="B88" s="7">
        <v>43969</v>
      </c>
      <c r="C88" s="4">
        <v>36406</v>
      </c>
    </row>
    <row r="89" spans="2:3" x14ac:dyDescent="0.2">
      <c r="B89" s="7">
        <v>43970</v>
      </c>
      <c r="C89" s="4">
        <v>63158</v>
      </c>
    </row>
    <row r="90" spans="2:3" x14ac:dyDescent="0.2">
      <c r="B90" s="7">
        <v>43971</v>
      </c>
      <c r="C90" s="4">
        <v>67195</v>
      </c>
    </row>
    <row r="91" spans="2:3" x14ac:dyDescent="0.2">
      <c r="B91" s="7">
        <v>43972</v>
      </c>
      <c r="C91" s="4">
        <v>71679</v>
      </c>
    </row>
    <row r="92" spans="2:3" x14ac:dyDescent="0.2">
      <c r="B92" s="7">
        <v>43973</v>
      </c>
      <c r="C92" s="4">
        <v>75380</v>
      </c>
    </row>
    <row r="93" spans="2:3" x14ac:dyDescent="0.2">
      <c r="B93" s="7">
        <v>43974</v>
      </c>
      <c r="C93" s="4">
        <v>72410</v>
      </c>
    </row>
    <row r="94" spans="2:3" x14ac:dyDescent="0.2">
      <c r="B94" s="7">
        <v>43975</v>
      </c>
      <c r="C94" s="4">
        <v>55824</v>
      </c>
    </row>
    <row r="95" spans="2:3" x14ac:dyDescent="0.2">
      <c r="B95" s="7">
        <v>43976</v>
      </c>
      <c r="C95" s="4">
        <v>35241</v>
      </c>
    </row>
    <row r="96" spans="2:3" x14ac:dyDescent="0.2">
      <c r="B96" s="7">
        <v>43977</v>
      </c>
      <c r="C96" s="4">
        <v>57674</v>
      </c>
    </row>
    <row r="97" spans="2:3" x14ac:dyDescent="0.2">
      <c r="B97" s="7">
        <v>43978</v>
      </c>
      <c r="C97" s="4">
        <v>67324</v>
      </c>
    </row>
    <row r="98" spans="2:3" x14ac:dyDescent="0.2">
      <c r="B98" s="7">
        <v>43979</v>
      </c>
      <c r="C98" s="4">
        <v>75893</v>
      </c>
    </row>
    <row r="99" spans="2:3" x14ac:dyDescent="0.2">
      <c r="B99" s="3" t="s">
        <v>36</v>
      </c>
      <c r="C99" s="4">
        <v>3683144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102"/>
  <sheetViews>
    <sheetView workbookViewId="0">
      <selection activeCell="A16" sqref="A7:A101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>
        <v>43963</v>
      </c>
      <c r="B85" s="4">
        <v>2452</v>
      </c>
    </row>
    <row r="86" spans="1:2" x14ac:dyDescent="0.2">
      <c r="A86" s="5">
        <v>43964</v>
      </c>
      <c r="B86" s="4">
        <v>3502</v>
      </c>
    </row>
    <row r="87" spans="1:2" x14ac:dyDescent="0.2">
      <c r="A87" s="5">
        <v>43965</v>
      </c>
      <c r="B87" s="4">
        <v>2747</v>
      </c>
    </row>
    <row r="88" spans="1:2" x14ac:dyDescent="0.2">
      <c r="A88" s="5">
        <v>43966</v>
      </c>
      <c r="B88" s="4">
        <v>4917</v>
      </c>
    </row>
    <row r="89" spans="1:2" x14ac:dyDescent="0.2">
      <c r="A89" s="5">
        <v>43967</v>
      </c>
      <c r="B89" s="4">
        <v>2605</v>
      </c>
    </row>
    <row r="90" spans="1:2" x14ac:dyDescent="0.2">
      <c r="A90" s="5">
        <v>43968</v>
      </c>
      <c r="B90" s="4">
        <v>2366</v>
      </c>
    </row>
    <row r="91" spans="1:2" x14ac:dyDescent="0.2">
      <c r="A91" s="5">
        <v>43969</v>
      </c>
      <c r="B91" s="4">
        <v>2150</v>
      </c>
    </row>
    <row r="92" spans="1:2" x14ac:dyDescent="0.2">
      <c r="A92" s="5">
        <v>43970</v>
      </c>
      <c r="B92" s="4">
        <v>2075</v>
      </c>
    </row>
    <row r="93" spans="1:2" x14ac:dyDescent="0.2">
      <c r="A93" s="5">
        <v>43971</v>
      </c>
      <c r="B93" s="4">
        <v>2881</v>
      </c>
    </row>
    <row r="94" spans="1:2" x14ac:dyDescent="0.2">
      <c r="A94" s="5">
        <v>43972</v>
      </c>
      <c r="B94" s="4">
        <v>2278</v>
      </c>
    </row>
    <row r="95" spans="1:2" x14ac:dyDescent="0.2">
      <c r="A95" s="5">
        <v>43973</v>
      </c>
      <c r="B95" s="4">
        <v>2160</v>
      </c>
    </row>
    <row r="96" spans="1:2" x14ac:dyDescent="0.2">
      <c r="A96" s="5">
        <v>43974</v>
      </c>
      <c r="B96" s="4">
        <v>2120</v>
      </c>
    </row>
    <row r="97" spans="1:2" x14ac:dyDescent="0.2">
      <c r="A97" s="5">
        <v>43975</v>
      </c>
      <c r="B97" s="4">
        <v>1639</v>
      </c>
    </row>
    <row r="98" spans="1:2" x14ac:dyDescent="0.2">
      <c r="A98" s="5">
        <v>43976</v>
      </c>
      <c r="B98" s="4">
        <v>1502</v>
      </c>
    </row>
    <row r="99" spans="1:2" x14ac:dyDescent="0.2">
      <c r="A99" s="5">
        <v>43977</v>
      </c>
      <c r="B99" s="4">
        <v>2677</v>
      </c>
    </row>
    <row r="100" spans="1:2" x14ac:dyDescent="0.2">
      <c r="A100" s="5">
        <v>43978</v>
      </c>
      <c r="B100" s="4">
        <v>2443</v>
      </c>
    </row>
    <row r="101" spans="1:2" x14ac:dyDescent="0.2">
      <c r="A101" s="5">
        <v>43979</v>
      </c>
      <c r="B101" s="4">
        <v>3503</v>
      </c>
    </row>
    <row r="102" spans="1:2" x14ac:dyDescent="0.2">
      <c r="A102" s="5" t="s">
        <v>36</v>
      </c>
      <c r="B102" s="4">
        <v>150604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99"/>
  <sheetViews>
    <sheetView workbookViewId="0">
      <selection activeCell="A9" sqref="A9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>
        <v>43963</v>
      </c>
      <c r="B82" s="4">
        <v>172</v>
      </c>
    </row>
    <row r="83" spans="1:2" x14ac:dyDescent="0.2">
      <c r="A83" s="5">
        <v>43964</v>
      </c>
      <c r="B83" s="4">
        <v>195</v>
      </c>
    </row>
    <row r="84" spans="1:2" x14ac:dyDescent="0.2">
      <c r="A84" s="5">
        <v>43965</v>
      </c>
      <c r="B84" s="4">
        <v>262</v>
      </c>
    </row>
    <row r="85" spans="1:2" x14ac:dyDescent="0.2">
      <c r="A85" s="5">
        <v>43966</v>
      </c>
      <c r="B85" s="4">
        <v>242</v>
      </c>
    </row>
    <row r="86" spans="1:2" x14ac:dyDescent="0.2">
      <c r="A86" s="5">
        <v>43967</v>
      </c>
      <c r="B86" s="4">
        <v>153</v>
      </c>
    </row>
    <row r="87" spans="1:2" x14ac:dyDescent="0.2">
      <c r="A87" s="5">
        <v>43968</v>
      </c>
      <c r="B87" s="4">
        <v>145</v>
      </c>
    </row>
    <row r="88" spans="1:2" x14ac:dyDescent="0.2">
      <c r="A88" s="5">
        <v>43969</v>
      </c>
      <c r="B88" s="4">
        <v>99</v>
      </c>
    </row>
    <row r="89" spans="1:2" x14ac:dyDescent="0.2">
      <c r="A89" s="5">
        <v>43970</v>
      </c>
      <c r="B89" s="4">
        <v>162</v>
      </c>
    </row>
    <row r="90" spans="1:2" x14ac:dyDescent="0.2">
      <c r="A90" s="5">
        <v>43971</v>
      </c>
      <c r="B90" s="4">
        <v>161</v>
      </c>
    </row>
    <row r="91" spans="1:2" x14ac:dyDescent="0.2">
      <c r="A91" s="5">
        <v>43972</v>
      </c>
      <c r="B91" s="4">
        <v>156</v>
      </c>
    </row>
    <row r="92" spans="1:2" x14ac:dyDescent="0.2">
      <c r="A92" s="5">
        <v>43973</v>
      </c>
      <c r="B92" s="4">
        <v>130</v>
      </c>
    </row>
    <row r="93" spans="1:2" x14ac:dyDescent="0.2">
      <c r="A93" s="5">
        <v>43974</v>
      </c>
      <c r="B93" s="4">
        <v>119</v>
      </c>
    </row>
    <row r="94" spans="1:2" x14ac:dyDescent="0.2">
      <c r="A94" s="5">
        <v>43975</v>
      </c>
      <c r="B94" s="4">
        <v>50</v>
      </c>
    </row>
    <row r="95" spans="1:2" x14ac:dyDescent="0.2">
      <c r="A95" s="5">
        <v>43976</v>
      </c>
      <c r="B95" s="4">
        <v>92</v>
      </c>
    </row>
    <row r="96" spans="1:2" x14ac:dyDescent="0.2">
      <c r="A96" s="5">
        <v>43977</v>
      </c>
      <c r="B96" s="4">
        <v>78</v>
      </c>
    </row>
    <row r="97" spans="1:2" x14ac:dyDescent="0.2">
      <c r="A97" s="5">
        <v>43978</v>
      </c>
      <c r="B97" s="4">
        <v>117</v>
      </c>
    </row>
    <row r="98" spans="1:2" x14ac:dyDescent="0.2">
      <c r="A98" s="5">
        <v>43979</v>
      </c>
      <c r="B98" s="4">
        <v>70</v>
      </c>
    </row>
    <row r="99" spans="1:2" x14ac:dyDescent="0.2">
      <c r="A99" s="5" t="s">
        <v>36</v>
      </c>
      <c r="B99" s="4">
        <v>33142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95"/>
  <sheetViews>
    <sheetView topLeftCell="A34" workbookViewId="0">
      <selection activeCell="K80" sqref="K80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  <row r="79" spans="2:6" x14ac:dyDescent="0.2">
      <c r="B79" s="6">
        <f>All!A82</f>
        <v>43963</v>
      </c>
      <c r="C79" s="8">
        <f>All!D82</f>
        <v>-674</v>
      </c>
      <c r="D79" s="8">
        <f>All!E82</f>
        <v>-47</v>
      </c>
      <c r="E79" s="8">
        <f>All!F82</f>
        <v>-501</v>
      </c>
      <c r="F79" s="8">
        <f t="shared" ref="F79" si="33">SUM(C79:E79)</f>
        <v>-1222</v>
      </c>
    </row>
    <row r="80" spans="2:6" x14ac:dyDescent="0.2">
      <c r="B80" s="6">
        <f>All!A83</f>
        <v>43964</v>
      </c>
      <c r="C80" s="8">
        <f>All!D83</f>
        <v>-693</v>
      </c>
      <c r="D80" s="8">
        <f>All!E83</f>
        <v>-59</v>
      </c>
      <c r="E80" s="8">
        <f>All!F83</f>
        <v>-2057</v>
      </c>
      <c r="F80" s="8">
        <f t="shared" ref="F80" si="34">SUM(C80:E80)</f>
        <v>-2809</v>
      </c>
    </row>
    <row r="81" spans="2:6" x14ac:dyDescent="0.2">
      <c r="B81" s="6">
        <f>All!A84</f>
        <v>43965</v>
      </c>
      <c r="C81" s="8">
        <f>All!D84</f>
        <v>-719</v>
      </c>
      <c r="D81" s="8">
        <f>All!E84</f>
        <v>-38</v>
      </c>
      <c r="E81" s="8">
        <f>All!F84</f>
        <v>-1260</v>
      </c>
      <c r="F81" s="8">
        <f t="shared" ref="F81" si="35">SUM(C81:E81)</f>
        <v>-2017</v>
      </c>
    </row>
    <row r="82" spans="2:6" x14ac:dyDescent="0.2">
      <c r="B82" s="6">
        <f>All!A85</f>
        <v>43966</v>
      </c>
      <c r="C82" s="8">
        <f>All!D85</f>
        <v>-661</v>
      </c>
      <c r="D82" s="8">
        <f>All!E85</f>
        <v>-47</v>
      </c>
      <c r="E82" s="8">
        <f>All!F85</f>
        <v>-3662</v>
      </c>
      <c r="F82" s="8">
        <f t="shared" ref="F82" si="36">SUM(C82:E82)</f>
        <v>-4370</v>
      </c>
    </row>
    <row r="83" spans="2:6" x14ac:dyDescent="0.2">
      <c r="B83" s="6">
        <f>All!A86</f>
        <v>43967</v>
      </c>
      <c r="C83" s="8">
        <f>All!D86</f>
        <v>-392</v>
      </c>
      <c r="D83" s="8">
        <f>All!E86</f>
        <v>-33</v>
      </c>
      <c r="E83" s="8">
        <f>All!F86</f>
        <v>-1458</v>
      </c>
      <c r="F83" s="8">
        <f t="shared" ref="F83" si="37">SUM(C83:E83)</f>
        <v>-1883</v>
      </c>
    </row>
    <row r="84" spans="2:6" x14ac:dyDescent="0.2">
      <c r="B84" s="6">
        <f>All!A87</f>
        <v>43968</v>
      </c>
      <c r="C84" s="8">
        <f>All!D87</f>
        <v>-89</v>
      </c>
      <c r="D84" s="8">
        <f>All!E87</f>
        <v>-13</v>
      </c>
      <c r="E84" s="8">
        <f>All!F87</f>
        <v>-1734</v>
      </c>
      <c r="F84" s="8">
        <f t="shared" ref="F84" si="38">SUM(C84:E84)</f>
        <v>-1836</v>
      </c>
    </row>
    <row r="85" spans="2:6" x14ac:dyDescent="0.2">
      <c r="B85" s="6">
        <f>All!A88</f>
        <v>43969</v>
      </c>
      <c r="C85" s="8">
        <f>All!D88</f>
        <v>-104</v>
      </c>
      <c r="D85" s="8">
        <f>All!E88</f>
        <v>-13</v>
      </c>
      <c r="E85" s="8">
        <f>All!F88</f>
        <v>-1681</v>
      </c>
      <c r="F85" s="8">
        <f t="shared" ref="F85" si="39">SUM(C85:E85)</f>
        <v>-1798</v>
      </c>
    </row>
    <row r="86" spans="2:6" x14ac:dyDescent="0.2">
      <c r="B86" s="6">
        <f>All!A89</f>
        <v>43970</v>
      </c>
      <c r="C86" s="8">
        <f>All!D89</f>
        <v>-216</v>
      </c>
      <c r="D86" s="8">
        <f>All!E89</f>
        <v>-33</v>
      </c>
      <c r="E86" s="8">
        <f>All!F89</f>
        <v>-1175</v>
      </c>
      <c r="F86" s="8">
        <f t="shared" ref="F86" si="40">SUM(C86:E86)</f>
        <v>-1424</v>
      </c>
    </row>
    <row r="87" spans="2:6" x14ac:dyDescent="0.2">
      <c r="B87" s="6">
        <f>All!A90</f>
        <v>43971</v>
      </c>
      <c r="C87" s="8">
        <f>All!D90</f>
        <v>-367</v>
      </c>
      <c r="D87" s="8">
        <f>All!E90</f>
        <v>-40</v>
      </c>
      <c r="E87" s="8">
        <f>All!F90</f>
        <v>-1970</v>
      </c>
      <c r="F87" s="8">
        <f t="shared" ref="F87" si="41">SUM(C87:E87)</f>
        <v>-2377</v>
      </c>
    </row>
    <row r="88" spans="2:6" x14ac:dyDescent="0.2">
      <c r="B88" s="6">
        <f>All!A91</f>
        <v>43972</v>
      </c>
      <c r="C88" s="8">
        <f>All!D91</f>
        <v>-355</v>
      </c>
      <c r="D88" s="8">
        <f>All!E91</f>
        <v>-36</v>
      </c>
      <c r="E88" s="8">
        <f>All!F91</f>
        <v>-1401</v>
      </c>
      <c r="F88" s="8">
        <f t="shared" ref="F88" si="42">SUM(C88:E88)</f>
        <v>-1792</v>
      </c>
    </row>
    <row r="89" spans="2:6" x14ac:dyDescent="0.2">
      <c r="B89" s="6">
        <f>All!A92</f>
        <v>43973</v>
      </c>
      <c r="C89" s="8">
        <f>All!D92</f>
        <v>-312</v>
      </c>
      <c r="D89" s="8">
        <f>All!E92</f>
        <v>-45</v>
      </c>
      <c r="E89" s="8">
        <f>All!F92</f>
        <v>-1281</v>
      </c>
      <c r="F89" s="8">
        <f t="shared" ref="F89" si="43">SUM(C89:E89)</f>
        <v>-1638</v>
      </c>
    </row>
    <row r="90" spans="2:6" x14ac:dyDescent="0.2">
      <c r="B90" s="6">
        <f>All!A93</f>
        <v>43974</v>
      </c>
      <c r="C90" s="8">
        <f>All!D93</f>
        <v>-262</v>
      </c>
      <c r="D90" s="8">
        <f>All!E93</f>
        <v>-23</v>
      </c>
      <c r="E90" s="8">
        <f>All!F93</f>
        <v>-1285</v>
      </c>
      <c r="F90" s="8">
        <f t="shared" ref="F90" si="44">SUM(C90:E90)</f>
        <v>-1570</v>
      </c>
    </row>
    <row r="91" spans="2:6" x14ac:dyDescent="0.2">
      <c r="B91" s="6">
        <f>All!A94</f>
        <v>43975</v>
      </c>
      <c r="C91" s="8">
        <f>All!D94</f>
        <v>-82</v>
      </c>
      <c r="D91" s="8">
        <f>All!E94</f>
        <v>-19</v>
      </c>
      <c r="E91" s="8">
        <f>All!F94</f>
        <v>-1057</v>
      </c>
      <c r="F91" s="8">
        <f t="shared" ref="F91" si="45">SUM(C91:E91)</f>
        <v>-1158</v>
      </c>
    </row>
    <row r="92" spans="2:6" x14ac:dyDescent="0.2">
      <c r="B92" s="6">
        <f>All!A95</f>
        <v>43976</v>
      </c>
      <c r="C92" s="8">
        <f>All!D95</f>
        <v>-428</v>
      </c>
      <c r="D92" s="8">
        <f>All!E95</f>
        <v>-12</v>
      </c>
      <c r="E92" s="8">
        <f>All!F95</f>
        <v>-854</v>
      </c>
      <c r="F92" s="8">
        <f t="shared" ref="F92" si="46">SUM(C92:E92)</f>
        <v>-1294</v>
      </c>
    </row>
    <row r="93" spans="2:6" x14ac:dyDescent="0.2">
      <c r="B93" s="6">
        <f>All!A96</f>
        <v>43977</v>
      </c>
      <c r="C93" s="8">
        <f>All!D96</f>
        <v>-268</v>
      </c>
      <c r="D93" s="8">
        <f>All!E96</f>
        <v>-20</v>
      </c>
      <c r="E93" s="8">
        <f>All!F96</f>
        <v>-2070</v>
      </c>
      <c r="F93" s="8">
        <f t="shared" ref="F93" si="47">SUM(C93:E93)</f>
        <v>-2358</v>
      </c>
    </row>
    <row r="94" spans="2:6" x14ac:dyDescent="0.2">
      <c r="B94" s="6">
        <f>All!A97</f>
        <v>43978</v>
      </c>
      <c r="C94" s="8">
        <f>All!D97</f>
        <v>-188</v>
      </c>
      <c r="D94" s="8">
        <f>All!E97</f>
        <v>-16</v>
      </c>
      <c r="E94" s="8">
        <f>All!F97</f>
        <v>-1772</v>
      </c>
      <c r="F94" s="8">
        <f t="shared" ref="F94" si="48">SUM(C94:E94)</f>
        <v>-1976</v>
      </c>
    </row>
    <row r="95" spans="2:6" x14ac:dyDescent="0.2">
      <c r="B95" s="6">
        <f>All!A98</f>
        <v>43979</v>
      </c>
      <c r="C95" s="8">
        <f>All!D98</f>
        <v>-350</v>
      </c>
      <c r="D95" s="8">
        <f>All!E98</f>
        <v>-16</v>
      </c>
      <c r="E95" s="8">
        <f>All!F98</f>
        <v>-2614</v>
      </c>
      <c r="F95" s="8">
        <f t="shared" ref="F95" si="49">SUM(C95:E95)</f>
        <v>-2980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1:AA34"/>
  <sheetViews>
    <sheetView topLeftCell="E1" workbookViewId="0">
      <selection activeCell="L42" sqref="L42"/>
    </sheetView>
  </sheetViews>
  <sheetFormatPr baseColWidth="10" defaultRowHeight="16" x14ac:dyDescent="0.2"/>
  <cols>
    <col min="2" max="2" width="13" bestFit="1" customWidth="1"/>
    <col min="3" max="3" width="9" bestFit="1" customWidth="1"/>
    <col min="4" max="4" width="15" bestFit="1" customWidth="1"/>
    <col min="5" max="5" width="20.1640625" bestFit="1" customWidth="1"/>
    <col min="6" max="6" width="9" bestFit="1" customWidth="1"/>
    <col min="7" max="7" width="8.1640625" bestFit="1" customWidth="1"/>
    <col min="8" max="8" width="16.6640625" bestFit="1" customWidth="1"/>
    <col min="18" max="18" width="21" bestFit="1" customWidth="1"/>
    <col min="19" max="19" width="17" bestFit="1" customWidth="1"/>
    <col min="20" max="20" width="10.1640625" bestFit="1" customWidth="1"/>
    <col min="21" max="21" width="10.33203125" bestFit="1" customWidth="1"/>
    <col min="22" max="22" width="7.5" bestFit="1" customWidth="1"/>
    <col min="23" max="23" width="7.1640625" bestFit="1" customWidth="1"/>
    <col min="24" max="24" width="20.6640625" bestFit="1" customWidth="1"/>
    <col min="25" max="25" width="11.83203125" customWidth="1"/>
  </cols>
  <sheetData>
    <row r="1" spans="1:27" x14ac:dyDescent="0.2">
      <c r="R1" s="2" t="s">
        <v>3</v>
      </c>
      <c r="S1" t="s">
        <v>75</v>
      </c>
    </row>
    <row r="2" spans="1:27" x14ac:dyDescent="0.2">
      <c r="X2" t="s">
        <v>65</v>
      </c>
    </row>
    <row r="3" spans="1:27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  <c r="R3" s="2" t="s">
        <v>35</v>
      </c>
      <c r="S3" s="21" t="s">
        <v>67</v>
      </c>
      <c r="T3" s="21" t="s">
        <v>72</v>
      </c>
      <c r="U3" s="21" t="s">
        <v>73</v>
      </c>
      <c r="V3" s="21" t="s">
        <v>70</v>
      </c>
      <c r="W3" s="21" t="s">
        <v>74</v>
      </c>
      <c r="X3" s="24" t="s">
        <v>76</v>
      </c>
      <c r="Y3" s="24" t="s">
        <v>77</v>
      </c>
    </row>
    <row r="4" spans="1:27" x14ac:dyDescent="0.2">
      <c r="A4" t="s">
        <v>57</v>
      </c>
      <c r="B4" s="3" t="s">
        <v>15</v>
      </c>
      <c r="C4" s="4">
        <v>128</v>
      </c>
      <c r="D4" s="4">
        <v>3</v>
      </c>
      <c r="E4" s="4">
        <v>693</v>
      </c>
      <c r="F4" s="4">
        <v>2011</v>
      </c>
      <c r="G4" s="4">
        <v>402</v>
      </c>
      <c r="H4" t="s">
        <v>57</v>
      </c>
      <c r="I4" t="s">
        <v>57</v>
      </c>
      <c r="J4" s="4">
        <f>C4</f>
        <v>128</v>
      </c>
      <c r="K4" s="4">
        <f t="shared" ref="K4:N4" si="0">D4</f>
        <v>3</v>
      </c>
      <c r="L4" s="4">
        <f t="shared" si="0"/>
        <v>693</v>
      </c>
      <c r="M4" s="4">
        <f t="shared" si="0"/>
        <v>2011</v>
      </c>
      <c r="N4" s="4">
        <f t="shared" si="0"/>
        <v>402</v>
      </c>
      <c r="Q4" s="23">
        <v>43885</v>
      </c>
      <c r="R4" s="3">
        <v>9</v>
      </c>
      <c r="S4" s="22">
        <v>401</v>
      </c>
      <c r="T4" s="22">
        <v>105</v>
      </c>
      <c r="U4" s="22">
        <v>543</v>
      </c>
      <c r="V4" s="22">
        <v>50</v>
      </c>
      <c r="W4" s="22">
        <v>29</v>
      </c>
      <c r="X4" s="22">
        <f>SUM(S4:W4)</f>
        <v>1128</v>
      </c>
      <c r="Y4" s="22"/>
    </row>
    <row r="5" spans="1:27" x14ac:dyDescent="0.2">
      <c r="A5" t="s">
        <v>58</v>
      </c>
      <c r="B5" s="3" t="s">
        <v>16</v>
      </c>
      <c r="C5" s="4">
        <v>6</v>
      </c>
      <c r="D5" s="4">
        <v>0</v>
      </c>
      <c r="E5" s="4">
        <v>28</v>
      </c>
      <c r="F5" s="4">
        <v>338</v>
      </c>
      <c r="G5" s="4">
        <v>27</v>
      </c>
      <c r="H5" t="s">
        <v>58</v>
      </c>
      <c r="I5" t="s">
        <v>58</v>
      </c>
      <c r="J5" s="4">
        <f t="shared" ref="J5:J24" si="1">C5</f>
        <v>6</v>
      </c>
      <c r="K5" s="4">
        <f t="shared" ref="K5:K24" si="2">D5</f>
        <v>0</v>
      </c>
      <c r="L5" s="4">
        <f t="shared" ref="L5:L24" si="3">E5</f>
        <v>28</v>
      </c>
      <c r="M5" s="4">
        <f t="shared" ref="M5:M24" si="4">F5</f>
        <v>338</v>
      </c>
      <c r="N5" s="4">
        <f t="shared" ref="N5:N24" si="5">G5</f>
        <v>27</v>
      </c>
      <c r="Q5" s="23">
        <f>Q4+7</f>
        <v>43892</v>
      </c>
      <c r="R5" s="3">
        <v>10</v>
      </c>
      <c r="S5" s="22">
        <v>2250</v>
      </c>
      <c r="T5" s="22">
        <v>462</v>
      </c>
      <c r="U5" s="22">
        <v>1300</v>
      </c>
      <c r="V5" s="22">
        <v>539</v>
      </c>
      <c r="W5" s="22">
        <v>204</v>
      </c>
      <c r="X5" s="22">
        <f t="shared" ref="X5:X15" si="6">SUM(S5:W5)</f>
        <v>4755</v>
      </c>
      <c r="Y5" s="25">
        <f>X5/X4</f>
        <v>4.2154255319148932</v>
      </c>
      <c r="Z5" s="14"/>
      <c r="AA5" s="14"/>
    </row>
    <row r="6" spans="1:27" x14ac:dyDescent="0.2">
      <c r="A6" t="s">
        <v>58</v>
      </c>
      <c r="B6" s="3" t="s">
        <v>17</v>
      </c>
      <c r="C6" s="4">
        <v>31</v>
      </c>
      <c r="D6" s="4">
        <v>1</v>
      </c>
      <c r="E6" s="4">
        <v>138</v>
      </c>
      <c r="F6" s="4">
        <v>892</v>
      </c>
      <c r="G6" s="4">
        <v>96</v>
      </c>
      <c r="H6" t="s">
        <v>58</v>
      </c>
      <c r="I6" t="s">
        <v>58</v>
      </c>
      <c r="J6" s="4">
        <f t="shared" si="1"/>
        <v>31</v>
      </c>
      <c r="K6" s="4">
        <f t="shared" si="2"/>
        <v>1</v>
      </c>
      <c r="L6" s="4">
        <f t="shared" si="3"/>
        <v>138</v>
      </c>
      <c r="M6" s="4">
        <f t="shared" si="4"/>
        <v>892</v>
      </c>
      <c r="N6" s="4">
        <f t="shared" si="5"/>
        <v>96</v>
      </c>
      <c r="Q6" s="23">
        <f t="shared" ref="Q6:Q15" si="7">Q5+7</f>
        <v>43899</v>
      </c>
      <c r="R6" s="3">
        <v>11</v>
      </c>
      <c r="S6" s="22">
        <v>5721</v>
      </c>
      <c r="T6" s="22">
        <v>951</v>
      </c>
      <c r="U6" s="22">
        <v>6017</v>
      </c>
      <c r="V6" s="22">
        <v>1377</v>
      </c>
      <c r="W6" s="22">
        <v>1208</v>
      </c>
      <c r="X6" s="22">
        <f t="shared" si="6"/>
        <v>15274</v>
      </c>
      <c r="Y6" s="25">
        <f t="shared" ref="Y6:Y15" si="8">X6/X5</f>
        <v>3.2121976866456361</v>
      </c>
      <c r="Z6" s="14"/>
      <c r="AA6" s="14"/>
    </row>
    <row r="7" spans="1:27" x14ac:dyDescent="0.2">
      <c r="A7" t="s">
        <v>58</v>
      </c>
      <c r="B7" s="3" t="s">
        <v>18</v>
      </c>
      <c r="C7" s="4">
        <v>260</v>
      </c>
      <c r="D7" s="4">
        <v>6</v>
      </c>
      <c r="E7" s="4">
        <v>746</v>
      </c>
      <c r="F7" s="4">
        <v>3355</v>
      </c>
      <c r="G7" s="4">
        <v>410</v>
      </c>
      <c r="H7" t="s">
        <v>58</v>
      </c>
      <c r="I7" t="s">
        <v>58</v>
      </c>
      <c r="J7" s="4">
        <f t="shared" si="1"/>
        <v>260</v>
      </c>
      <c r="K7" s="4">
        <f t="shared" si="2"/>
        <v>6</v>
      </c>
      <c r="L7" s="4">
        <f t="shared" si="3"/>
        <v>746</v>
      </c>
      <c r="M7" s="4">
        <f t="shared" si="4"/>
        <v>3355</v>
      </c>
      <c r="N7" s="4">
        <f t="shared" si="5"/>
        <v>410</v>
      </c>
      <c r="Q7" s="23">
        <f t="shared" si="7"/>
        <v>43906</v>
      </c>
      <c r="R7" s="3">
        <v>12</v>
      </c>
      <c r="S7" s="22">
        <v>9336</v>
      </c>
      <c r="T7" s="22">
        <v>1339</v>
      </c>
      <c r="U7" s="22">
        <v>14256</v>
      </c>
      <c r="V7" s="22">
        <v>4106</v>
      </c>
      <c r="W7" s="22">
        <v>3384</v>
      </c>
      <c r="X7" s="22">
        <f t="shared" si="6"/>
        <v>32421</v>
      </c>
      <c r="Y7" s="25">
        <f t="shared" si="8"/>
        <v>2.1226266858714156</v>
      </c>
      <c r="Z7" s="14"/>
      <c r="AA7" s="14"/>
    </row>
    <row r="8" spans="1:27" x14ac:dyDescent="0.2">
      <c r="A8" t="s">
        <v>59</v>
      </c>
      <c r="B8" s="3" t="s">
        <v>46</v>
      </c>
      <c r="C8" s="4">
        <v>449</v>
      </c>
      <c r="D8" s="4">
        <v>77</v>
      </c>
      <c r="E8" s="4">
        <v>3224</v>
      </c>
      <c r="F8" s="4">
        <v>19857</v>
      </c>
      <c r="G8" s="4">
        <v>4094</v>
      </c>
      <c r="H8" t="s">
        <v>59</v>
      </c>
      <c r="I8" t="s">
        <v>59</v>
      </c>
      <c r="J8" s="4">
        <f t="shared" si="1"/>
        <v>449</v>
      </c>
      <c r="K8" s="4">
        <f t="shared" si="2"/>
        <v>77</v>
      </c>
      <c r="L8" s="4">
        <f t="shared" si="3"/>
        <v>3224</v>
      </c>
      <c r="M8" s="4">
        <f t="shared" si="4"/>
        <v>19857</v>
      </c>
      <c r="N8" s="4">
        <f t="shared" si="5"/>
        <v>4094</v>
      </c>
      <c r="Q8" s="23">
        <f t="shared" si="7"/>
        <v>43913</v>
      </c>
      <c r="R8" s="3">
        <v>13</v>
      </c>
      <c r="S8" s="22">
        <v>8968</v>
      </c>
      <c r="T8" s="22">
        <v>999</v>
      </c>
      <c r="U8" s="22">
        <v>17417</v>
      </c>
      <c r="V8" s="22">
        <v>6312</v>
      </c>
      <c r="W8" s="22">
        <v>5198</v>
      </c>
      <c r="X8" s="22">
        <f t="shared" si="6"/>
        <v>38894</v>
      </c>
      <c r="Y8" s="25">
        <f t="shared" si="8"/>
        <v>1.1996545448937417</v>
      </c>
      <c r="Z8" s="14"/>
      <c r="AA8" s="14"/>
    </row>
    <row r="9" spans="1:27" x14ac:dyDescent="0.2">
      <c r="A9" t="s">
        <v>59</v>
      </c>
      <c r="B9" s="3" t="s">
        <v>19</v>
      </c>
      <c r="C9" s="4">
        <v>51</v>
      </c>
      <c r="D9" s="4">
        <v>1</v>
      </c>
      <c r="E9" s="4">
        <v>284</v>
      </c>
      <c r="F9" s="4">
        <v>2593</v>
      </c>
      <c r="G9" s="4">
        <v>333</v>
      </c>
      <c r="H9" t="s">
        <v>59</v>
      </c>
      <c r="I9" t="s">
        <v>59</v>
      </c>
      <c r="J9" s="4">
        <f t="shared" si="1"/>
        <v>51</v>
      </c>
      <c r="K9" s="4">
        <f t="shared" si="2"/>
        <v>1</v>
      </c>
      <c r="L9" s="4">
        <f t="shared" si="3"/>
        <v>284</v>
      </c>
      <c r="M9" s="4">
        <f t="shared" si="4"/>
        <v>2593</v>
      </c>
      <c r="N9" s="4">
        <f t="shared" si="5"/>
        <v>333</v>
      </c>
      <c r="Q9" s="23">
        <f t="shared" si="7"/>
        <v>43920</v>
      </c>
      <c r="R9" s="3">
        <v>14</v>
      </c>
      <c r="S9" s="22">
        <v>2334</v>
      </c>
      <c r="T9" s="22">
        <v>138</v>
      </c>
      <c r="U9" s="22">
        <v>15737</v>
      </c>
      <c r="V9" s="22">
        <v>8612</v>
      </c>
      <c r="W9" s="22">
        <v>5339</v>
      </c>
      <c r="X9" s="22">
        <f t="shared" si="6"/>
        <v>32160</v>
      </c>
      <c r="Y9" s="25">
        <f t="shared" si="8"/>
        <v>0.8268627551807477</v>
      </c>
      <c r="Z9" s="14"/>
      <c r="AA9" s="14"/>
    </row>
    <row r="10" spans="1:27" x14ac:dyDescent="0.2">
      <c r="A10" t="s">
        <v>57</v>
      </c>
      <c r="B10" s="3" t="s">
        <v>20</v>
      </c>
      <c r="C10" s="4">
        <v>1035</v>
      </c>
      <c r="D10" s="4">
        <v>64</v>
      </c>
      <c r="E10" s="4">
        <v>2306</v>
      </c>
      <c r="F10" s="4">
        <v>3580</v>
      </c>
      <c r="G10" s="4">
        <v>708</v>
      </c>
      <c r="H10" t="s">
        <v>57</v>
      </c>
      <c r="I10" t="s">
        <v>57</v>
      </c>
      <c r="J10" s="4">
        <f t="shared" si="1"/>
        <v>1035</v>
      </c>
      <c r="K10" s="4">
        <f t="shared" si="2"/>
        <v>64</v>
      </c>
      <c r="L10" s="4">
        <f t="shared" si="3"/>
        <v>2306</v>
      </c>
      <c r="M10" s="4">
        <f t="shared" si="4"/>
        <v>3580</v>
      </c>
      <c r="N10" s="4">
        <f t="shared" si="5"/>
        <v>708</v>
      </c>
      <c r="Q10" s="23">
        <f t="shared" si="7"/>
        <v>43927</v>
      </c>
      <c r="R10" s="3">
        <v>15</v>
      </c>
      <c r="S10" s="22">
        <v>-866</v>
      </c>
      <c r="T10" s="22">
        <v>-613</v>
      </c>
      <c r="U10" s="22">
        <v>13474</v>
      </c>
      <c r="V10" s="22">
        <v>11538</v>
      </c>
      <c r="W10" s="22">
        <v>4106</v>
      </c>
      <c r="X10" s="22">
        <f t="shared" si="6"/>
        <v>27639</v>
      </c>
      <c r="Y10" s="25">
        <f t="shared" si="8"/>
        <v>0.85942164179104474</v>
      </c>
      <c r="Z10" s="14"/>
      <c r="AA10" s="14"/>
    </row>
    <row r="11" spans="1:27" x14ac:dyDescent="0.2">
      <c r="A11" t="s">
        <v>59</v>
      </c>
      <c r="B11" s="3" t="s">
        <v>21</v>
      </c>
      <c r="C11" s="4">
        <v>198</v>
      </c>
      <c r="D11" s="4">
        <v>13</v>
      </c>
      <c r="E11" s="4">
        <v>934</v>
      </c>
      <c r="F11" s="4">
        <v>7015</v>
      </c>
      <c r="G11" s="4">
        <v>1445</v>
      </c>
      <c r="H11" t="s">
        <v>59</v>
      </c>
      <c r="I11" t="s">
        <v>59</v>
      </c>
      <c r="J11" s="4">
        <f t="shared" si="1"/>
        <v>198</v>
      </c>
      <c r="K11" s="4">
        <f t="shared" si="2"/>
        <v>13</v>
      </c>
      <c r="L11" s="4">
        <f t="shared" si="3"/>
        <v>934</v>
      </c>
      <c r="M11" s="4">
        <f t="shared" si="4"/>
        <v>7015</v>
      </c>
      <c r="N11" s="4">
        <f t="shared" si="5"/>
        <v>1445</v>
      </c>
      <c r="Q11" s="23">
        <f t="shared" si="7"/>
        <v>43934</v>
      </c>
      <c r="R11" s="3">
        <v>16</v>
      </c>
      <c r="S11" s="22">
        <v>-3137</v>
      </c>
      <c r="T11" s="22">
        <v>-648</v>
      </c>
      <c r="U11" s="22">
        <v>11287</v>
      </c>
      <c r="V11" s="22">
        <v>12393</v>
      </c>
      <c r="W11" s="22">
        <v>3759</v>
      </c>
      <c r="X11" s="22">
        <f t="shared" si="6"/>
        <v>23654</v>
      </c>
      <c r="Y11" s="25">
        <f t="shared" si="8"/>
        <v>0.85581967509678358</v>
      </c>
      <c r="Z11" s="14"/>
      <c r="AA11" s="14"/>
    </row>
    <row r="12" spans="1:27" x14ac:dyDescent="0.2">
      <c r="A12" t="s">
        <v>59</v>
      </c>
      <c r="B12" s="3" t="s">
        <v>22</v>
      </c>
      <c r="C12" s="4">
        <v>3470</v>
      </c>
      <c r="D12" s="4">
        <v>173</v>
      </c>
      <c r="E12" s="4">
        <v>19270</v>
      </c>
      <c r="F12" s="4">
        <v>49296</v>
      </c>
      <c r="G12" s="4">
        <v>15974</v>
      </c>
      <c r="H12" t="s">
        <v>59</v>
      </c>
      <c r="I12" t="s">
        <v>59</v>
      </c>
      <c r="J12" s="4">
        <f t="shared" si="1"/>
        <v>3470</v>
      </c>
      <c r="K12" s="4">
        <f t="shared" si="2"/>
        <v>173</v>
      </c>
      <c r="L12" s="4">
        <f t="shared" si="3"/>
        <v>19270</v>
      </c>
      <c r="M12" s="4">
        <f t="shared" si="4"/>
        <v>49296</v>
      </c>
      <c r="N12" s="4">
        <f t="shared" si="5"/>
        <v>15974</v>
      </c>
      <c r="Q12" s="23">
        <f t="shared" si="7"/>
        <v>43941</v>
      </c>
      <c r="R12" s="3">
        <v>17</v>
      </c>
      <c r="S12" s="22">
        <v>-3474</v>
      </c>
      <c r="T12" s="22">
        <v>-631</v>
      </c>
      <c r="U12" s="22">
        <v>2181</v>
      </c>
      <c r="V12" s="22">
        <v>18193</v>
      </c>
      <c r="W12" s="22">
        <v>3157</v>
      </c>
      <c r="X12" s="22">
        <f t="shared" si="6"/>
        <v>19426</v>
      </c>
      <c r="Y12" s="25">
        <f t="shared" si="8"/>
        <v>0.82125644711253909</v>
      </c>
      <c r="Z12" s="14"/>
      <c r="AA12" s="14"/>
    </row>
    <row r="13" spans="1:27" x14ac:dyDescent="0.2">
      <c r="A13" t="s">
        <v>57</v>
      </c>
      <c r="B13" s="3" t="s">
        <v>23</v>
      </c>
      <c r="C13" s="4">
        <v>79</v>
      </c>
      <c r="D13" s="4">
        <v>13</v>
      </c>
      <c r="E13" s="4">
        <v>1254</v>
      </c>
      <c r="F13" s="4">
        <v>4376</v>
      </c>
      <c r="G13" s="4">
        <v>997</v>
      </c>
      <c r="H13" t="s">
        <v>57</v>
      </c>
      <c r="I13" t="s">
        <v>57</v>
      </c>
      <c r="J13" s="4">
        <f t="shared" si="1"/>
        <v>79</v>
      </c>
      <c r="K13" s="4">
        <f t="shared" si="2"/>
        <v>13</v>
      </c>
      <c r="L13" s="4">
        <f t="shared" si="3"/>
        <v>1254</v>
      </c>
      <c r="M13" s="4">
        <f t="shared" si="4"/>
        <v>4376</v>
      </c>
      <c r="N13" s="4">
        <f t="shared" si="5"/>
        <v>997</v>
      </c>
      <c r="Q13" s="23">
        <f t="shared" si="7"/>
        <v>43948</v>
      </c>
      <c r="R13" s="3">
        <v>18</v>
      </c>
      <c r="S13" s="22">
        <v>-4176</v>
      </c>
      <c r="T13" s="22">
        <v>-563</v>
      </c>
      <c r="U13" s="22">
        <v>-404</v>
      </c>
      <c r="V13" s="22">
        <v>16794</v>
      </c>
      <c r="W13" s="22">
        <v>2326</v>
      </c>
      <c r="X13" s="22">
        <f t="shared" si="6"/>
        <v>13977</v>
      </c>
      <c r="Y13" s="25">
        <f t="shared" si="8"/>
        <v>0.71949963965819008</v>
      </c>
      <c r="Z13" s="14"/>
      <c r="AA13" s="14"/>
    </row>
    <row r="14" spans="1:27" x14ac:dyDescent="0.2">
      <c r="A14" t="s">
        <v>58</v>
      </c>
      <c r="B14" s="3" t="s">
        <v>24</v>
      </c>
      <c r="C14" s="4">
        <v>3</v>
      </c>
      <c r="D14" s="4">
        <v>2</v>
      </c>
      <c r="E14" s="4">
        <v>158</v>
      </c>
      <c r="F14" s="4">
        <v>250</v>
      </c>
      <c r="G14" s="4">
        <v>22</v>
      </c>
      <c r="H14" t="s">
        <v>58</v>
      </c>
      <c r="I14" t="s">
        <v>58</v>
      </c>
      <c r="J14" s="4">
        <f t="shared" si="1"/>
        <v>3</v>
      </c>
      <c r="K14" s="4">
        <f t="shared" si="2"/>
        <v>2</v>
      </c>
      <c r="L14" s="4">
        <f t="shared" si="3"/>
        <v>158</v>
      </c>
      <c r="M14" s="4">
        <f t="shared" si="4"/>
        <v>250</v>
      </c>
      <c r="N14" s="4">
        <f t="shared" si="5"/>
        <v>22</v>
      </c>
      <c r="Q14" s="23">
        <f t="shared" si="7"/>
        <v>43955</v>
      </c>
      <c r="R14" s="3">
        <v>19</v>
      </c>
      <c r="S14" s="22">
        <v>-3523</v>
      </c>
      <c r="T14" s="22">
        <v>-505</v>
      </c>
      <c r="U14" s="22">
        <v>-11834</v>
      </c>
      <c r="V14" s="22">
        <v>23117</v>
      </c>
      <c r="W14" s="22">
        <v>1685</v>
      </c>
      <c r="X14" s="22">
        <f t="shared" si="6"/>
        <v>8940</v>
      </c>
      <c r="Y14" s="25">
        <f t="shared" si="8"/>
        <v>0.63962223653144457</v>
      </c>
      <c r="Z14" s="14"/>
      <c r="AA14" s="14"/>
    </row>
    <row r="15" spans="1:27" x14ac:dyDescent="0.2">
      <c r="A15" t="s">
        <v>59</v>
      </c>
      <c r="B15" s="3" t="s">
        <v>25</v>
      </c>
      <c r="C15" s="4">
        <v>16</v>
      </c>
      <c r="D15" s="4">
        <v>5</v>
      </c>
      <c r="E15" s="4">
        <v>136</v>
      </c>
      <c r="F15" s="4">
        <v>2147</v>
      </c>
      <c r="G15" s="4">
        <v>291</v>
      </c>
      <c r="H15" t="s">
        <v>59</v>
      </c>
      <c r="I15" t="s">
        <v>59</v>
      </c>
      <c r="J15" s="4">
        <f t="shared" si="1"/>
        <v>16</v>
      </c>
      <c r="K15" s="4">
        <f t="shared" si="2"/>
        <v>5</v>
      </c>
      <c r="L15" s="4">
        <f t="shared" si="3"/>
        <v>136</v>
      </c>
      <c r="M15" s="4">
        <f t="shared" si="4"/>
        <v>2147</v>
      </c>
      <c r="N15" s="4">
        <f t="shared" si="5"/>
        <v>291</v>
      </c>
      <c r="Q15" s="23">
        <f t="shared" si="7"/>
        <v>43962</v>
      </c>
      <c r="R15" s="3">
        <v>20</v>
      </c>
      <c r="S15" s="22">
        <v>-3434</v>
      </c>
      <c r="T15" s="22">
        <v>-259</v>
      </c>
      <c r="U15" s="22">
        <v>-10962</v>
      </c>
      <c r="V15" s="22">
        <v>19779</v>
      </c>
      <c r="W15" s="22">
        <v>1368</v>
      </c>
      <c r="X15" s="22">
        <f t="shared" si="6"/>
        <v>6492</v>
      </c>
      <c r="Y15" s="25">
        <f t="shared" si="8"/>
        <v>0.72617449664429534</v>
      </c>
      <c r="Z15" s="14"/>
      <c r="AA15" s="14"/>
    </row>
    <row r="16" spans="1:27" x14ac:dyDescent="0.2">
      <c r="A16" t="s">
        <v>59</v>
      </c>
      <c r="B16" s="3" t="s">
        <v>26</v>
      </c>
      <c r="C16" s="4">
        <v>17</v>
      </c>
      <c r="D16" s="4">
        <v>3</v>
      </c>
      <c r="E16" s="4">
        <v>438</v>
      </c>
      <c r="F16" s="4">
        <v>3505</v>
      </c>
      <c r="G16" s="4">
        <v>462</v>
      </c>
      <c r="H16" t="s">
        <v>59</v>
      </c>
      <c r="I16" t="s">
        <v>59</v>
      </c>
      <c r="J16" s="4">
        <f t="shared" si="1"/>
        <v>17</v>
      </c>
      <c r="K16" s="4">
        <f t="shared" si="2"/>
        <v>3</v>
      </c>
      <c r="L16" s="4">
        <f t="shared" si="3"/>
        <v>438</v>
      </c>
      <c r="M16" s="4">
        <f t="shared" si="4"/>
        <v>3505</v>
      </c>
      <c r="N16" s="4">
        <f t="shared" si="5"/>
        <v>462</v>
      </c>
      <c r="Q16" s="6">
        <v>43968</v>
      </c>
      <c r="R16" s="3">
        <v>21</v>
      </c>
      <c r="S16" s="22">
        <v>-1705</v>
      </c>
      <c r="T16" s="22">
        <v>-203</v>
      </c>
      <c r="U16" s="22">
        <v>-10527</v>
      </c>
      <c r="V16" s="22">
        <v>16030</v>
      </c>
      <c r="W16" s="22">
        <v>972</v>
      </c>
      <c r="X16" s="22">
        <f t="shared" ref="X16" si="9">SUM(S16:W16)</f>
        <v>4567</v>
      </c>
      <c r="Y16" s="25">
        <f t="shared" ref="Y16" si="10">X16/X15</f>
        <v>0.70348120764017252</v>
      </c>
    </row>
    <row r="17" spans="1:25" x14ac:dyDescent="0.2">
      <c r="A17" t="s">
        <v>59</v>
      </c>
      <c r="B17" s="3" t="s">
        <v>27</v>
      </c>
      <c r="C17" s="4">
        <v>1058</v>
      </c>
      <c r="D17" s="4">
        <v>64</v>
      </c>
      <c r="E17" s="4">
        <v>4950</v>
      </c>
      <c r="F17" s="4">
        <v>20535</v>
      </c>
      <c r="G17" s="4">
        <v>3838</v>
      </c>
      <c r="H17" t="s">
        <v>59</v>
      </c>
      <c r="I17" t="s">
        <v>59</v>
      </c>
      <c r="J17" s="4">
        <f t="shared" si="1"/>
        <v>1058</v>
      </c>
      <c r="K17" s="4">
        <f t="shared" si="2"/>
        <v>64</v>
      </c>
      <c r="L17" s="4">
        <f t="shared" si="3"/>
        <v>4950</v>
      </c>
      <c r="M17" s="4">
        <f t="shared" si="4"/>
        <v>20535</v>
      </c>
      <c r="N17" s="4">
        <f t="shared" si="5"/>
        <v>3838</v>
      </c>
      <c r="Q17" s="6">
        <v>43975</v>
      </c>
      <c r="R17" s="3">
        <v>22</v>
      </c>
      <c r="S17" s="22">
        <v>-1316</v>
      </c>
      <c r="T17" s="22">
        <v>-83</v>
      </c>
      <c r="U17" s="22">
        <v>-8367</v>
      </c>
      <c r="V17" s="22">
        <v>11764</v>
      </c>
      <c r="W17" s="22">
        <v>407</v>
      </c>
      <c r="X17" s="22">
        <f t="shared" ref="X17" si="11">SUM(S17:W17)</f>
        <v>2405</v>
      </c>
      <c r="Y17" s="25">
        <f t="shared" ref="Y17" si="12">X17/X16</f>
        <v>0.526603897525728</v>
      </c>
    </row>
    <row r="18" spans="1:25" ht="29" x14ac:dyDescent="0.35">
      <c r="A18" t="s">
        <v>58</v>
      </c>
      <c r="B18" s="3" t="s">
        <v>28</v>
      </c>
      <c r="C18" s="4">
        <v>164</v>
      </c>
      <c r="D18" s="4">
        <v>16</v>
      </c>
      <c r="E18" s="4">
        <v>1215</v>
      </c>
      <c r="F18" s="4">
        <v>2590</v>
      </c>
      <c r="G18" s="4">
        <v>496</v>
      </c>
      <c r="H18" t="s">
        <v>58</v>
      </c>
      <c r="I18" t="s">
        <v>58</v>
      </c>
      <c r="J18" s="4">
        <f t="shared" si="1"/>
        <v>164</v>
      </c>
      <c r="K18" s="4">
        <f t="shared" si="2"/>
        <v>16</v>
      </c>
      <c r="L18" s="4">
        <f t="shared" si="3"/>
        <v>1215</v>
      </c>
      <c r="M18" s="4">
        <f t="shared" si="4"/>
        <v>2590</v>
      </c>
      <c r="N18" s="4">
        <f t="shared" si="5"/>
        <v>496</v>
      </c>
      <c r="R18" s="3" t="s">
        <v>36</v>
      </c>
      <c r="S18" s="22">
        <v>7379</v>
      </c>
      <c r="T18" s="22">
        <v>489</v>
      </c>
      <c r="U18" s="22">
        <v>40118</v>
      </c>
      <c r="V18" s="22">
        <v>150604</v>
      </c>
      <c r="W18" s="22">
        <v>33142</v>
      </c>
      <c r="X18" s="29">
        <f>SUM(X4:X17)</f>
        <v>231732</v>
      </c>
    </row>
    <row r="19" spans="1:25" x14ac:dyDescent="0.2">
      <c r="A19" t="s">
        <v>58</v>
      </c>
      <c r="B19" s="3" t="s">
        <v>29</v>
      </c>
      <c r="C19" s="4">
        <v>38</v>
      </c>
      <c r="D19" s="4">
        <v>2</v>
      </c>
      <c r="E19" s="4">
        <v>160</v>
      </c>
      <c r="F19" s="4">
        <v>1025</v>
      </c>
      <c r="G19" s="4">
        <v>130</v>
      </c>
      <c r="H19" t="s">
        <v>58</v>
      </c>
      <c r="I19" t="s">
        <v>58</v>
      </c>
      <c r="J19" s="4">
        <f t="shared" si="1"/>
        <v>38</v>
      </c>
      <c r="K19" s="4">
        <f t="shared" si="2"/>
        <v>2</v>
      </c>
      <c r="L19" s="4">
        <f t="shared" si="3"/>
        <v>160</v>
      </c>
      <c r="M19" s="4">
        <f t="shared" si="4"/>
        <v>1025</v>
      </c>
      <c r="N19" s="4">
        <f t="shared" si="5"/>
        <v>130</v>
      </c>
    </row>
    <row r="20" spans="1:25" x14ac:dyDescent="0.2">
      <c r="A20" t="s">
        <v>58</v>
      </c>
      <c r="B20" s="3" t="s">
        <v>30</v>
      </c>
      <c r="C20" s="4">
        <v>72</v>
      </c>
      <c r="D20" s="4">
        <v>8</v>
      </c>
      <c r="E20" s="4">
        <v>1065</v>
      </c>
      <c r="F20" s="4">
        <v>2021</v>
      </c>
      <c r="G20" s="4">
        <v>272</v>
      </c>
      <c r="H20" t="s">
        <v>58</v>
      </c>
      <c r="I20" t="s">
        <v>58</v>
      </c>
      <c r="J20" s="4">
        <f t="shared" si="1"/>
        <v>72</v>
      </c>
      <c r="K20" s="4">
        <f t="shared" si="2"/>
        <v>8</v>
      </c>
      <c r="L20" s="4">
        <f t="shared" si="3"/>
        <v>1065</v>
      </c>
      <c r="M20" s="4">
        <f t="shared" si="4"/>
        <v>2021</v>
      </c>
      <c r="N20" s="4">
        <f t="shared" si="5"/>
        <v>272</v>
      </c>
    </row>
    <row r="21" spans="1:25" x14ac:dyDescent="0.2">
      <c r="A21" t="s">
        <v>57</v>
      </c>
      <c r="B21" s="3" t="s">
        <v>31</v>
      </c>
      <c r="C21" s="4">
        <v>126</v>
      </c>
      <c r="D21" s="4">
        <v>27</v>
      </c>
      <c r="E21" s="4">
        <v>1227</v>
      </c>
      <c r="F21" s="4">
        <v>7677</v>
      </c>
      <c r="G21" s="4">
        <v>1029</v>
      </c>
      <c r="H21" t="s">
        <v>57</v>
      </c>
      <c r="I21" t="s">
        <v>57</v>
      </c>
      <c r="J21" s="4">
        <f t="shared" si="1"/>
        <v>126</v>
      </c>
      <c r="K21" s="4">
        <f t="shared" si="2"/>
        <v>27</v>
      </c>
      <c r="L21" s="4">
        <f t="shared" si="3"/>
        <v>1227</v>
      </c>
      <c r="M21" s="4">
        <f t="shared" si="4"/>
        <v>7677</v>
      </c>
      <c r="N21" s="4">
        <f t="shared" si="5"/>
        <v>1029</v>
      </c>
    </row>
    <row r="22" spans="1:25" x14ac:dyDescent="0.2">
      <c r="A22" t="s">
        <v>57</v>
      </c>
      <c r="B22" s="3" t="s">
        <v>32</v>
      </c>
      <c r="C22" s="4">
        <v>14</v>
      </c>
      <c r="D22" s="4">
        <v>2</v>
      </c>
      <c r="E22" s="4">
        <v>17</v>
      </c>
      <c r="F22" s="4">
        <v>1323</v>
      </c>
      <c r="G22" s="4">
        <v>75</v>
      </c>
      <c r="H22" t="s">
        <v>57</v>
      </c>
      <c r="I22" t="s">
        <v>57</v>
      </c>
      <c r="J22" s="4">
        <f t="shared" si="1"/>
        <v>14</v>
      </c>
      <c r="K22" s="4">
        <f t="shared" si="2"/>
        <v>2</v>
      </c>
      <c r="L22" s="4">
        <f t="shared" si="3"/>
        <v>17</v>
      </c>
      <c r="M22" s="4">
        <f t="shared" si="4"/>
        <v>1323</v>
      </c>
      <c r="N22" s="4">
        <f t="shared" si="5"/>
        <v>75</v>
      </c>
    </row>
    <row r="23" spans="1:25" x14ac:dyDescent="0.2">
      <c r="A23" t="s">
        <v>59</v>
      </c>
      <c r="B23" s="3" t="s">
        <v>33</v>
      </c>
      <c r="C23" s="4">
        <v>16</v>
      </c>
      <c r="D23" s="4">
        <v>0</v>
      </c>
      <c r="E23" s="4">
        <v>7</v>
      </c>
      <c r="F23" s="4">
        <v>1016</v>
      </c>
      <c r="G23" s="4">
        <v>143</v>
      </c>
      <c r="H23" t="s">
        <v>59</v>
      </c>
      <c r="I23" t="s">
        <v>59</v>
      </c>
      <c r="J23" s="4">
        <f t="shared" si="1"/>
        <v>16</v>
      </c>
      <c r="K23" s="4">
        <f t="shared" si="2"/>
        <v>0</v>
      </c>
      <c r="L23" s="4">
        <f t="shared" si="3"/>
        <v>7</v>
      </c>
      <c r="M23" s="4">
        <f t="shared" si="4"/>
        <v>1016</v>
      </c>
      <c r="N23" s="4">
        <f t="shared" si="5"/>
        <v>143</v>
      </c>
    </row>
    <row r="24" spans="1:25" x14ac:dyDescent="0.2">
      <c r="A24" t="s">
        <v>59</v>
      </c>
      <c r="B24" s="3" t="s">
        <v>34</v>
      </c>
      <c r="C24" s="4">
        <v>148</v>
      </c>
      <c r="D24" s="4">
        <v>9</v>
      </c>
      <c r="E24" s="4">
        <v>1868</v>
      </c>
      <c r="F24" s="4">
        <v>15202</v>
      </c>
      <c r="G24" s="4">
        <v>1898</v>
      </c>
      <c r="H24" t="s">
        <v>59</v>
      </c>
      <c r="I24" t="s">
        <v>59</v>
      </c>
      <c r="J24" s="4">
        <f t="shared" si="1"/>
        <v>148</v>
      </c>
      <c r="K24" s="4">
        <f t="shared" si="2"/>
        <v>9</v>
      </c>
      <c r="L24" s="4">
        <f t="shared" si="3"/>
        <v>1868</v>
      </c>
      <c r="M24" s="4">
        <f t="shared" si="4"/>
        <v>15202</v>
      </c>
      <c r="N24" s="4">
        <f t="shared" si="5"/>
        <v>1898</v>
      </c>
    </row>
    <row r="25" spans="1:25" x14ac:dyDescent="0.2">
      <c r="B25" s="3" t="s">
        <v>64</v>
      </c>
      <c r="C25" s="4"/>
      <c r="D25" s="4"/>
      <c r="E25" s="4"/>
      <c r="F25" s="4"/>
      <c r="G25" s="4"/>
    </row>
    <row r="26" spans="1:25" x14ac:dyDescent="0.2">
      <c r="B26" s="3" t="s">
        <v>36</v>
      </c>
      <c r="C26" s="4">
        <v>7379</v>
      </c>
      <c r="D26" s="4">
        <v>489</v>
      </c>
      <c r="E26" s="4">
        <v>40118</v>
      </c>
      <c r="F26" s="4">
        <v>150604</v>
      </c>
      <c r="G26" s="4">
        <v>33142</v>
      </c>
    </row>
    <row r="30" spans="1:25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25" x14ac:dyDescent="0.2">
      <c r="B31" s="3" t="s">
        <v>57</v>
      </c>
      <c r="C31" s="20">
        <v>1382</v>
      </c>
      <c r="D31" s="20">
        <v>109</v>
      </c>
      <c r="E31" s="20">
        <v>5497</v>
      </c>
      <c r="F31" s="20">
        <v>18967</v>
      </c>
      <c r="G31" s="20">
        <v>3211</v>
      </c>
      <c r="H31" s="15">
        <f>SUM(C31:G31)</f>
        <v>29166</v>
      </c>
      <c r="I31" s="28">
        <f>H31/$H$34</f>
        <v>0.12586090829061156</v>
      </c>
    </row>
    <row r="32" spans="1:25" x14ac:dyDescent="0.2">
      <c r="B32" s="3" t="s">
        <v>59</v>
      </c>
      <c r="C32" s="20">
        <v>5423</v>
      </c>
      <c r="D32" s="20">
        <v>345</v>
      </c>
      <c r="E32" s="20">
        <v>31111</v>
      </c>
      <c r="F32" s="20">
        <v>121166</v>
      </c>
      <c r="G32" s="20">
        <v>28478</v>
      </c>
      <c r="H32" s="15">
        <f t="shared" ref="H32:H33" si="13">SUM(C32:G32)</f>
        <v>186523</v>
      </c>
      <c r="I32" s="28">
        <f t="shared" ref="I32:I33" si="14">H32/$H$34</f>
        <v>0.80490825608893035</v>
      </c>
    </row>
    <row r="33" spans="2:9" x14ac:dyDescent="0.2">
      <c r="B33" s="3" t="s">
        <v>58</v>
      </c>
      <c r="C33" s="20">
        <v>574</v>
      </c>
      <c r="D33" s="20">
        <v>35</v>
      </c>
      <c r="E33" s="20">
        <v>3510</v>
      </c>
      <c r="F33" s="20">
        <v>10471</v>
      </c>
      <c r="G33" s="20">
        <v>1453</v>
      </c>
      <c r="H33" s="15">
        <f t="shared" si="13"/>
        <v>16043</v>
      </c>
      <c r="I33" s="28">
        <f t="shared" si="14"/>
        <v>6.923083562045812E-2</v>
      </c>
    </row>
    <row r="34" spans="2:9" x14ac:dyDescent="0.2">
      <c r="B34" s="3" t="s">
        <v>36</v>
      </c>
      <c r="C34" s="20">
        <v>7379</v>
      </c>
      <c r="D34" s="20">
        <v>489</v>
      </c>
      <c r="E34" s="20">
        <v>40118</v>
      </c>
      <c r="F34" s="20">
        <v>150604</v>
      </c>
      <c r="G34" s="20">
        <v>33142</v>
      </c>
      <c r="H34" s="16">
        <f>SUM(H31:H33)</f>
        <v>231732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2020-05-28T16:50:43Z</dcterms:modified>
</cp:coreProperties>
</file>