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73A39DC9-ED37-C447-899A-4EC0AB61C343}" xr6:coauthVersionLast="45" xr6:coauthVersionMax="45" xr10:uidLastSave="{00000000-0000-0000-0000-000000000000}"/>
  <bookViews>
    <workbookView xWindow="31540" yWindow="1300" windowWidth="332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9" r:id="rId12"/>
    <pivotCache cacheId="1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8" i="14" l="1"/>
  <c r="C78" i="14"/>
  <c r="D78" i="14"/>
  <c r="E78" i="14"/>
  <c r="F78" i="14"/>
  <c r="A80" i="4"/>
  <c r="B80" i="4"/>
  <c r="G82" i="2"/>
  <c r="G81" i="2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B77" i="14" l="1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P124" i="2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F74" i="14" s="1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O119" i="2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<sst xmlns="http://schemas.openxmlformats.org/spreadsheetml/2006/main" count="3544" uniqueCount="72">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</sst>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7.9665569972767483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Casi'!$A$3:$A$80</c:f>
              <c:numCache>
                <c:formatCode>m/d/yy</c:formatCode>
                <c:ptCount val="7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</c:numCache>
            </c:numRef>
          </c:cat>
          <c:val>
            <c:numRef>
              <c:f>'Totale dei Casi'!$B$3:$B$80</c:f>
              <c:numCache>
                <c:formatCode>General</c:formatCode>
                <c:ptCount val="78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Tamponi!$B$4:$B$82</c:f>
              <c:strCache>
                <c:ptCount val="78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</c:strCache>
            </c:strRef>
          </c:cat>
          <c:val>
            <c:numRef>
              <c:f>Tamponi!$C$4:$C$82</c:f>
              <c:numCache>
                <c:formatCode>General</c:formatCode>
                <c:ptCount val="78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Guariti'!$A$7:$A$85</c:f>
              <c:strCache>
                <c:ptCount val="78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</c:strCache>
            </c:strRef>
          </c:cat>
          <c:val>
            <c:numRef>
              <c:f>'Dimessi Guariti'!$B$7:$B$85</c:f>
              <c:numCache>
                <c:formatCode>General</c:formatCode>
                <c:ptCount val="7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Deceduti!$A$4:$A$82</c:f>
              <c:strCache>
                <c:ptCount val="78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</c:strCache>
            </c:strRef>
          </c:cat>
          <c:val>
            <c:numRef>
              <c:f>Deceduti!$B$4:$B$82</c:f>
              <c:numCache>
                <c:formatCode>General</c:formatCode>
                <c:ptCount val="78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Contagiati!$B$2:$B$78</c:f>
              <c:numCache>
                <c:formatCode>m/d/yy</c:formatCode>
                <c:ptCount val="7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</c:numCache>
            </c:numRef>
          </c:cat>
          <c:val>
            <c:numRef>
              <c:f>Contagiati!$C$2:$C$78</c:f>
              <c:numCache>
                <c:formatCode>0</c:formatCode>
                <c:ptCount val="77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Contagiati!$B$2:$B$78</c:f>
              <c:numCache>
                <c:formatCode>m/d/yy</c:formatCode>
                <c:ptCount val="7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</c:numCache>
            </c:numRef>
          </c:cat>
          <c:val>
            <c:numRef>
              <c:f>Contagiati!$D$2:$D$78</c:f>
              <c:numCache>
                <c:formatCode>0</c:formatCode>
                <c:ptCount val="77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Contagiati!$B$2:$B$78</c:f>
              <c:numCache>
                <c:formatCode>m/d/yy</c:formatCode>
                <c:ptCount val="7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</c:numCache>
            </c:numRef>
          </c:cat>
          <c:val>
            <c:numRef>
              <c:f>Contagiati!$E$2:$E$78</c:f>
              <c:numCache>
                <c:formatCode>0</c:formatCode>
                <c:ptCount val="77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Contagiati!$B$2:$B$78</c:f>
              <c:numCache>
                <c:formatCode>m/d/yy</c:formatCode>
                <c:ptCount val="7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</c:numCache>
            </c:numRef>
          </c:cat>
          <c:val>
            <c:numRef>
              <c:f>Contagiati!$F$2:$F$78</c:f>
              <c:numCache>
                <c:formatCode>0</c:formatCode>
                <c:ptCount val="77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0</xdr:row>
      <xdr:rowOff>38100</xdr:rowOff>
    </xdr:from>
    <xdr:to>
      <xdr:col>24</xdr:col>
      <xdr:colOff>203200</xdr:colOff>
      <xdr:row>40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596900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2.760364236114" createdVersion="6" refreshedVersion="6" minRefreshableVersion="3" recordCount="1639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12T00:00:00" count="7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5488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2.760594560183" createdVersion="6" refreshedVersion="6" minRefreshableVersion="3" recordCount="1639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12T00:00:00" count="10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9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9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2" firstHeaderRow="0" firstDataRow="1" firstDataCol="1"/>
  <pivotFields count="20">
    <pivotField axis="axisRow" showAll="0">
      <items count="80">
        <item h="1" x="7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82" firstHeaderRow="1" firstDataRow="1" firstDataCol="1"/>
  <pivotFields count="20">
    <pivotField axis="axisRow" showAll="0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7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85" firstHeaderRow="1" firstDataRow="1" firstDataCol="1" rowPageCount="1" colPageCount="1"/>
  <pivotFields count="16">
    <pivotField axis="axisRow" numFmtId="22" showAll="0" sortType="ascending">
      <items count="110">
        <item x="0"/>
        <item m="1" x="98"/>
        <item x="1"/>
        <item m="1" x="81"/>
        <item x="2"/>
        <item m="1" x="93"/>
        <item x="3"/>
        <item m="1" x="107"/>
        <item x="4"/>
        <item m="1" x="89"/>
        <item x="5"/>
        <item m="1" x="102"/>
        <item x="6"/>
        <item m="1" x="104"/>
        <item x="7"/>
        <item m="1" x="86"/>
        <item x="8"/>
        <item m="1" x="99"/>
        <item x="9"/>
        <item m="1" x="82"/>
        <item x="10"/>
        <item m="1" x="94"/>
        <item x="11"/>
        <item m="1" x="108"/>
        <item x="12"/>
        <item m="1" x="90"/>
        <item x="13"/>
        <item m="1" x="103"/>
        <item x="14"/>
        <item m="1" x="85"/>
        <item x="15"/>
        <item m="1" x="97"/>
        <item x="16"/>
        <item m="1" x="80"/>
        <item x="17"/>
        <item m="1" x="92"/>
        <item x="18"/>
        <item m="1" x="106"/>
        <item x="19"/>
        <item m="1" x="88"/>
        <item x="20"/>
        <item m="1" x="101"/>
        <item x="21"/>
        <item m="1" x="84"/>
        <item x="22"/>
        <item m="1" x="96"/>
        <item x="23"/>
        <item m="1" x="79"/>
        <item x="24"/>
        <item m="1" x="91"/>
        <item x="25"/>
        <item m="1" x="105"/>
        <item x="26"/>
        <item m="1" x="87"/>
        <item x="27"/>
        <item m="1" x="100"/>
        <item x="28"/>
        <item m="1" x="83"/>
        <item x="29"/>
        <item m="1" x="9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h="1" x="78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79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82" firstHeaderRow="1" firstDataRow="1" firstDataCol="1" rowPageCount="1" colPageCount="1"/>
  <pivotFields count="16">
    <pivotField axis="axisRow" numFmtId="22" showAll="0" sortType="ascending">
      <items count="110">
        <item x="0"/>
        <item m="1" x="98"/>
        <item x="1"/>
        <item m="1" x="81"/>
        <item x="2"/>
        <item m="1" x="93"/>
        <item x="3"/>
        <item m="1" x="107"/>
        <item x="4"/>
        <item m="1" x="89"/>
        <item x="5"/>
        <item m="1" x="102"/>
        <item x="6"/>
        <item m="1" x="104"/>
        <item x="7"/>
        <item m="1" x="86"/>
        <item x="8"/>
        <item m="1" x="99"/>
        <item x="9"/>
        <item m="1" x="82"/>
        <item x="10"/>
        <item m="1" x="94"/>
        <item x="11"/>
        <item m="1" x="108"/>
        <item x="12"/>
        <item m="1" x="90"/>
        <item x="13"/>
        <item m="1" x="103"/>
        <item x="14"/>
        <item m="1" x="85"/>
        <item x="15"/>
        <item m="1" x="97"/>
        <item x="16"/>
        <item m="1" x="80"/>
        <item x="17"/>
        <item m="1" x="92"/>
        <item x="18"/>
        <item m="1" x="106"/>
        <item x="19"/>
        <item m="1" x="88"/>
        <item x="20"/>
        <item m="1" x="101"/>
        <item x="21"/>
        <item m="1" x="84"/>
        <item x="22"/>
        <item m="1" x="96"/>
        <item x="23"/>
        <item m="1" x="79"/>
        <item x="24"/>
        <item m="1" x="91"/>
        <item x="25"/>
        <item m="1" x="105"/>
        <item x="26"/>
        <item m="1" x="87"/>
        <item x="27"/>
        <item m="1" x="100"/>
        <item x="28"/>
        <item m="1" x="83"/>
        <item x="29"/>
        <item m="1" x="9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h="1" x="78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79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39"/>
  <sheetViews>
    <sheetView topLeftCell="G1594" workbookViewId="0">
      <selection activeCell="U1597" sqref="U1597:V1639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24"/>
  <sheetViews>
    <sheetView topLeftCell="A74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22.33203125" customWidth="1"/>
    <col min="11" max="11" width="22.1640625" customWidth="1"/>
    <col min="12" max="12" width="26.83203125" customWidth="1"/>
    <col min="13" max="13" width="17.83203125" customWidth="1"/>
    <col min="14" max="14" width="20.33203125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>SUM(B78:F78)</f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>SUM(B79:F79)</f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>SUM(B80:F80)</f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>SUM(B81:F81)</f>
        <v>744</v>
      </c>
    </row>
    <row r="82" spans="1:7" x14ac:dyDescent="0.2">
      <c r="A82" s="3" t="s">
        <v>36</v>
      </c>
      <c r="B82" s="4">
        <v>30739</v>
      </c>
      <c r="C82" s="4">
        <v>106587</v>
      </c>
      <c r="D82" s="4">
        <v>13539</v>
      </c>
      <c r="E82" s="4">
        <v>999</v>
      </c>
      <c r="F82" s="4">
        <v>67950</v>
      </c>
      <c r="G82">
        <f>SUM(B82:F82)</f>
        <v>219814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43962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/>
      <c r="H98" s="12"/>
      <c r="I98" s="12"/>
      <c r="J98" s="12"/>
      <c r="K98">
        <v>-62</v>
      </c>
      <c r="L98">
        <v>-62</v>
      </c>
      <c r="M98">
        <v>-62</v>
      </c>
      <c r="N98">
        <v>59</v>
      </c>
      <c r="O98">
        <v>7</v>
      </c>
      <c r="P98">
        <v>4</v>
      </c>
      <c r="Q98">
        <v>793</v>
      </c>
    </row>
    <row r="99" spans="1:21" x14ac:dyDescent="0.2">
      <c r="A99" s="6">
        <v>43962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>
        <v>1</v>
      </c>
      <c r="H99" s="12"/>
      <c r="I99" s="12"/>
      <c r="J99" s="12"/>
      <c r="K99">
        <v>-1</v>
      </c>
      <c r="L99">
        <v>-1</v>
      </c>
      <c r="M99">
        <v>-1</v>
      </c>
      <c r="N99">
        <v>2</v>
      </c>
      <c r="O99">
        <v>0</v>
      </c>
      <c r="P99">
        <v>1</v>
      </c>
      <c r="Q99">
        <v>350</v>
      </c>
    </row>
    <row r="100" spans="1:21" x14ac:dyDescent="0.2">
      <c r="A100" s="6">
        <v>43962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/>
      <c r="H100" s="12"/>
      <c r="I100" s="12"/>
      <c r="J100" s="12"/>
      <c r="K100">
        <v>-28</v>
      </c>
      <c r="L100">
        <v>-28</v>
      </c>
      <c r="M100">
        <v>-28</v>
      </c>
      <c r="N100">
        <v>28</v>
      </c>
      <c r="O100">
        <v>2</v>
      </c>
      <c r="P100">
        <v>2</v>
      </c>
      <c r="Q100">
        <v>1154</v>
      </c>
    </row>
    <row r="101" spans="1:21" x14ac:dyDescent="0.2">
      <c r="A101" s="6">
        <v>43962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>
        <v>1</v>
      </c>
      <c r="H101" s="12">
        <v>3</v>
      </c>
      <c r="I101" s="12">
        <v>4</v>
      </c>
      <c r="J101" s="12"/>
      <c r="K101">
        <v>-6</v>
      </c>
      <c r="L101">
        <v>-6</v>
      </c>
      <c r="M101">
        <v>-6</v>
      </c>
      <c r="N101">
        <v>19</v>
      </c>
      <c r="O101">
        <v>1</v>
      </c>
      <c r="P101">
        <v>14</v>
      </c>
      <c r="Q101">
        <v>4223</v>
      </c>
    </row>
    <row r="102" spans="1:21" x14ac:dyDescent="0.2">
      <c r="A102" s="6">
        <v>43962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/>
      <c r="H102" s="12"/>
      <c r="I102" s="12"/>
      <c r="J102" s="12"/>
      <c r="K102">
        <v>-151</v>
      </c>
      <c r="L102">
        <v>-151</v>
      </c>
      <c r="M102">
        <v>-151</v>
      </c>
      <c r="N102">
        <v>209</v>
      </c>
      <c r="O102">
        <v>22</v>
      </c>
      <c r="P102">
        <v>80</v>
      </c>
      <c r="Q102">
        <v>2982</v>
      </c>
    </row>
    <row r="103" spans="1:21" x14ac:dyDescent="0.2">
      <c r="A103" s="6">
        <v>43962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/>
      <c r="H103" s="12"/>
      <c r="I103" s="12"/>
      <c r="J103" s="12"/>
      <c r="K103">
        <v>-21</v>
      </c>
      <c r="L103">
        <v>-21</v>
      </c>
      <c r="M103">
        <v>-21</v>
      </c>
      <c r="N103">
        <v>27</v>
      </c>
      <c r="O103">
        <v>2</v>
      </c>
      <c r="P103">
        <v>8</v>
      </c>
      <c r="Q103">
        <v>1411</v>
      </c>
    </row>
    <row r="104" spans="1:21" x14ac:dyDescent="0.2">
      <c r="A104" s="6">
        <v>43962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>
        <v>1</v>
      </c>
      <c r="H104" s="12"/>
      <c r="I104" s="12">
        <v>0</v>
      </c>
      <c r="J104" s="12">
        <v>8</v>
      </c>
      <c r="K104">
        <v>8</v>
      </c>
      <c r="L104">
        <v>8</v>
      </c>
      <c r="M104">
        <v>8</v>
      </c>
      <c r="N104">
        <v>12</v>
      </c>
      <c r="O104">
        <v>5</v>
      </c>
      <c r="P104">
        <v>25</v>
      </c>
      <c r="Q104">
        <v>2829</v>
      </c>
    </row>
    <row r="105" spans="1:21" x14ac:dyDescent="0.2">
      <c r="A105" s="6">
        <v>43962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>
        <v>3</v>
      </c>
      <c r="H105" s="12"/>
      <c r="I105" s="12">
        <v>0</v>
      </c>
      <c r="J105" s="12"/>
      <c r="K105">
        <v>-56</v>
      </c>
      <c r="L105">
        <v>-56</v>
      </c>
      <c r="M105">
        <v>-56</v>
      </c>
      <c r="N105">
        <v>88</v>
      </c>
      <c r="O105">
        <v>12</v>
      </c>
      <c r="P105">
        <v>44</v>
      </c>
      <c r="Q105">
        <v>1492</v>
      </c>
    </row>
    <row r="106" spans="1:21" x14ac:dyDescent="0.2">
      <c r="A106" s="6">
        <v>43962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/>
      <c r="H106" s="12"/>
      <c r="I106" s="12">
        <v>-38</v>
      </c>
      <c r="J106" s="12">
        <v>259</v>
      </c>
      <c r="K106">
        <v>221</v>
      </c>
      <c r="L106">
        <v>221</v>
      </c>
      <c r="M106">
        <v>221</v>
      </c>
      <c r="N106">
        <v>75</v>
      </c>
      <c r="O106">
        <v>68</v>
      </c>
      <c r="P106">
        <v>364</v>
      </c>
      <c r="Q106">
        <v>7508</v>
      </c>
    </row>
    <row r="107" spans="1:21" x14ac:dyDescent="0.2">
      <c r="A107" s="6">
        <v>43962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/>
      <c r="H107" s="12"/>
      <c r="I107" s="12"/>
      <c r="J107" s="12"/>
      <c r="K107">
        <v>-24</v>
      </c>
      <c r="L107">
        <v>-24</v>
      </c>
      <c r="M107">
        <v>-24</v>
      </c>
      <c r="N107">
        <v>30</v>
      </c>
      <c r="O107">
        <v>4</v>
      </c>
      <c r="P107">
        <v>10</v>
      </c>
      <c r="Q107">
        <v>1463</v>
      </c>
    </row>
    <row r="108" spans="1:21" x14ac:dyDescent="0.2">
      <c r="A108" s="6">
        <v>43962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>
        <v>2</v>
      </c>
      <c r="H108" s="12"/>
      <c r="I108" s="12">
        <v>2</v>
      </c>
      <c r="J108" s="12">
        <v>9</v>
      </c>
      <c r="K108">
        <v>11</v>
      </c>
      <c r="L108">
        <v>11</v>
      </c>
      <c r="M108">
        <v>11</v>
      </c>
      <c r="N108">
        <v>2</v>
      </c>
      <c r="O108">
        <v>0</v>
      </c>
      <c r="P108">
        <v>13</v>
      </c>
      <c r="Q108">
        <v>226</v>
      </c>
    </row>
    <row r="109" spans="1:21" x14ac:dyDescent="0.2">
      <c r="A109" s="6">
        <v>43962</v>
      </c>
      <c r="B109" t="s">
        <v>14</v>
      </c>
      <c r="C109">
        <v>4</v>
      </c>
      <c r="D109" s="12" t="s">
        <v>25</v>
      </c>
      <c r="E109" s="17">
        <v>4649933453</v>
      </c>
      <c r="F109" s="17">
        <v>1135662422</v>
      </c>
      <c r="G109" s="12">
        <v>2</v>
      </c>
      <c r="H109" s="12"/>
      <c r="I109" s="12"/>
      <c r="J109" s="12"/>
      <c r="K109">
        <v>-12</v>
      </c>
      <c r="L109">
        <v>-12</v>
      </c>
      <c r="M109">
        <v>-12</v>
      </c>
      <c r="N109">
        <v>15</v>
      </c>
      <c r="O109">
        <v>0</v>
      </c>
      <c r="P109">
        <v>3</v>
      </c>
      <c r="Q109">
        <v>448</v>
      </c>
    </row>
    <row r="110" spans="1:21" x14ac:dyDescent="0.2">
      <c r="A110" s="6">
        <v>43962</v>
      </c>
      <c r="B110" t="s">
        <v>14</v>
      </c>
      <c r="C110">
        <v>4</v>
      </c>
      <c r="D110" s="12" t="s">
        <v>26</v>
      </c>
      <c r="E110" s="17">
        <v>4606893511</v>
      </c>
      <c r="F110" s="17">
        <v>1112123097</v>
      </c>
      <c r="G110" s="12">
        <v>2</v>
      </c>
      <c r="H110" s="12">
        <v>1</v>
      </c>
      <c r="I110" s="12">
        <v>3</v>
      </c>
      <c r="J110" s="12"/>
      <c r="K110">
        <v>-51</v>
      </c>
      <c r="L110">
        <v>-51</v>
      </c>
      <c r="M110">
        <v>-51</v>
      </c>
      <c r="N110">
        <v>51</v>
      </c>
      <c r="O110">
        <v>2</v>
      </c>
      <c r="P110">
        <v>2</v>
      </c>
      <c r="Q110">
        <v>1359</v>
      </c>
    </row>
    <row r="111" spans="1:21" x14ac:dyDescent="0.2">
      <c r="A111" s="6">
        <v>43962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/>
      <c r="H111" s="12"/>
      <c r="I111" s="12"/>
      <c r="J111" s="12"/>
      <c r="K111">
        <v>-312</v>
      </c>
      <c r="L111">
        <v>-312</v>
      </c>
      <c r="M111">
        <v>-312</v>
      </c>
      <c r="N111">
        <v>390</v>
      </c>
      <c r="O111">
        <v>33</v>
      </c>
      <c r="P111">
        <v>111</v>
      </c>
      <c r="Q111">
        <v>3413</v>
      </c>
    </row>
    <row r="112" spans="1:21" x14ac:dyDescent="0.2">
      <c r="A112" s="6">
        <v>43962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/>
      <c r="H112" s="12"/>
      <c r="I112" s="12"/>
      <c r="J112" s="12"/>
      <c r="K112">
        <v>-125</v>
      </c>
      <c r="L112">
        <v>-125</v>
      </c>
      <c r="M112">
        <v>-125</v>
      </c>
      <c r="N112">
        <v>136</v>
      </c>
      <c r="O112">
        <v>3</v>
      </c>
      <c r="P112">
        <v>14</v>
      </c>
      <c r="Q112">
        <v>1338</v>
      </c>
    </row>
    <row r="113" spans="1:17" x14ac:dyDescent="0.2">
      <c r="A113" s="6">
        <v>43962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>
        <v>1</v>
      </c>
      <c r="H113" s="12"/>
      <c r="I113" s="12"/>
      <c r="J113" s="12"/>
      <c r="K113">
        <v>-4</v>
      </c>
      <c r="L113">
        <v>-4</v>
      </c>
      <c r="M113">
        <v>-4</v>
      </c>
      <c r="N113">
        <v>7</v>
      </c>
      <c r="O113">
        <v>0</v>
      </c>
      <c r="P113">
        <v>3</v>
      </c>
      <c r="Q113">
        <v>595</v>
      </c>
    </row>
    <row r="114" spans="1:17" x14ac:dyDescent="0.2">
      <c r="A114" s="6">
        <v>43962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/>
      <c r="H114" s="12"/>
      <c r="I114" s="12"/>
      <c r="J114" s="12"/>
      <c r="K114">
        <v>-7</v>
      </c>
      <c r="L114">
        <v>-7</v>
      </c>
      <c r="M114">
        <v>-7</v>
      </c>
      <c r="N114">
        <v>18</v>
      </c>
      <c r="O114">
        <v>1</v>
      </c>
      <c r="P114">
        <v>12</v>
      </c>
      <c r="Q114">
        <v>731</v>
      </c>
    </row>
    <row r="115" spans="1:17" x14ac:dyDescent="0.2">
      <c r="A115" s="6">
        <v>43962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/>
      <c r="H115" s="12"/>
      <c r="I115" s="12"/>
      <c r="J115" s="12"/>
      <c r="K115">
        <v>-74</v>
      </c>
      <c r="L115">
        <v>-74</v>
      </c>
      <c r="M115">
        <v>-74</v>
      </c>
      <c r="N115">
        <v>79</v>
      </c>
      <c r="O115">
        <v>8</v>
      </c>
      <c r="P115">
        <v>13</v>
      </c>
      <c r="Q115">
        <v>1261</v>
      </c>
    </row>
    <row r="116" spans="1:17" x14ac:dyDescent="0.2">
      <c r="A116" s="6">
        <v>43962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/>
      <c r="H116" s="12"/>
      <c r="I116" s="12"/>
      <c r="J116" s="12"/>
      <c r="K116">
        <v>-5</v>
      </c>
      <c r="L116">
        <v>-5</v>
      </c>
      <c r="M116">
        <v>-5</v>
      </c>
      <c r="N116">
        <v>6</v>
      </c>
      <c r="O116">
        <v>0</v>
      </c>
      <c r="P116">
        <v>1</v>
      </c>
      <c r="Q116">
        <v>551</v>
      </c>
    </row>
    <row r="117" spans="1:17" x14ac:dyDescent="0.2">
      <c r="A117" s="6">
        <v>43962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/>
      <c r="H117" s="12"/>
      <c r="I117" s="12"/>
      <c r="J117" s="12"/>
      <c r="K117">
        <v>-6</v>
      </c>
      <c r="L117">
        <v>-6</v>
      </c>
      <c r="M117">
        <v>-6</v>
      </c>
      <c r="N117">
        <v>7</v>
      </c>
      <c r="O117">
        <v>0</v>
      </c>
      <c r="P117">
        <v>1</v>
      </c>
      <c r="Q117">
        <v>230</v>
      </c>
    </row>
    <row r="118" spans="1:17" x14ac:dyDescent="0.2">
      <c r="A118" s="6">
        <v>43962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/>
      <c r="H118" s="12">
        <v>1</v>
      </c>
      <c r="I118" s="12">
        <v>-7</v>
      </c>
      <c r="J118" s="12"/>
      <c r="K118">
        <v>-131</v>
      </c>
      <c r="L118">
        <v>-131</v>
      </c>
      <c r="M118">
        <v>-131</v>
      </c>
      <c r="N118">
        <v>141</v>
      </c>
      <c r="O118">
        <v>9</v>
      </c>
      <c r="P118">
        <v>19</v>
      </c>
      <c r="Q118">
        <v>6383</v>
      </c>
    </row>
    <row r="119" spans="1:17" x14ac:dyDescent="0.2">
      <c r="G119">
        <f>SUM(G98:G118)</f>
        <v>13</v>
      </c>
      <c r="H119">
        <f>SUM(H98:H118)</f>
        <v>5</v>
      </c>
      <c r="J119">
        <f>SUM(J98:J118)</f>
        <v>276</v>
      </c>
      <c r="O119">
        <f>SUM(O98:O118)</f>
        <v>179</v>
      </c>
    </row>
    <row r="124" spans="1:17" x14ac:dyDescent="0.2">
      <c r="P124">
        <f>94/243</f>
        <v>0.38683127572016462</v>
      </c>
    </row>
  </sheetData>
  <autoFilter ref="A97:U119" xr:uid="{EFA78291-6AC7-EE44-949A-6A9E8DD51CA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80"/>
  <sheetViews>
    <sheetView tabSelected="1" workbookViewId="0">
      <selection activeCell="G54" sqref="G54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82"/>
  <sheetViews>
    <sheetView workbookViewId="0">
      <selection activeCell="B14" sqref="B4:B81"/>
      <pivotSelection pane="bottomRight" showHeader="1" activeRow="13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3" t="s">
        <v>36</v>
      </c>
      <c r="C82" s="4">
        <v>2606652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85"/>
  <sheetViews>
    <sheetView topLeftCell="A5" workbookViewId="0">
      <selection activeCell="A16" sqref="A7:A84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 t="s">
        <v>36</v>
      </c>
      <c r="B85" s="4">
        <v>106587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82"/>
  <sheetViews>
    <sheetView workbookViewId="0">
      <selection activeCell="A8" sqref="A8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 t="s">
        <v>36</v>
      </c>
      <c r="B82" s="4">
        <v>30739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78"/>
  <sheetViews>
    <sheetView topLeftCell="C1" workbookViewId="0">
      <selection activeCell="K64" sqref="K64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2020-05-11T16:19:31Z</dcterms:modified>
</cp:coreProperties>
</file>