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Downloads/TSE COMET/replication package/projects dataset/results/"/>
    </mc:Choice>
  </mc:AlternateContent>
  <xr:revisionPtr revIDLastSave="0" documentId="13_ncr:1_{9DBC0FEE-4E06-A644-8CF8-0E9DE4C32797}" xr6:coauthVersionLast="36" xr6:coauthVersionMax="36" xr10:uidLastSave="{00000000-0000-0000-0000-000000000000}"/>
  <bookViews>
    <workbookView xWindow="0" yWindow="500" windowWidth="28800" windowHeight="16520" activeTab="4" xr2:uid="{11F2499E-35E6-4249-B687-6A406D5E5CBE}"/>
  </bookViews>
  <sheets>
    <sheet name="Summary" sheetId="5" r:id="rId1"/>
    <sheet name="DM Stats" sheetId="11" r:id="rId2"/>
    <sheet name="DG Stats" sheetId="12" r:id="rId3"/>
    <sheet name="OOI Stats" sheetId="13" r:id="rId4"/>
    <sheet name="FU Stats" sheetId="14" r:id="rId5"/>
    <sheet name="MIS" sheetId="6" r:id="rId6"/>
    <sheet name="Iot Microservices" sheetId="7" r:id="rId7"/>
    <sheet name="Realtime" sheetId="8" r:id="rId8"/>
    <sheet name="AI" sheetId="9" r:id="rId9"/>
    <sheet name="Questionnaires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0" l="1"/>
  <c r="C38" i="10"/>
  <c r="C37" i="10"/>
  <c r="C36" i="10"/>
  <c r="C35" i="10"/>
  <c r="B39" i="10"/>
  <c r="B38" i="10"/>
  <c r="B37" i="10"/>
  <c r="B36" i="10"/>
  <c r="B35" i="10"/>
  <c r="F30" i="10"/>
  <c r="F29" i="10"/>
  <c r="E30" i="10"/>
  <c r="E29" i="10"/>
  <c r="D30" i="10"/>
  <c r="D29" i="10"/>
  <c r="C30" i="10"/>
  <c r="C29" i="10"/>
  <c r="F28" i="10" l="1"/>
  <c r="E28" i="10"/>
  <c r="D28" i="10"/>
  <c r="C28" i="10"/>
  <c r="F27" i="10"/>
  <c r="E27" i="10"/>
  <c r="D27" i="10"/>
  <c r="C27" i="10"/>
  <c r="F26" i="10"/>
  <c r="E26" i="10"/>
  <c r="D26" i="10"/>
  <c r="C26" i="10"/>
  <c r="F22" i="5" l="1"/>
  <c r="F21" i="5"/>
  <c r="F20" i="5"/>
  <c r="F19" i="5"/>
  <c r="F18" i="5"/>
  <c r="F17" i="5"/>
  <c r="F16" i="5"/>
  <c r="F15" i="5"/>
  <c r="F11" i="5" l="1"/>
  <c r="F5" i="5"/>
  <c r="E18" i="5"/>
  <c r="E17" i="5"/>
  <c r="E16" i="5"/>
  <c r="E15" i="5"/>
  <c r="E19" i="5" s="1"/>
  <c r="D18" i="5" l="1"/>
  <c r="D17" i="5"/>
  <c r="D16" i="5"/>
  <c r="D15" i="5"/>
  <c r="C18" i="5"/>
  <c r="C17" i="5"/>
  <c r="C16" i="5"/>
  <c r="C15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</calcChain>
</file>

<file path=xl/sharedStrings.xml><?xml version="1.0" encoding="utf-8"?>
<sst xmlns="http://schemas.openxmlformats.org/spreadsheetml/2006/main" count="155" uniqueCount="77">
  <si>
    <t>DG</t>
  </si>
  <si>
    <t>OOI</t>
  </si>
  <si>
    <t>DM</t>
  </si>
  <si>
    <t>FU</t>
  </si>
  <si>
    <t>Rouge</t>
  </si>
  <si>
    <t>Precision %</t>
  </si>
  <si>
    <t>Recall %</t>
  </si>
  <si>
    <t>F-Score %</t>
  </si>
  <si>
    <t>BLEU %</t>
  </si>
  <si>
    <t>TE</t>
  </si>
  <si>
    <t>Project</t>
  </si>
  <si>
    <t>Domain</t>
  </si>
  <si>
    <t>Industrial/COSMIC Case study</t>
  </si>
  <si>
    <t>Use Cases</t>
  </si>
  <si>
    <t>CFP</t>
  </si>
  <si>
    <t>ALBERGATE</t>
  </si>
  <si>
    <t>MIS</t>
  </si>
  <si>
    <t>Industrial</t>
  </si>
  <si>
    <t>K01719</t>
  </si>
  <si>
    <t>Telemedicine (IoT, microservice)</t>
  </si>
  <si>
    <t>K01726</t>
  </si>
  <si>
    <t>Rise Cooker</t>
  </si>
  <si>
    <t>Real time</t>
  </si>
  <si>
    <t>COSMIC case study</t>
  </si>
  <si>
    <t>Automatic Line Switching</t>
  </si>
  <si>
    <t>U-CURE</t>
  </si>
  <si>
    <t>AI (microservice)</t>
  </si>
  <si>
    <t>Use case of Total %</t>
  </si>
  <si>
    <t>CFP of Total %</t>
  </si>
  <si>
    <t>Real tme</t>
  </si>
  <si>
    <t>AI (Microservice)</t>
  </si>
  <si>
    <t>Functional Processes</t>
  </si>
  <si>
    <t>Use cases</t>
  </si>
  <si>
    <t>Total CFP</t>
  </si>
  <si>
    <t>Average Duration</t>
  </si>
  <si>
    <t>AVG Duration</t>
  </si>
  <si>
    <t>FP</t>
  </si>
  <si>
    <t>Total Duration</t>
  </si>
  <si>
    <t>Duration per CFP</t>
  </si>
  <si>
    <t>CFP in 8h</t>
  </si>
  <si>
    <t>CFP in a day</t>
  </si>
  <si>
    <t>&lt;80%</t>
  </si>
  <si>
    <t>&lt;60%</t>
  </si>
  <si>
    <t>&lt;40%</t>
  </si>
  <si>
    <t>&lt;20%</t>
  </si>
  <si>
    <t>Question no.4</t>
  </si>
  <si>
    <t>Question no.3</t>
  </si>
  <si>
    <t>Question no.2</t>
  </si>
  <si>
    <t>Question no.1</t>
  </si>
  <si>
    <t>Very high</t>
  </si>
  <si>
    <t>High</t>
  </si>
  <si>
    <t>Neutral</t>
  </si>
  <si>
    <t>Low</t>
  </si>
  <si>
    <t>Very low</t>
  </si>
  <si>
    <t>Questionnarie no. 1</t>
  </si>
  <si>
    <t>Questionnarie no. 2</t>
  </si>
  <si>
    <t>Participants</t>
  </si>
  <si>
    <t>Question 3</t>
  </si>
  <si>
    <t>Question 1</t>
  </si>
  <si>
    <t>Question 2</t>
  </si>
  <si>
    <t>Question 4</t>
  </si>
  <si>
    <t>MEAN</t>
  </si>
  <si>
    <t>MEDIAN</t>
  </si>
  <si>
    <t>STD. DEV.</t>
  </si>
  <si>
    <t>Value=4</t>
  </si>
  <si>
    <t>Value=5</t>
  </si>
  <si>
    <t>MIN</t>
  </si>
  <si>
    <t>QUARTILE 1</t>
  </si>
  <si>
    <t>QUARTILE 3</t>
  </si>
  <si>
    <t>MAX</t>
  </si>
  <si>
    <t>Q1</t>
  </si>
  <si>
    <t>Q2</t>
  </si>
  <si>
    <t>Q3</t>
  </si>
  <si>
    <t>Precision</t>
  </si>
  <si>
    <t>Recall</t>
  </si>
  <si>
    <t>F1-score</t>
  </si>
  <si>
    <t>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</si>
</sst>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_-[$€-410]\ * #,##0.00_-;\-[$€-410]\ * #,##0.00_-;_-[$€-410]\ * &quot;-&quot;??_-;_-@_-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7.5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2" fontId="0" fillId="0" borderId="2" xfId="0" applyNumberFormat="1" applyBorder="1"/>
    <xf numFmtId="0" fontId="1" fillId="0" borderId="1" xfId="0" applyFont="1" applyBorder="1"/>
    <xf numFmtId="0" fontId="2" fillId="0" borderId="1" xfId="0" applyFont="1" applyBorder="1"/>
    <xf numFmtId="9" fontId="0" fillId="0" borderId="1" xfId="0" applyNumberFormat="1" applyBorder="1"/>
    <xf numFmtId="0" fontId="0" fillId="0" borderId="2" xfId="0" applyBorder="1"/>
    <xf numFmtId="0" fontId="1" fillId="0" borderId="1" xfId="0" applyFont="1" applyFill="1" applyBorder="1"/>
    <xf numFmtId="2" fontId="0" fillId="0" borderId="1" xfId="0" applyNumberFormat="1" applyBorder="1"/>
    <xf numFmtId="2" fontId="1" fillId="0" borderId="1" xfId="0" applyNumberFormat="1" applyFont="1" applyBorder="1"/>
    <xf numFmtId="164" fontId="0" fillId="0" borderId="0" xfId="0" applyNumberFormat="1"/>
    <xf numFmtId="0" fontId="1" fillId="0" borderId="0" xfId="0" applyFont="1" applyAlignment="1">
      <alignment horizontal="right"/>
    </xf>
    <xf numFmtId="164" fontId="1" fillId="0" borderId="1" xfId="0" applyNumberFormat="1" applyFont="1" applyBorder="1"/>
    <xf numFmtId="165" fontId="0" fillId="0" borderId="0" xfId="1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9" fontId="0" fillId="0" borderId="0" xfId="0" applyNumberFormat="1" applyAlignment="1">
      <alignment horizontal="center" vertical="top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0" fillId="0" borderId="1" xfId="1" applyFont="1" applyBorder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</cellXfs>
  <cellStyles count="2">
    <cellStyle name="Normale" xfId="0" builtinId="0"/>
    <cellStyle name="Percentuale" xfId="1" builtinId="5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Data movements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'DM Stats'!$C$4:$C$117</c:f>
              <c:numCache>
                <c:formatCode>General</c:formatCode>
                <c:ptCount val="1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83.33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2-7A49-B067-E002E287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18368"/>
        <c:axId val="2134723071"/>
      </c:lineChart>
      <c:catAx>
        <c:axId val="2559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723071"/>
        <c:crosses val="autoZero"/>
        <c:auto val="1"/>
        <c:lblAlgn val="ctr"/>
        <c:lblOffset val="100"/>
        <c:noMultiLvlLbl val="0"/>
      </c:catAx>
      <c:valAx>
        <c:axId val="21347230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9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Objects of Interest: BLEU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'OOI Stats'!$F$4:$F$117</c:f>
              <c:numCache>
                <c:formatCode>General</c:formatCode>
                <c:ptCount val="114"/>
                <c:pt idx="0">
                  <c:v>100</c:v>
                </c:pt>
                <c:pt idx="1">
                  <c:v>100</c:v>
                </c:pt>
                <c:pt idx="2">
                  <c:v>95.12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30.33</c:v>
                </c:pt>
                <c:pt idx="13">
                  <c:v>20</c:v>
                </c:pt>
                <c:pt idx="14">
                  <c:v>71.430000000000007</c:v>
                </c:pt>
                <c:pt idx="15">
                  <c:v>66.67</c:v>
                </c:pt>
                <c:pt idx="16">
                  <c:v>75</c:v>
                </c:pt>
                <c:pt idx="17">
                  <c:v>22.31</c:v>
                </c:pt>
                <c:pt idx="18">
                  <c:v>47.42</c:v>
                </c:pt>
                <c:pt idx="19">
                  <c:v>20.22</c:v>
                </c:pt>
                <c:pt idx="20">
                  <c:v>81.44</c:v>
                </c:pt>
                <c:pt idx="21">
                  <c:v>65.5</c:v>
                </c:pt>
                <c:pt idx="22">
                  <c:v>77.47</c:v>
                </c:pt>
                <c:pt idx="23">
                  <c:v>83.33</c:v>
                </c:pt>
                <c:pt idx="24">
                  <c:v>41.67</c:v>
                </c:pt>
                <c:pt idx="25">
                  <c:v>90</c:v>
                </c:pt>
                <c:pt idx="26">
                  <c:v>30.33</c:v>
                </c:pt>
                <c:pt idx="27">
                  <c:v>69.180000000000007</c:v>
                </c:pt>
                <c:pt idx="28">
                  <c:v>64.349999999999994</c:v>
                </c:pt>
                <c:pt idx="29">
                  <c:v>28.69</c:v>
                </c:pt>
                <c:pt idx="30">
                  <c:v>100</c:v>
                </c:pt>
                <c:pt idx="31">
                  <c:v>100</c:v>
                </c:pt>
                <c:pt idx="32">
                  <c:v>75.150000000000006</c:v>
                </c:pt>
                <c:pt idx="33">
                  <c:v>100</c:v>
                </c:pt>
                <c:pt idx="34">
                  <c:v>64.709999999999994</c:v>
                </c:pt>
                <c:pt idx="35">
                  <c:v>70.37</c:v>
                </c:pt>
                <c:pt idx="36">
                  <c:v>65.5</c:v>
                </c:pt>
                <c:pt idx="37">
                  <c:v>100</c:v>
                </c:pt>
                <c:pt idx="38">
                  <c:v>75.150000000000006</c:v>
                </c:pt>
                <c:pt idx="39">
                  <c:v>100</c:v>
                </c:pt>
                <c:pt idx="40">
                  <c:v>53.68</c:v>
                </c:pt>
                <c:pt idx="41">
                  <c:v>70.540000000000006</c:v>
                </c:pt>
                <c:pt idx="42">
                  <c:v>84.34</c:v>
                </c:pt>
                <c:pt idx="43">
                  <c:v>100</c:v>
                </c:pt>
                <c:pt idx="44">
                  <c:v>53.68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87.43</c:v>
                </c:pt>
                <c:pt idx="55">
                  <c:v>71.430000000000007</c:v>
                </c:pt>
                <c:pt idx="56">
                  <c:v>27.47</c:v>
                </c:pt>
                <c:pt idx="57">
                  <c:v>76.41</c:v>
                </c:pt>
                <c:pt idx="58">
                  <c:v>47.77</c:v>
                </c:pt>
                <c:pt idx="59">
                  <c:v>65.09</c:v>
                </c:pt>
                <c:pt idx="60">
                  <c:v>85.71</c:v>
                </c:pt>
                <c:pt idx="61">
                  <c:v>100</c:v>
                </c:pt>
                <c:pt idx="62">
                  <c:v>100</c:v>
                </c:pt>
                <c:pt idx="63">
                  <c:v>80</c:v>
                </c:pt>
                <c:pt idx="64">
                  <c:v>84.62</c:v>
                </c:pt>
                <c:pt idx="65">
                  <c:v>75</c:v>
                </c:pt>
                <c:pt idx="66">
                  <c:v>85.71</c:v>
                </c:pt>
                <c:pt idx="67">
                  <c:v>100</c:v>
                </c:pt>
                <c:pt idx="68">
                  <c:v>70</c:v>
                </c:pt>
                <c:pt idx="69">
                  <c:v>75</c:v>
                </c:pt>
                <c:pt idx="70">
                  <c:v>88.89</c:v>
                </c:pt>
                <c:pt idx="71">
                  <c:v>91.67</c:v>
                </c:pt>
                <c:pt idx="72">
                  <c:v>61.92</c:v>
                </c:pt>
                <c:pt idx="73">
                  <c:v>80</c:v>
                </c:pt>
                <c:pt idx="74">
                  <c:v>100</c:v>
                </c:pt>
                <c:pt idx="75">
                  <c:v>100</c:v>
                </c:pt>
                <c:pt idx="76">
                  <c:v>76.19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65.5</c:v>
                </c:pt>
                <c:pt idx="81">
                  <c:v>90</c:v>
                </c:pt>
                <c:pt idx="82">
                  <c:v>71.650000000000006</c:v>
                </c:pt>
                <c:pt idx="83">
                  <c:v>32.75</c:v>
                </c:pt>
                <c:pt idx="84">
                  <c:v>47.77</c:v>
                </c:pt>
                <c:pt idx="85">
                  <c:v>100</c:v>
                </c:pt>
                <c:pt idx="86">
                  <c:v>83.19</c:v>
                </c:pt>
                <c:pt idx="87">
                  <c:v>100</c:v>
                </c:pt>
                <c:pt idx="88">
                  <c:v>24.77</c:v>
                </c:pt>
                <c:pt idx="89">
                  <c:v>25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75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66.67</c:v>
                </c:pt>
                <c:pt idx="100">
                  <c:v>66.67</c:v>
                </c:pt>
                <c:pt idx="101">
                  <c:v>58.41</c:v>
                </c:pt>
                <c:pt idx="102">
                  <c:v>75</c:v>
                </c:pt>
                <c:pt idx="103">
                  <c:v>32.93</c:v>
                </c:pt>
                <c:pt idx="104">
                  <c:v>52.94</c:v>
                </c:pt>
                <c:pt idx="105">
                  <c:v>100</c:v>
                </c:pt>
                <c:pt idx="106">
                  <c:v>100</c:v>
                </c:pt>
                <c:pt idx="107">
                  <c:v>63.64</c:v>
                </c:pt>
                <c:pt idx="108">
                  <c:v>40</c:v>
                </c:pt>
                <c:pt idx="109">
                  <c:v>100</c:v>
                </c:pt>
                <c:pt idx="110">
                  <c:v>75</c:v>
                </c:pt>
                <c:pt idx="111">
                  <c:v>100</c:v>
                </c:pt>
                <c:pt idx="112">
                  <c:v>100</c:v>
                </c:pt>
                <c:pt idx="113">
                  <c:v>57.14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C-1940-B41E-81A77456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2992"/>
        <c:axId val="2138828127"/>
      </c:lineChart>
      <c:catAx>
        <c:axId val="413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828127"/>
        <c:crosses val="autoZero"/>
        <c:auto val="1"/>
        <c:lblAlgn val="ctr"/>
        <c:lblOffset val="100"/>
        <c:noMultiLvlLbl val="0"/>
      </c:catAx>
      <c:valAx>
        <c:axId val="21388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3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Functional Users: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 Stats'!$E$3:$E$116</c:f>
              <c:numCache>
                <c:formatCode>General</c:formatCode>
                <c:ptCount val="1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83.33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3-0245-921C-3276CD2B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7856"/>
        <c:axId val="2133979247"/>
      </c:lineChart>
      <c:catAx>
        <c:axId val="193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3979247"/>
        <c:crosses val="autoZero"/>
        <c:auto val="1"/>
        <c:lblAlgn val="ctr"/>
        <c:lblOffset val="100"/>
        <c:noMultiLvlLbl val="0"/>
      </c:catAx>
      <c:valAx>
        <c:axId val="21339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Functional Users: BLEU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 Stats'!$F$3:$F$116</c:f>
              <c:numCache>
                <c:formatCode>General</c:formatCode>
                <c:ptCount val="1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72.73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71.430000000000007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8-3442-B3A0-A77E99FE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6752"/>
        <c:axId val="440429312"/>
      </c:lineChart>
      <c:catAx>
        <c:axId val="287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429312"/>
        <c:crosses val="autoZero"/>
        <c:auto val="1"/>
        <c:lblAlgn val="ctr"/>
        <c:lblOffset val="100"/>
        <c:noMultiLvlLbl val="0"/>
      </c:catAx>
      <c:valAx>
        <c:axId val="4404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7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3"/>
          <c:order val="0"/>
          <c:tx>
            <c:v>Very 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Questionnaires!$B$5:$B$7</c:f>
              <c:strCache>
                <c:ptCount val="3"/>
                <c:pt idx="0">
                  <c:v>Question no.1</c:v>
                </c:pt>
                <c:pt idx="1">
                  <c:v>Question no.2</c:v>
                </c:pt>
                <c:pt idx="2">
                  <c:v>Question no.3</c:v>
                </c:pt>
              </c:strCache>
            </c:strRef>
          </c:cat>
          <c:val>
            <c:numRef>
              <c:f>Questionnaires!$C$5:$C$7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9CA-0A42-AB28-F49B45A23DEA}"/>
            </c:ext>
          </c:extLst>
        </c:ser>
        <c:ser>
          <c:idx val="0"/>
          <c:order val="1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Questionnaires!$B$5:$B$7</c:f>
              <c:strCache>
                <c:ptCount val="3"/>
                <c:pt idx="0">
                  <c:v>Question no.1</c:v>
                </c:pt>
                <c:pt idx="1">
                  <c:v>Question no.2</c:v>
                </c:pt>
                <c:pt idx="2">
                  <c:v>Question no.3</c:v>
                </c:pt>
              </c:strCache>
            </c:strRef>
          </c:cat>
          <c:val>
            <c:numRef>
              <c:f>Questionnaires!$D$5:$D$7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9CA-0A42-AB28-F49B45A23DEA}"/>
            </c:ext>
          </c:extLst>
        </c:ser>
        <c:ser>
          <c:idx val="1"/>
          <c:order val="2"/>
          <c:tx>
            <c:v>Neutral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Questionnaires!$B$5:$B$7</c:f>
              <c:strCache>
                <c:ptCount val="3"/>
                <c:pt idx="0">
                  <c:v>Question no.1</c:v>
                </c:pt>
                <c:pt idx="1">
                  <c:v>Question no.2</c:v>
                </c:pt>
                <c:pt idx="2">
                  <c:v>Question no.3</c:v>
                </c:pt>
              </c:strCache>
            </c:strRef>
          </c:cat>
          <c:val>
            <c:numRef>
              <c:f>Questionnaires!$E$5:$E$7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0A42-AB28-F49B45A23DEA}"/>
            </c:ext>
          </c:extLst>
        </c:ser>
        <c:ser>
          <c:idx val="2"/>
          <c:order val="3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Questionnaires!$B$5:$B$7</c:f>
              <c:strCache>
                <c:ptCount val="3"/>
                <c:pt idx="0">
                  <c:v>Question no.1</c:v>
                </c:pt>
                <c:pt idx="1">
                  <c:v>Question no.2</c:v>
                </c:pt>
                <c:pt idx="2">
                  <c:v>Question no.3</c:v>
                </c:pt>
              </c:strCache>
            </c:strRef>
          </c:cat>
          <c:val>
            <c:numRef>
              <c:f>Questionnaires!$F$5:$F$7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0A42-AB28-F49B45A23DEA}"/>
            </c:ext>
          </c:extLst>
        </c:ser>
        <c:ser>
          <c:idx val="4"/>
          <c:order val="4"/>
          <c:tx>
            <c:v>Very high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Questionnaires!$B$5:$B$7</c:f>
              <c:strCache>
                <c:ptCount val="3"/>
                <c:pt idx="0">
                  <c:v>Question no.1</c:v>
                </c:pt>
                <c:pt idx="1">
                  <c:v>Question no.2</c:v>
                </c:pt>
                <c:pt idx="2">
                  <c:v>Question no.3</c:v>
                </c:pt>
              </c:strCache>
            </c:strRef>
          </c:cat>
          <c:val>
            <c:numRef>
              <c:f>Questionnaires!$G$5:$G$7</c:f>
              <c:numCache>
                <c:formatCode>General</c:formatCode>
                <c:ptCount val="3"/>
                <c:pt idx="0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A-0A42-AB28-F49B45A2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0052927"/>
        <c:axId val="2000202175"/>
      </c:barChart>
      <c:catAx>
        <c:axId val="200005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0202175"/>
        <c:crosses val="autoZero"/>
        <c:auto val="1"/>
        <c:lblAlgn val="ctr"/>
        <c:lblOffset val="100"/>
        <c:noMultiLvlLbl val="0"/>
      </c:catAx>
      <c:valAx>
        <c:axId val="200020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005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Questionnaires!$B$11</c:f>
              <c:strCache>
                <c:ptCount val="1"/>
                <c:pt idx="0">
                  <c:v>Question no.4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C0-D84E-BCD5-DDCC6F351C14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C0-D84E-BCD5-DDCC6F351C1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3C0-D84E-BCD5-DDCC6F351C1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3C0-D84E-BCD5-DDCC6F351C1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3C0-D84E-BCD5-DDCC6F351C14}"/>
              </c:ext>
            </c:extLst>
          </c:dPt>
          <c:cat>
            <c:strRef>
              <c:f>Questionnaires!$C$12:$G$12</c:f>
              <c:strCache>
                <c:ptCount val="5"/>
                <c:pt idx="0">
                  <c:v>0%</c:v>
                </c:pt>
                <c:pt idx="1">
                  <c:v>&lt;20%</c:v>
                </c:pt>
                <c:pt idx="2">
                  <c:v>&lt;40%</c:v>
                </c:pt>
                <c:pt idx="3">
                  <c:v>&lt;60%</c:v>
                </c:pt>
                <c:pt idx="4">
                  <c:v>&lt;80%</c:v>
                </c:pt>
              </c:strCache>
            </c:strRef>
          </c:cat>
          <c:val>
            <c:numRef>
              <c:f>Questionnaires!$C$11:$G$11</c:f>
              <c:numCache>
                <c:formatCode>General</c:formatCode>
                <c:ptCount val="5"/>
                <c:pt idx="2">
                  <c:v>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C0-D84E-BCD5-DDCC6F351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Data movements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'DM Stats'!$D$4:$D$117</c:f>
              <c:numCache>
                <c:formatCode>General</c:formatCode>
                <c:ptCount val="1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83.33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E-8F40-961C-B408D15A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04288"/>
        <c:axId val="8684752"/>
      </c:lineChart>
      <c:catAx>
        <c:axId val="4486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84752"/>
        <c:crosses val="autoZero"/>
        <c:auto val="1"/>
        <c:lblAlgn val="ctr"/>
        <c:lblOffset val="100"/>
        <c:noMultiLvlLbl val="0"/>
      </c:catAx>
      <c:valAx>
        <c:axId val="8684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6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Data movements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'DM Stats'!$E$4:$E$117</c:f>
              <c:numCache>
                <c:formatCode>General</c:formatCode>
                <c:ptCount val="1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83.33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8-9D4D-A059-4401EEA5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83727"/>
        <c:axId val="2130385407"/>
      </c:lineChart>
      <c:catAx>
        <c:axId val="213038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385407"/>
        <c:crosses val="autoZero"/>
        <c:auto val="1"/>
        <c:lblAlgn val="ctr"/>
        <c:lblOffset val="100"/>
        <c:noMultiLvlLbl val="0"/>
      </c:catAx>
      <c:valAx>
        <c:axId val="213038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38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Data movements BLEU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'DM Stats'!$F$4:$F$117</c:f>
              <c:numCache>
                <c:formatCode>General</c:formatCode>
                <c:ptCount val="1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83.33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A-AA4F-8844-DC3C49EB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4079"/>
        <c:axId val="27410688"/>
      </c:lineChart>
      <c:catAx>
        <c:axId val="21337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410688"/>
        <c:crosses val="autoZero"/>
        <c:auto val="1"/>
        <c:lblAlgn val="ctr"/>
        <c:lblOffset val="100"/>
        <c:noMultiLvlLbl val="0"/>
      </c:catAx>
      <c:valAx>
        <c:axId val="27410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37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Data Groups: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'DG Stats'!$C$3:$C$116</c:f>
              <c:numCache>
                <c:formatCode>General</c:formatCode>
                <c:ptCount val="114"/>
                <c:pt idx="0">
                  <c:v>100</c:v>
                </c:pt>
                <c:pt idx="1">
                  <c:v>90</c:v>
                </c:pt>
                <c:pt idx="2">
                  <c:v>94.74</c:v>
                </c:pt>
                <c:pt idx="3">
                  <c:v>100</c:v>
                </c:pt>
                <c:pt idx="4">
                  <c:v>93.75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91.67</c:v>
                </c:pt>
                <c:pt idx="10">
                  <c:v>100</c:v>
                </c:pt>
                <c:pt idx="11">
                  <c:v>100</c:v>
                </c:pt>
                <c:pt idx="12">
                  <c:v>83.33</c:v>
                </c:pt>
                <c:pt idx="13">
                  <c:v>66.67</c:v>
                </c:pt>
                <c:pt idx="14">
                  <c:v>88.89</c:v>
                </c:pt>
                <c:pt idx="15">
                  <c:v>90</c:v>
                </c:pt>
                <c:pt idx="16">
                  <c:v>90.48</c:v>
                </c:pt>
                <c:pt idx="17">
                  <c:v>83.33</c:v>
                </c:pt>
                <c:pt idx="18">
                  <c:v>90.91</c:v>
                </c:pt>
                <c:pt idx="19">
                  <c:v>58.33</c:v>
                </c:pt>
                <c:pt idx="20">
                  <c:v>95</c:v>
                </c:pt>
                <c:pt idx="21">
                  <c:v>85</c:v>
                </c:pt>
                <c:pt idx="22">
                  <c:v>87.76</c:v>
                </c:pt>
                <c:pt idx="23">
                  <c:v>83.33</c:v>
                </c:pt>
                <c:pt idx="24">
                  <c:v>91.67</c:v>
                </c:pt>
                <c:pt idx="25">
                  <c:v>90</c:v>
                </c:pt>
                <c:pt idx="26">
                  <c:v>95.83</c:v>
                </c:pt>
                <c:pt idx="27">
                  <c:v>96.43</c:v>
                </c:pt>
                <c:pt idx="28">
                  <c:v>84.38</c:v>
                </c:pt>
                <c:pt idx="29">
                  <c:v>94.44</c:v>
                </c:pt>
                <c:pt idx="30">
                  <c:v>100</c:v>
                </c:pt>
                <c:pt idx="31">
                  <c:v>100</c:v>
                </c:pt>
                <c:pt idx="32">
                  <c:v>92.86</c:v>
                </c:pt>
                <c:pt idx="33">
                  <c:v>100</c:v>
                </c:pt>
                <c:pt idx="34">
                  <c:v>100</c:v>
                </c:pt>
                <c:pt idx="35">
                  <c:v>95.45</c:v>
                </c:pt>
                <c:pt idx="36">
                  <c:v>95</c:v>
                </c:pt>
                <c:pt idx="37">
                  <c:v>100</c:v>
                </c:pt>
                <c:pt idx="38">
                  <c:v>92.86</c:v>
                </c:pt>
                <c:pt idx="39">
                  <c:v>97.06</c:v>
                </c:pt>
                <c:pt idx="40">
                  <c:v>85.71</c:v>
                </c:pt>
                <c:pt idx="41">
                  <c:v>90.28</c:v>
                </c:pt>
                <c:pt idx="42">
                  <c:v>95.83</c:v>
                </c:pt>
                <c:pt idx="43">
                  <c:v>100</c:v>
                </c:pt>
                <c:pt idx="44">
                  <c:v>85.71</c:v>
                </c:pt>
                <c:pt idx="45">
                  <c:v>100</c:v>
                </c:pt>
                <c:pt idx="46">
                  <c:v>100</c:v>
                </c:pt>
                <c:pt idx="47">
                  <c:v>95.24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94.44</c:v>
                </c:pt>
                <c:pt idx="55">
                  <c:v>96.97</c:v>
                </c:pt>
                <c:pt idx="56">
                  <c:v>83.33</c:v>
                </c:pt>
                <c:pt idx="57">
                  <c:v>100</c:v>
                </c:pt>
                <c:pt idx="58">
                  <c:v>91.67</c:v>
                </c:pt>
                <c:pt idx="59">
                  <c:v>79.31</c:v>
                </c:pt>
                <c:pt idx="60">
                  <c:v>66.7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88.89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90.48</c:v>
                </c:pt>
                <c:pt idx="75">
                  <c:v>100</c:v>
                </c:pt>
                <c:pt idx="76">
                  <c:v>97.22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90</c:v>
                </c:pt>
                <c:pt idx="81">
                  <c:v>100</c:v>
                </c:pt>
                <c:pt idx="82">
                  <c:v>100</c:v>
                </c:pt>
                <c:pt idx="83">
                  <c:v>87.5</c:v>
                </c:pt>
                <c:pt idx="84">
                  <c:v>100</c:v>
                </c:pt>
                <c:pt idx="85">
                  <c:v>100</c:v>
                </c:pt>
                <c:pt idx="86">
                  <c:v>88.89</c:v>
                </c:pt>
                <c:pt idx="87">
                  <c:v>66.67</c:v>
                </c:pt>
                <c:pt idx="88">
                  <c:v>100</c:v>
                </c:pt>
                <c:pt idx="89">
                  <c:v>81.25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93.33</c:v>
                </c:pt>
                <c:pt idx="99">
                  <c:v>93.33</c:v>
                </c:pt>
                <c:pt idx="100">
                  <c:v>93.33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5-6545-8B89-13DC04659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577920"/>
        <c:axId val="2469168"/>
      </c:lineChart>
      <c:catAx>
        <c:axId val="4605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69168"/>
        <c:crosses val="autoZero"/>
        <c:auto val="1"/>
        <c:lblAlgn val="ctr"/>
        <c:lblOffset val="100"/>
        <c:noMultiLvlLbl val="0"/>
      </c:catAx>
      <c:valAx>
        <c:axId val="24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5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Data Groups: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'DG Stats'!$D$3:$D$116</c:f>
              <c:numCache>
                <c:formatCode>General</c:formatCode>
                <c:ptCount val="114"/>
                <c:pt idx="0">
                  <c:v>100</c:v>
                </c:pt>
                <c:pt idx="1">
                  <c:v>90</c:v>
                </c:pt>
                <c:pt idx="2">
                  <c:v>94.74</c:v>
                </c:pt>
                <c:pt idx="3">
                  <c:v>100</c:v>
                </c:pt>
                <c:pt idx="4">
                  <c:v>93.75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91.67</c:v>
                </c:pt>
                <c:pt idx="10">
                  <c:v>100</c:v>
                </c:pt>
                <c:pt idx="11">
                  <c:v>100</c:v>
                </c:pt>
                <c:pt idx="12">
                  <c:v>72.22</c:v>
                </c:pt>
                <c:pt idx="13">
                  <c:v>61.11</c:v>
                </c:pt>
                <c:pt idx="14">
                  <c:v>88.89</c:v>
                </c:pt>
                <c:pt idx="15">
                  <c:v>86.67</c:v>
                </c:pt>
                <c:pt idx="16">
                  <c:v>90.48</c:v>
                </c:pt>
                <c:pt idx="17">
                  <c:v>63.33</c:v>
                </c:pt>
                <c:pt idx="18">
                  <c:v>85.45</c:v>
                </c:pt>
                <c:pt idx="19">
                  <c:v>58.33</c:v>
                </c:pt>
                <c:pt idx="20">
                  <c:v>93.33</c:v>
                </c:pt>
                <c:pt idx="21">
                  <c:v>83.33</c:v>
                </c:pt>
                <c:pt idx="22">
                  <c:v>84.69</c:v>
                </c:pt>
                <c:pt idx="23">
                  <c:v>80.62</c:v>
                </c:pt>
                <c:pt idx="24">
                  <c:v>83.33</c:v>
                </c:pt>
                <c:pt idx="25">
                  <c:v>90</c:v>
                </c:pt>
                <c:pt idx="26">
                  <c:v>79.17</c:v>
                </c:pt>
                <c:pt idx="27">
                  <c:v>90.48</c:v>
                </c:pt>
                <c:pt idx="28">
                  <c:v>81.25</c:v>
                </c:pt>
                <c:pt idx="29">
                  <c:v>90.74</c:v>
                </c:pt>
                <c:pt idx="30">
                  <c:v>100</c:v>
                </c:pt>
                <c:pt idx="31">
                  <c:v>100</c:v>
                </c:pt>
                <c:pt idx="32">
                  <c:v>83.33</c:v>
                </c:pt>
                <c:pt idx="33">
                  <c:v>100</c:v>
                </c:pt>
                <c:pt idx="34">
                  <c:v>100</c:v>
                </c:pt>
                <c:pt idx="35">
                  <c:v>95.45</c:v>
                </c:pt>
                <c:pt idx="36">
                  <c:v>91.67</c:v>
                </c:pt>
                <c:pt idx="37">
                  <c:v>100</c:v>
                </c:pt>
                <c:pt idx="38">
                  <c:v>83.33</c:v>
                </c:pt>
                <c:pt idx="39">
                  <c:v>97.06</c:v>
                </c:pt>
                <c:pt idx="40">
                  <c:v>82.14</c:v>
                </c:pt>
                <c:pt idx="41">
                  <c:v>90.28</c:v>
                </c:pt>
                <c:pt idx="42">
                  <c:v>94.44</c:v>
                </c:pt>
                <c:pt idx="43">
                  <c:v>100</c:v>
                </c:pt>
                <c:pt idx="44">
                  <c:v>80.95</c:v>
                </c:pt>
                <c:pt idx="45">
                  <c:v>100</c:v>
                </c:pt>
                <c:pt idx="46">
                  <c:v>100</c:v>
                </c:pt>
                <c:pt idx="47">
                  <c:v>95.24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93.33</c:v>
                </c:pt>
                <c:pt idx="55">
                  <c:v>93.94</c:v>
                </c:pt>
                <c:pt idx="56">
                  <c:v>77.78</c:v>
                </c:pt>
                <c:pt idx="57">
                  <c:v>100</c:v>
                </c:pt>
                <c:pt idx="58">
                  <c:v>83.33</c:v>
                </c:pt>
                <c:pt idx="59">
                  <c:v>70.98</c:v>
                </c:pt>
                <c:pt idx="60">
                  <c:v>66.7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94.44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92.86</c:v>
                </c:pt>
                <c:pt idx="75">
                  <c:v>100</c:v>
                </c:pt>
                <c:pt idx="76">
                  <c:v>97.22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90</c:v>
                </c:pt>
                <c:pt idx="81">
                  <c:v>100</c:v>
                </c:pt>
                <c:pt idx="82">
                  <c:v>92.59</c:v>
                </c:pt>
                <c:pt idx="83">
                  <c:v>83.33</c:v>
                </c:pt>
                <c:pt idx="84">
                  <c:v>100</c:v>
                </c:pt>
                <c:pt idx="85">
                  <c:v>100</c:v>
                </c:pt>
                <c:pt idx="86">
                  <c:v>87.78</c:v>
                </c:pt>
                <c:pt idx="87">
                  <c:v>66.67</c:v>
                </c:pt>
                <c:pt idx="88">
                  <c:v>100</c:v>
                </c:pt>
                <c:pt idx="89">
                  <c:v>81.25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93.33</c:v>
                </c:pt>
                <c:pt idx="99">
                  <c:v>93.33</c:v>
                </c:pt>
                <c:pt idx="100">
                  <c:v>93.33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7-8C48-BFF0-97944318B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976"/>
        <c:axId val="18979136"/>
      </c:lineChart>
      <c:catAx>
        <c:axId val="49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79136"/>
        <c:crosses val="autoZero"/>
        <c:auto val="1"/>
        <c:lblAlgn val="ctr"/>
        <c:lblOffset val="100"/>
        <c:noMultiLvlLbl val="0"/>
      </c:catAx>
      <c:valAx>
        <c:axId val="189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Data Groups: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'DG Stats'!$E$3:$E$116</c:f>
              <c:numCache>
                <c:formatCode>General</c:formatCode>
                <c:ptCount val="114"/>
                <c:pt idx="0">
                  <c:v>100</c:v>
                </c:pt>
                <c:pt idx="1">
                  <c:v>90</c:v>
                </c:pt>
                <c:pt idx="2">
                  <c:v>94.74</c:v>
                </c:pt>
                <c:pt idx="3">
                  <c:v>100</c:v>
                </c:pt>
                <c:pt idx="4">
                  <c:v>93.75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91.67</c:v>
                </c:pt>
                <c:pt idx="10">
                  <c:v>100</c:v>
                </c:pt>
                <c:pt idx="11">
                  <c:v>100</c:v>
                </c:pt>
                <c:pt idx="12">
                  <c:v>76.67</c:v>
                </c:pt>
                <c:pt idx="13">
                  <c:v>63.33</c:v>
                </c:pt>
                <c:pt idx="14">
                  <c:v>88.89</c:v>
                </c:pt>
                <c:pt idx="15">
                  <c:v>88</c:v>
                </c:pt>
                <c:pt idx="16">
                  <c:v>90.48</c:v>
                </c:pt>
                <c:pt idx="17">
                  <c:v>69.05</c:v>
                </c:pt>
                <c:pt idx="18">
                  <c:v>87.01</c:v>
                </c:pt>
                <c:pt idx="19">
                  <c:v>58.33</c:v>
                </c:pt>
                <c:pt idx="20">
                  <c:v>94</c:v>
                </c:pt>
                <c:pt idx="21">
                  <c:v>84</c:v>
                </c:pt>
                <c:pt idx="22">
                  <c:v>85.92</c:v>
                </c:pt>
                <c:pt idx="23">
                  <c:v>81.7</c:v>
                </c:pt>
                <c:pt idx="24">
                  <c:v>86.51</c:v>
                </c:pt>
                <c:pt idx="25">
                  <c:v>90</c:v>
                </c:pt>
                <c:pt idx="26">
                  <c:v>85.83</c:v>
                </c:pt>
                <c:pt idx="27">
                  <c:v>92.86</c:v>
                </c:pt>
                <c:pt idx="28">
                  <c:v>82.5</c:v>
                </c:pt>
                <c:pt idx="29">
                  <c:v>92.22</c:v>
                </c:pt>
                <c:pt idx="30">
                  <c:v>100</c:v>
                </c:pt>
                <c:pt idx="31">
                  <c:v>100</c:v>
                </c:pt>
                <c:pt idx="32">
                  <c:v>87.14</c:v>
                </c:pt>
                <c:pt idx="33">
                  <c:v>100</c:v>
                </c:pt>
                <c:pt idx="34">
                  <c:v>100</c:v>
                </c:pt>
                <c:pt idx="35">
                  <c:v>95.45</c:v>
                </c:pt>
                <c:pt idx="36">
                  <c:v>93</c:v>
                </c:pt>
                <c:pt idx="37">
                  <c:v>100</c:v>
                </c:pt>
                <c:pt idx="38">
                  <c:v>87.14</c:v>
                </c:pt>
                <c:pt idx="39">
                  <c:v>97.06</c:v>
                </c:pt>
                <c:pt idx="40">
                  <c:v>83.57</c:v>
                </c:pt>
                <c:pt idx="41">
                  <c:v>90</c:v>
                </c:pt>
                <c:pt idx="42">
                  <c:v>95</c:v>
                </c:pt>
                <c:pt idx="43">
                  <c:v>100</c:v>
                </c:pt>
                <c:pt idx="44">
                  <c:v>82.86</c:v>
                </c:pt>
                <c:pt idx="45">
                  <c:v>100</c:v>
                </c:pt>
                <c:pt idx="46">
                  <c:v>100</c:v>
                </c:pt>
                <c:pt idx="47">
                  <c:v>95.24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93.78</c:v>
                </c:pt>
                <c:pt idx="55">
                  <c:v>95.15</c:v>
                </c:pt>
                <c:pt idx="56">
                  <c:v>80</c:v>
                </c:pt>
                <c:pt idx="57">
                  <c:v>100</c:v>
                </c:pt>
                <c:pt idx="58">
                  <c:v>86.67</c:v>
                </c:pt>
                <c:pt idx="59">
                  <c:v>74.02</c:v>
                </c:pt>
                <c:pt idx="60">
                  <c:v>66.7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91.11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91.43</c:v>
                </c:pt>
                <c:pt idx="75">
                  <c:v>100</c:v>
                </c:pt>
                <c:pt idx="76">
                  <c:v>97.22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90</c:v>
                </c:pt>
                <c:pt idx="81">
                  <c:v>100</c:v>
                </c:pt>
                <c:pt idx="82">
                  <c:v>95.56</c:v>
                </c:pt>
                <c:pt idx="83">
                  <c:v>85</c:v>
                </c:pt>
                <c:pt idx="84">
                  <c:v>100</c:v>
                </c:pt>
                <c:pt idx="85">
                  <c:v>100</c:v>
                </c:pt>
                <c:pt idx="86">
                  <c:v>88</c:v>
                </c:pt>
                <c:pt idx="87">
                  <c:v>66.67</c:v>
                </c:pt>
                <c:pt idx="88">
                  <c:v>100</c:v>
                </c:pt>
                <c:pt idx="89">
                  <c:v>81.25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93.33</c:v>
                </c:pt>
                <c:pt idx="99">
                  <c:v>93.33</c:v>
                </c:pt>
                <c:pt idx="100">
                  <c:v>93.33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5-9743-AD24-BC48F1125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7824"/>
        <c:axId val="18503104"/>
      </c:lineChart>
      <c:catAx>
        <c:axId val="180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03104"/>
        <c:crosses val="autoZero"/>
        <c:auto val="1"/>
        <c:lblAlgn val="ctr"/>
        <c:lblOffset val="100"/>
        <c:noMultiLvlLbl val="0"/>
      </c:catAx>
      <c:valAx>
        <c:axId val="18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Data Groups: BLEU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'DG Stats'!$F$3:$F$116</c:f>
              <c:numCache>
                <c:formatCode>General</c:formatCode>
                <c:ptCount val="114"/>
                <c:pt idx="0">
                  <c:v>100</c:v>
                </c:pt>
                <c:pt idx="1">
                  <c:v>87.5</c:v>
                </c:pt>
                <c:pt idx="2">
                  <c:v>91.67</c:v>
                </c:pt>
                <c:pt idx="3">
                  <c:v>100</c:v>
                </c:pt>
                <c:pt idx="4">
                  <c:v>90.91</c:v>
                </c:pt>
                <c:pt idx="5">
                  <c:v>87.5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55.73</c:v>
                </c:pt>
                <c:pt idx="13">
                  <c:v>39.81</c:v>
                </c:pt>
                <c:pt idx="14">
                  <c:v>75</c:v>
                </c:pt>
                <c:pt idx="15">
                  <c:v>70.540000000000006</c:v>
                </c:pt>
                <c:pt idx="16">
                  <c:v>77.78</c:v>
                </c:pt>
                <c:pt idx="17">
                  <c:v>28.61</c:v>
                </c:pt>
                <c:pt idx="18">
                  <c:v>53.33</c:v>
                </c:pt>
                <c:pt idx="19">
                  <c:v>35.590000000000003</c:v>
                </c:pt>
                <c:pt idx="20">
                  <c:v>84.93</c:v>
                </c:pt>
                <c:pt idx="21">
                  <c:v>63.49</c:v>
                </c:pt>
                <c:pt idx="22">
                  <c:v>78.05</c:v>
                </c:pt>
                <c:pt idx="23">
                  <c:v>60.04</c:v>
                </c:pt>
                <c:pt idx="24">
                  <c:v>66.67</c:v>
                </c:pt>
                <c:pt idx="25">
                  <c:v>84.62</c:v>
                </c:pt>
                <c:pt idx="26">
                  <c:v>71.569999999999993</c:v>
                </c:pt>
                <c:pt idx="27">
                  <c:v>80.900000000000006</c:v>
                </c:pt>
                <c:pt idx="28">
                  <c:v>73.599999999999994</c:v>
                </c:pt>
                <c:pt idx="29">
                  <c:v>88.07</c:v>
                </c:pt>
                <c:pt idx="30">
                  <c:v>100</c:v>
                </c:pt>
                <c:pt idx="31">
                  <c:v>100</c:v>
                </c:pt>
                <c:pt idx="32">
                  <c:v>77.59</c:v>
                </c:pt>
                <c:pt idx="33">
                  <c:v>100</c:v>
                </c:pt>
                <c:pt idx="34">
                  <c:v>100</c:v>
                </c:pt>
                <c:pt idx="35">
                  <c:v>89.95</c:v>
                </c:pt>
                <c:pt idx="36">
                  <c:v>84.34</c:v>
                </c:pt>
                <c:pt idx="37">
                  <c:v>100</c:v>
                </c:pt>
                <c:pt idx="38">
                  <c:v>77.59</c:v>
                </c:pt>
                <c:pt idx="39">
                  <c:v>95.83</c:v>
                </c:pt>
                <c:pt idx="40">
                  <c:v>71.39</c:v>
                </c:pt>
                <c:pt idx="41">
                  <c:v>81.25</c:v>
                </c:pt>
                <c:pt idx="42">
                  <c:v>88.07</c:v>
                </c:pt>
                <c:pt idx="43">
                  <c:v>100</c:v>
                </c:pt>
                <c:pt idx="44">
                  <c:v>70.540000000000006</c:v>
                </c:pt>
                <c:pt idx="45">
                  <c:v>100</c:v>
                </c:pt>
                <c:pt idx="46">
                  <c:v>100</c:v>
                </c:pt>
                <c:pt idx="47">
                  <c:v>93.33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90.27</c:v>
                </c:pt>
                <c:pt idx="55">
                  <c:v>88.74</c:v>
                </c:pt>
                <c:pt idx="56">
                  <c:v>65.5</c:v>
                </c:pt>
                <c:pt idx="57">
                  <c:v>100</c:v>
                </c:pt>
                <c:pt idx="58">
                  <c:v>72.489999999999995</c:v>
                </c:pt>
                <c:pt idx="59">
                  <c:v>57.91</c:v>
                </c:pt>
                <c:pt idx="60">
                  <c:v>55.56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80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88.24</c:v>
                </c:pt>
                <c:pt idx="75">
                  <c:v>100</c:v>
                </c:pt>
                <c:pt idx="76">
                  <c:v>95.24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87.5</c:v>
                </c:pt>
                <c:pt idx="81">
                  <c:v>100</c:v>
                </c:pt>
                <c:pt idx="82">
                  <c:v>87.52</c:v>
                </c:pt>
                <c:pt idx="83">
                  <c:v>70.540000000000006</c:v>
                </c:pt>
                <c:pt idx="84">
                  <c:v>100</c:v>
                </c:pt>
                <c:pt idx="85">
                  <c:v>100</c:v>
                </c:pt>
                <c:pt idx="86">
                  <c:v>86.36</c:v>
                </c:pt>
                <c:pt idx="87">
                  <c:v>66.67</c:v>
                </c:pt>
                <c:pt idx="88">
                  <c:v>100</c:v>
                </c:pt>
                <c:pt idx="89">
                  <c:v>78.569999999999993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91.67</c:v>
                </c:pt>
                <c:pt idx="99">
                  <c:v>91.67</c:v>
                </c:pt>
                <c:pt idx="100">
                  <c:v>91.67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7-AD43-907C-CFF73869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499888"/>
        <c:axId val="2134044703"/>
      </c:lineChart>
      <c:catAx>
        <c:axId val="4404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044703"/>
        <c:crosses val="autoZero"/>
        <c:auto val="1"/>
        <c:lblAlgn val="ctr"/>
        <c:lblOffset val="100"/>
        <c:noMultiLvlLbl val="0"/>
      </c:catAx>
      <c:valAx>
        <c:axId val="21340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4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Objects of Interest: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'OOI Stats'!$E$4:$E$117</c:f>
              <c:numCache>
                <c:formatCode>General</c:formatCode>
                <c:ptCount val="114"/>
                <c:pt idx="0">
                  <c:v>100</c:v>
                </c:pt>
                <c:pt idx="1">
                  <c:v>100</c:v>
                </c:pt>
                <c:pt idx="2">
                  <c:v>98.25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28.57</c:v>
                </c:pt>
                <c:pt idx="14">
                  <c:v>83.33</c:v>
                </c:pt>
                <c:pt idx="15">
                  <c:v>80</c:v>
                </c:pt>
                <c:pt idx="16">
                  <c:v>85.71</c:v>
                </c:pt>
                <c:pt idx="17">
                  <c:v>70</c:v>
                </c:pt>
                <c:pt idx="18">
                  <c:v>81.819999999999993</c:v>
                </c:pt>
                <c:pt idx="19">
                  <c:v>33.33</c:v>
                </c:pt>
                <c:pt idx="20">
                  <c:v>90</c:v>
                </c:pt>
                <c:pt idx="21">
                  <c:v>80</c:v>
                </c:pt>
                <c:pt idx="22">
                  <c:v>84.9</c:v>
                </c:pt>
                <c:pt idx="23">
                  <c:v>95.04</c:v>
                </c:pt>
                <c:pt idx="24">
                  <c:v>59.52</c:v>
                </c:pt>
                <c:pt idx="25">
                  <c:v>90</c:v>
                </c:pt>
                <c:pt idx="26">
                  <c:v>50</c:v>
                </c:pt>
                <c:pt idx="27">
                  <c:v>83.33</c:v>
                </c:pt>
                <c:pt idx="28">
                  <c:v>73.959999999999994</c:v>
                </c:pt>
                <c:pt idx="29">
                  <c:v>44.44</c:v>
                </c:pt>
                <c:pt idx="30">
                  <c:v>100</c:v>
                </c:pt>
                <c:pt idx="31">
                  <c:v>100</c:v>
                </c:pt>
                <c:pt idx="32">
                  <c:v>90.48</c:v>
                </c:pt>
                <c:pt idx="33">
                  <c:v>100</c:v>
                </c:pt>
                <c:pt idx="34">
                  <c:v>68.89</c:v>
                </c:pt>
                <c:pt idx="35">
                  <c:v>82.12</c:v>
                </c:pt>
                <c:pt idx="36">
                  <c:v>80</c:v>
                </c:pt>
                <c:pt idx="37">
                  <c:v>100</c:v>
                </c:pt>
                <c:pt idx="38">
                  <c:v>90.48</c:v>
                </c:pt>
                <c:pt idx="39">
                  <c:v>100</c:v>
                </c:pt>
                <c:pt idx="40">
                  <c:v>71.430000000000007</c:v>
                </c:pt>
                <c:pt idx="41">
                  <c:v>83.33</c:v>
                </c:pt>
                <c:pt idx="42">
                  <c:v>91.67</c:v>
                </c:pt>
                <c:pt idx="43">
                  <c:v>100</c:v>
                </c:pt>
                <c:pt idx="44">
                  <c:v>71.430000000000007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92.59</c:v>
                </c:pt>
                <c:pt idx="55">
                  <c:v>81.819999999999993</c:v>
                </c:pt>
                <c:pt idx="56">
                  <c:v>41.67</c:v>
                </c:pt>
                <c:pt idx="57">
                  <c:v>88.1</c:v>
                </c:pt>
                <c:pt idx="58">
                  <c:v>61.11</c:v>
                </c:pt>
                <c:pt idx="59">
                  <c:v>79.540000000000006</c:v>
                </c:pt>
                <c:pt idx="60">
                  <c:v>94.44</c:v>
                </c:pt>
                <c:pt idx="61">
                  <c:v>100</c:v>
                </c:pt>
                <c:pt idx="62">
                  <c:v>100</c:v>
                </c:pt>
                <c:pt idx="63">
                  <c:v>87.18</c:v>
                </c:pt>
                <c:pt idx="64">
                  <c:v>93.94</c:v>
                </c:pt>
                <c:pt idx="65">
                  <c:v>88.89</c:v>
                </c:pt>
                <c:pt idx="66">
                  <c:v>94.44</c:v>
                </c:pt>
                <c:pt idx="67">
                  <c:v>100</c:v>
                </c:pt>
                <c:pt idx="68">
                  <c:v>79.17</c:v>
                </c:pt>
                <c:pt idx="69">
                  <c:v>88.89</c:v>
                </c:pt>
                <c:pt idx="70">
                  <c:v>88.89</c:v>
                </c:pt>
                <c:pt idx="71">
                  <c:v>91.67</c:v>
                </c:pt>
                <c:pt idx="72">
                  <c:v>53.33</c:v>
                </c:pt>
                <c:pt idx="73">
                  <c:v>66.67</c:v>
                </c:pt>
                <c:pt idx="74">
                  <c:v>100</c:v>
                </c:pt>
                <c:pt idx="75">
                  <c:v>100</c:v>
                </c:pt>
                <c:pt idx="76">
                  <c:v>83.33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80</c:v>
                </c:pt>
                <c:pt idx="81">
                  <c:v>90</c:v>
                </c:pt>
                <c:pt idx="82">
                  <c:v>88.89</c:v>
                </c:pt>
                <c:pt idx="83">
                  <c:v>50</c:v>
                </c:pt>
                <c:pt idx="84">
                  <c:v>66.67</c:v>
                </c:pt>
                <c:pt idx="85">
                  <c:v>100</c:v>
                </c:pt>
                <c:pt idx="86">
                  <c:v>91.11</c:v>
                </c:pt>
                <c:pt idx="87">
                  <c:v>100</c:v>
                </c:pt>
                <c:pt idx="88">
                  <c:v>33.33</c:v>
                </c:pt>
                <c:pt idx="89">
                  <c:v>25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60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80</c:v>
                </c:pt>
                <c:pt idx="100">
                  <c:v>80</c:v>
                </c:pt>
                <c:pt idx="101">
                  <c:v>66.67</c:v>
                </c:pt>
                <c:pt idx="102">
                  <c:v>60</c:v>
                </c:pt>
                <c:pt idx="103">
                  <c:v>53.33</c:v>
                </c:pt>
                <c:pt idx="104">
                  <c:v>60</c:v>
                </c:pt>
                <c:pt idx="105">
                  <c:v>100</c:v>
                </c:pt>
                <c:pt idx="106">
                  <c:v>100</c:v>
                </c:pt>
                <c:pt idx="107">
                  <c:v>77.78</c:v>
                </c:pt>
                <c:pt idx="108">
                  <c:v>50</c:v>
                </c:pt>
                <c:pt idx="109">
                  <c:v>100</c:v>
                </c:pt>
                <c:pt idx="110">
                  <c:v>85.71</c:v>
                </c:pt>
                <c:pt idx="111">
                  <c:v>100</c:v>
                </c:pt>
                <c:pt idx="112">
                  <c:v>100</c:v>
                </c:pt>
                <c:pt idx="113">
                  <c:v>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254B-836F-D51E683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424"/>
        <c:axId val="19629104"/>
      </c:lineChart>
      <c:catAx>
        <c:axId val="196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29104"/>
        <c:crosses val="autoZero"/>
        <c:auto val="1"/>
        <c:lblAlgn val="ctr"/>
        <c:lblOffset val="100"/>
        <c:noMultiLvlLbl val="0"/>
      </c:catAx>
      <c:valAx>
        <c:axId val="196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12700</xdr:rowOff>
    </xdr:from>
    <xdr:to>
      <xdr:col>13</xdr:col>
      <xdr:colOff>239889</xdr:colOff>
      <xdr:row>18</xdr:row>
      <xdr:rowOff>98778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6BF752-8D7C-1440-B5E2-1C27EF0AF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282223</xdr:colOff>
      <xdr:row>3</xdr:row>
      <xdr:rowOff>12699</xdr:rowOff>
    </xdr:from>
    <xdr:to>
      <xdr:col>19</xdr:col>
      <xdr:colOff>334377</xdr:colOff>
      <xdr:row>18</xdr:row>
      <xdr:rowOff>102107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911C6F-1F41-C94C-88CF-2741A895B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831143</xdr:colOff>
      <xdr:row>19</xdr:row>
      <xdr:rowOff>169333</xdr:rowOff>
    </xdr:from>
    <xdr:to>
      <xdr:col>13</xdr:col>
      <xdr:colOff>233622</xdr:colOff>
      <xdr:row>34</xdr:row>
      <xdr:rowOff>39285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AA5549E-B159-AF41-9DE0-2B80DB699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302684</xdr:colOff>
      <xdr:row>19</xdr:row>
      <xdr:rowOff>176387</xdr:rowOff>
    </xdr:from>
    <xdr:to>
      <xdr:col>19</xdr:col>
      <xdr:colOff>537718</xdr:colOff>
      <xdr:row>34</xdr:row>
      <xdr:rowOff>46339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8A54A7-FE4E-E242-B47C-A6A2F9735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12700</xdr:rowOff>
    </xdr:from>
    <xdr:to>
      <xdr:col>14</xdr:col>
      <xdr:colOff>283718</xdr:colOff>
      <xdr:row>17</xdr:row>
      <xdr:rowOff>38608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C3A9A2-1B8F-4743-B222-01980D98C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336550</xdr:colOff>
      <xdr:row>2</xdr:row>
      <xdr:rowOff>12700</xdr:rowOff>
    </xdr:from>
    <xdr:to>
      <xdr:col>20</xdr:col>
      <xdr:colOff>613918</xdr:colOff>
      <xdr:row>17</xdr:row>
      <xdr:rowOff>38608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AD67FE-A072-E044-8267-501F3795D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819150</xdr:colOff>
      <xdr:row>19</xdr:row>
      <xdr:rowOff>12700</xdr:rowOff>
    </xdr:from>
    <xdr:to>
      <xdr:col>14</xdr:col>
      <xdr:colOff>271018</xdr:colOff>
      <xdr:row>33</xdr:row>
      <xdr:rowOff>35052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8F76288-2A9D-5143-B3CC-67DBA87F7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323850</xdr:colOff>
      <xdr:row>19</xdr:row>
      <xdr:rowOff>12700</xdr:rowOff>
    </xdr:from>
    <xdr:to>
      <xdr:col>20</xdr:col>
      <xdr:colOff>601218</xdr:colOff>
      <xdr:row>33</xdr:row>
      <xdr:rowOff>35052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64A44B0-473A-7F41-B752-5C3482191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139700</xdr:rowOff>
    </xdr:from>
    <xdr:to>
      <xdr:col>14</xdr:col>
      <xdr:colOff>385318</xdr:colOff>
      <xdr:row>24</xdr:row>
      <xdr:rowOff>162052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DBB84D-3B99-4746-8CA2-5B9764B00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431800</xdr:colOff>
      <xdr:row>10</xdr:row>
      <xdr:rowOff>139700</xdr:rowOff>
    </xdr:from>
    <xdr:to>
      <xdr:col>20</xdr:col>
      <xdr:colOff>709168</xdr:colOff>
      <xdr:row>24</xdr:row>
      <xdr:rowOff>162052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ADB6E5A-AD47-8B46-98D8-9ED17DB69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3</xdr:row>
      <xdr:rowOff>0</xdr:rowOff>
    </xdr:from>
    <xdr:to>
      <xdr:col>14</xdr:col>
      <xdr:colOff>226568</xdr:colOff>
      <xdr:row>17</xdr:row>
      <xdr:rowOff>22352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3109C2-9B1B-DA4F-8520-53727096E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3</xdr:row>
      <xdr:rowOff>12700</xdr:rowOff>
    </xdr:from>
    <xdr:to>
      <xdr:col>20</xdr:col>
      <xdr:colOff>556768</xdr:colOff>
      <xdr:row>17</xdr:row>
      <xdr:rowOff>35052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5F19502-3D8F-8241-A38A-1AFD6317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5</xdr:row>
      <xdr:rowOff>107950</xdr:rowOff>
    </xdr:from>
    <xdr:to>
      <xdr:col>14</xdr:col>
      <xdr:colOff>120650</xdr:colOff>
      <xdr:row>22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81E767-EBF1-0849-9E9D-B05AAE2C0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23</xdr:row>
      <xdr:rowOff>76200</xdr:rowOff>
    </xdr:from>
    <xdr:to>
      <xdr:col>14</xdr:col>
      <xdr:colOff>406400</xdr:colOff>
      <xdr:row>42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2274DA-A7C7-B745-BA54-6CC6B1C66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86B0-3373-6D48-A3FD-F9B9296B5FB3}">
  <dimension ref="B3:N22"/>
  <sheetViews>
    <sheetView topLeftCell="A8" workbookViewId="0">
      <selection activeCell="F22" sqref="F22"/>
    </sheetView>
  </sheetViews>
  <sheetFormatPr baseColWidth="10" defaultRowHeight="16"/>
  <cols>
    <col min="2" max="3" width="28.33203125" bestFit="1" customWidth="1"/>
    <col min="4" max="4" width="25.83203125" bestFit="1" customWidth="1"/>
    <col min="5" max="5" width="14.83203125" bestFit="1" customWidth="1"/>
    <col min="6" max="6" width="12.5" customWidth="1"/>
  </cols>
  <sheetData>
    <row r="3" spans="2:14" ht="17" thickBot="1"/>
    <row r="4" spans="2:14" ht="17" thickBot="1">
      <c r="B4" s="5" t="s">
        <v>10</v>
      </c>
      <c r="C4" s="5" t="s">
        <v>11</v>
      </c>
      <c r="D4" s="5" t="s">
        <v>12</v>
      </c>
      <c r="E4" s="5" t="s">
        <v>13</v>
      </c>
      <c r="F4" s="5" t="s">
        <v>36</v>
      </c>
      <c r="G4" s="5" t="s">
        <v>14</v>
      </c>
      <c r="K4" s="30" t="s">
        <v>4</v>
      </c>
      <c r="L4" s="31"/>
      <c r="M4" s="32"/>
      <c r="N4" s="1"/>
    </row>
    <row r="5" spans="2:14" ht="17" thickBot="1">
      <c r="B5" s="2" t="s">
        <v>15</v>
      </c>
      <c r="C5" s="2" t="s">
        <v>16</v>
      </c>
      <c r="D5" s="2" t="s">
        <v>17</v>
      </c>
      <c r="E5" s="2">
        <v>66</v>
      </c>
      <c r="F5" s="2">
        <f>MIS!D15</f>
        <v>62</v>
      </c>
      <c r="G5" s="2">
        <v>359</v>
      </c>
      <c r="K5" s="3" t="s">
        <v>5</v>
      </c>
      <c r="L5" s="3" t="s">
        <v>6</v>
      </c>
      <c r="M5" s="3" t="s">
        <v>7</v>
      </c>
      <c r="N5" s="3" t="s">
        <v>8</v>
      </c>
    </row>
    <row r="6" spans="2:14" ht="17" thickBot="1">
      <c r="B6" s="2" t="s">
        <v>18</v>
      </c>
      <c r="C6" s="2" t="s">
        <v>19</v>
      </c>
      <c r="D6" s="2" t="s">
        <v>17</v>
      </c>
      <c r="E6" s="2">
        <v>9</v>
      </c>
      <c r="F6" s="2">
        <v>9</v>
      </c>
      <c r="G6" s="2">
        <v>36</v>
      </c>
      <c r="J6" s="3" t="s">
        <v>0</v>
      </c>
      <c r="K6" s="4">
        <f>AVERAGE(MIS!C6,'Iot Microservices'!C6,Realtime!C6,AI!C6)</f>
        <v>96.572649919855735</v>
      </c>
      <c r="L6" s="4">
        <f>AVERAGE(MIS!D6,'Iot Microservices'!D6,Realtime!D6,AI!D6)</f>
        <v>95.924790522941294</v>
      </c>
      <c r="M6" s="4">
        <f>AVERAGE(MIS!E6,'Iot Microservices'!E6,Realtime!E6,AI!E6)</f>
        <v>96.152155529953916</v>
      </c>
      <c r="N6" s="4">
        <f>AVERAGE(MIS!F6,'Iot Microservices'!F6,Realtime!F6,AI!F6)</f>
        <v>93.51121563814867</v>
      </c>
    </row>
    <row r="7" spans="2:14" ht="17" thickBot="1">
      <c r="B7" s="2" t="s">
        <v>20</v>
      </c>
      <c r="C7" s="2" t="s">
        <v>19</v>
      </c>
      <c r="D7" s="2" t="s">
        <v>17</v>
      </c>
      <c r="E7" s="2">
        <v>23</v>
      </c>
      <c r="F7" s="2">
        <v>23</v>
      </c>
      <c r="G7" s="2">
        <v>81</v>
      </c>
      <c r="J7" s="3" t="s">
        <v>1</v>
      </c>
      <c r="K7" s="4">
        <f>AVERAGE(MIS!C7,'Iot Microservices'!C7,Realtime!C7,AI!C7)</f>
        <v>86.370785964736513</v>
      </c>
      <c r="L7" s="4">
        <f>AVERAGE(MIS!D7,'Iot Microservices'!D7,Realtime!D7,AI!D7)</f>
        <v>86.829299288719682</v>
      </c>
      <c r="M7" s="4">
        <f>AVERAGE(MIS!E7,'Iot Microservices'!E7,Realtime!E7,AI!E7)</f>
        <v>86.295773692646748</v>
      </c>
      <c r="N7" s="4">
        <f>AVERAGE(MIS!F7,'Iot Microservices'!F7,Realtime!F7,AI!F7)</f>
        <v>81.419184882789011</v>
      </c>
    </row>
    <row r="8" spans="2:14" ht="17" thickBot="1">
      <c r="B8" s="2" t="s">
        <v>21</v>
      </c>
      <c r="C8" s="2" t="s">
        <v>22</v>
      </c>
      <c r="D8" s="2" t="s">
        <v>23</v>
      </c>
      <c r="E8" s="2">
        <v>3</v>
      </c>
      <c r="F8" s="2">
        <v>3</v>
      </c>
      <c r="G8" s="2">
        <v>12</v>
      </c>
      <c r="J8" s="3" t="s">
        <v>2</v>
      </c>
      <c r="K8" s="4">
        <f>AVERAGE(MIS!C8,'Iot Microservices'!C8,Realtime!C8,AI!C8)</f>
        <v>99.416653225806456</v>
      </c>
      <c r="L8" s="4">
        <f>AVERAGE(MIS!D8,'Iot Microservices'!D8,Realtime!D8,AI!D8)</f>
        <v>99.416653225806456</v>
      </c>
      <c r="M8" s="4">
        <f>AVERAGE(MIS!E8,'Iot Microservices'!E8,Realtime!E8,AI!E8)</f>
        <v>99.416653225806456</v>
      </c>
      <c r="N8" s="4">
        <f>AVERAGE(MIS!F8,'Iot Microservices'!F8,Realtime!F8,AI!F8)</f>
        <v>99.416653225806456</v>
      </c>
    </row>
    <row r="9" spans="2:14" ht="17" thickBot="1">
      <c r="B9" s="2" t="s">
        <v>24</v>
      </c>
      <c r="C9" s="2" t="s">
        <v>22</v>
      </c>
      <c r="D9" s="2" t="s">
        <v>23</v>
      </c>
      <c r="E9" s="2">
        <v>7</v>
      </c>
      <c r="F9" s="2">
        <v>7</v>
      </c>
      <c r="G9" s="2">
        <v>35</v>
      </c>
      <c r="J9" s="3" t="s">
        <v>3</v>
      </c>
      <c r="K9" s="4">
        <f>AVERAGE(MIS!C9,'Iot Microservices'!C9,Realtime!C9,AI!C9)</f>
        <v>99.93278225806452</v>
      </c>
      <c r="L9" s="4">
        <f>AVERAGE(MIS!D9,'Iot Microservices'!D9,Realtime!D9,AI!D9)</f>
        <v>99.93278225806452</v>
      </c>
      <c r="M9" s="4">
        <f>AVERAGE(MIS!E9,'Iot Microservices'!E9,Realtime!E9,AI!E9)</f>
        <v>99.93278225806452</v>
      </c>
      <c r="N9" s="4">
        <f>AVERAGE(MIS!F9,'Iot Microservices'!F9,Realtime!F9,AI!F9)</f>
        <v>99.890040322580646</v>
      </c>
    </row>
    <row r="10" spans="2:14" ht="17" thickBot="1">
      <c r="B10" s="2" t="s">
        <v>25</v>
      </c>
      <c r="C10" s="2" t="s">
        <v>26</v>
      </c>
      <c r="D10" s="2" t="s">
        <v>17</v>
      </c>
      <c r="E10" s="2">
        <v>10</v>
      </c>
      <c r="F10" s="2">
        <v>10</v>
      </c>
      <c r="G10" s="2">
        <v>52</v>
      </c>
      <c r="J10" s="3" t="s">
        <v>9</v>
      </c>
      <c r="K10" s="4">
        <f>AVERAGE(MIS!C10,'Iot Microservices'!C10,Realtime!C10,AI!C10)</f>
        <v>100</v>
      </c>
      <c r="L10" s="4">
        <f>AVERAGE(MIS!D10,'Iot Microservices'!D10,Realtime!D10,AI!D10)</f>
        <v>100</v>
      </c>
      <c r="M10" s="4">
        <f>AVERAGE(MIS!E10,'Iot Microservices'!E10,Realtime!E10,AI!E10)</f>
        <v>100</v>
      </c>
      <c r="N10" s="4">
        <f>AVERAGE(MIS!F10,'Iot Microservices'!F10,Realtime!F10,AI!F10)</f>
        <v>100</v>
      </c>
    </row>
    <row r="11" spans="2:14" ht="19">
      <c r="E11" s="6">
        <v>118</v>
      </c>
      <c r="F11" s="6">
        <f>SUM(F5:F10)</f>
        <v>114</v>
      </c>
      <c r="G11" s="6">
        <v>575</v>
      </c>
    </row>
    <row r="14" spans="2:14">
      <c r="B14" s="5" t="s">
        <v>11</v>
      </c>
      <c r="C14" s="5" t="s">
        <v>27</v>
      </c>
      <c r="D14" s="5" t="s">
        <v>28</v>
      </c>
      <c r="E14" s="9" t="s">
        <v>35</v>
      </c>
      <c r="F14" s="9" t="s">
        <v>37</v>
      </c>
    </row>
    <row r="15" spans="2:14">
      <c r="B15" s="2" t="s">
        <v>16</v>
      </c>
      <c r="C15" s="7">
        <f>E5/$E$11</f>
        <v>0.55932203389830504</v>
      </c>
      <c r="D15" s="7">
        <f>G5/G11</f>
        <v>0.62434782608695649</v>
      </c>
      <c r="E15" s="10">
        <f>MIS!D18</f>
        <v>54.108225806451628</v>
      </c>
      <c r="F15" s="10">
        <f>MIS!D19</f>
        <v>3354.71</v>
      </c>
    </row>
    <row r="16" spans="2:14">
      <c r="B16" s="2" t="s">
        <v>29</v>
      </c>
      <c r="C16" s="7">
        <f>(E8+E9)/E11</f>
        <v>8.4745762711864403E-2</v>
      </c>
      <c r="D16" s="7">
        <f>(G8+G9)/G11</f>
        <v>8.1739130434782606E-2</v>
      </c>
      <c r="E16" s="10">
        <f>Realtime!D18</f>
        <v>34.327000000000005</v>
      </c>
      <c r="F16" s="10">
        <f>Realtime!D19</f>
        <v>343.27</v>
      </c>
    </row>
    <row r="17" spans="2:6">
      <c r="B17" s="2" t="s">
        <v>30</v>
      </c>
      <c r="C17" s="7">
        <f>E10/E11</f>
        <v>8.4745762711864403E-2</v>
      </c>
      <c r="D17" s="7">
        <f>G10/G11</f>
        <v>9.0434782608695655E-2</v>
      </c>
      <c r="E17" s="10">
        <f>AI!D18</f>
        <v>43.584000000000003</v>
      </c>
      <c r="F17" s="10">
        <f>AI!D19</f>
        <v>435.84</v>
      </c>
    </row>
    <row r="18" spans="2:6">
      <c r="B18" s="2" t="s">
        <v>19</v>
      </c>
      <c r="C18" s="7">
        <f>(E6+E7)/E11</f>
        <v>0.2711864406779661</v>
      </c>
      <c r="D18" s="7">
        <f>(G6+G7)/G11</f>
        <v>0.20347826086956522</v>
      </c>
      <c r="E18" s="10">
        <f>'Iot Microservices'!D18</f>
        <v>47.501562499999999</v>
      </c>
      <c r="F18" s="10">
        <f>'Iot Microservices'!D19</f>
        <v>1520.05</v>
      </c>
    </row>
    <row r="19" spans="2:6">
      <c r="E19" s="11">
        <f>AVERAGE(E15:E18)</f>
        <v>44.880197076612909</v>
      </c>
      <c r="F19" s="14">
        <f>SUM(F15:F18)</f>
        <v>5653.87</v>
      </c>
    </row>
    <row r="20" spans="2:6">
      <c r="E20" s="1" t="s">
        <v>38</v>
      </c>
      <c r="F20" s="12">
        <f>F19/G11</f>
        <v>9.8328173913043475</v>
      </c>
    </row>
    <row r="21" spans="2:6">
      <c r="E21" s="13" t="s">
        <v>39</v>
      </c>
      <c r="F21" s="12">
        <f>28800/9.8</f>
        <v>2938.7755102040815</v>
      </c>
    </row>
    <row r="22" spans="2:6">
      <c r="E22" s="13" t="s">
        <v>40</v>
      </c>
      <c r="F22" s="12">
        <f>24*60*60/F20</f>
        <v>8786.9017151084136</v>
      </c>
    </row>
  </sheetData>
  <mergeCells count="1">
    <mergeCell ref="K4:M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AEEE-2A4B-A044-9A2B-9508786C93D2}">
  <dimension ref="A3:W39"/>
  <sheetViews>
    <sheetView showGridLines="0" topLeftCell="A16" zoomScale="110" zoomScaleNormal="110" workbookViewId="0">
      <selection activeCell="C18" sqref="C18:E25"/>
    </sheetView>
  </sheetViews>
  <sheetFormatPr baseColWidth="10" defaultRowHeight="16"/>
  <cols>
    <col min="2" max="2" width="16.6640625" bestFit="1" customWidth="1"/>
    <col min="6" max="6" width="11.6640625" bestFit="1" customWidth="1"/>
    <col min="16" max="17" width="16.5" customWidth="1"/>
    <col min="18" max="18" width="13" customWidth="1"/>
    <col min="19" max="19" width="15" customWidth="1"/>
    <col min="20" max="20" width="11.6640625" bestFit="1" customWidth="1"/>
    <col min="21" max="21" width="12.83203125" customWidth="1"/>
  </cols>
  <sheetData>
    <row r="3" spans="2:23">
      <c r="C3" s="35" t="s">
        <v>54</v>
      </c>
      <c r="D3" s="35"/>
      <c r="E3" s="35"/>
      <c r="F3" s="35"/>
      <c r="G3" s="35"/>
    </row>
    <row r="4" spans="2:23">
      <c r="C4" s="2" t="s">
        <v>53</v>
      </c>
      <c r="D4" s="2" t="s">
        <v>52</v>
      </c>
      <c r="E4" s="2" t="s">
        <v>51</v>
      </c>
      <c r="F4" s="2" t="s">
        <v>50</v>
      </c>
      <c r="G4" s="2" t="s">
        <v>49</v>
      </c>
    </row>
    <row r="5" spans="2:23">
      <c r="B5" s="2" t="s">
        <v>48</v>
      </c>
      <c r="C5" s="2"/>
      <c r="D5" s="2"/>
      <c r="E5" s="2"/>
      <c r="F5" s="2">
        <v>3</v>
      </c>
      <c r="G5" s="2">
        <v>4</v>
      </c>
    </row>
    <row r="6" spans="2:23">
      <c r="B6" s="2" t="s">
        <v>47</v>
      </c>
      <c r="C6" s="2"/>
      <c r="D6" s="2"/>
      <c r="E6" s="2">
        <v>1</v>
      </c>
      <c r="F6" s="2">
        <v>6</v>
      </c>
      <c r="G6" s="2"/>
    </row>
    <row r="7" spans="2:23">
      <c r="B7" s="2" t="s">
        <v>46</v>
      </c>
      <c r="C7" s="2"/>
      <c r="D7" s="2"/>
      <c r="E7" s="2"/>
      <c r="F7" s="2">
        <v>3</v>
      </c>
      <c r="G7" s="2">
        <v>4</v>
      </c>
      <c r="R7" s="20"/>
      <c r="S7" s="20"/>
      <c r="T7" s="23"/>
      <c r="U7" s="23"/>
      <c r="V7" s="23"/>
      <c r="W7" s="22"/>
    </row>
    <row r="8" spans="2:23">
      <c r="R8" s="20"/>
      <c r="S8" s="20"/>
      <c r="T8" s="23"/>
      <c r="U8" s="23"/>
      <c r="V8" s="23"/>
      <c r="W8" s="22"/>
    </row>
    <row r="9" spans="2:23">
      <c r="R9" s="20"/>
      <c r="S9" s="20"/>
      <c r="T9" s="23"/>
      <c r="U9" s="23"/>
      <c r="V9" s="23"/>
      <c r="W9" s="22"/>
    </row>
    <row r="10" spans="2:23">
      <c r="C10" s="35" t="s">
        <v>55</v>
      </c>
      <c r="D10" s="35"/>
      <c r="E10" s="35"/>
      <c r="F10" s="35"/>
      <c r="G10" s="35"/>
      <c r="R10" s="20"/>
      <c r="S10" s="20"/>
      <c r="T10" s="23"/>
      <c r="U10" s="23"/>
      <c r="V10" s="23"/>
      <c r="W10" s="22"/>
    </row>
    <row r="11" spans="2:23">
      <c r="B11" s="2" t="s">
        <v>45</v>
      </c>
      <c r="C11" s="2"/>
      <c r="D11" s="2"/>
      <c r="E11" s="2">
        <v>1</v>
      </c>
      <c r="F11" s="2">
        <v>5</v>
      </c>
      <c r="G11" s="2">
        <v>1</v>
      </c>
      <c r="P11" s="18"/>
      <c r="Q11" s="18"/>
      <c r="R11" s="20"/>
      <c r="S11" s="20"/>
      <c r="T11" s="21"/>
      <c r="U11" s="17"/>
      <c r="V11" s="20"/>
      <c r="W11" s="20"/>
    </row>
    <row r="12" spans="2:23">
      <c r="C12" s="7">
        <v>0</v>
      </c>
      <c r="D12" s="2" t="s">
        <v>44</v>
      </c>
      <c r="E12" s="2" t="s">
        <v>43</v>
      </c>
      <c r="F12" s="2" t="s">
        <v>42</v>
      </c>
      <c r="G12" s="2" t="s">
        <v>41</v>
      </c>
      <c r="P12" s="16"/>
      <c r="Q12" s="16"/>
      <c r="R12" s="19"/>
      <c r="S12" s="18"/>
      <c r="T12" s="18"/>
      <c r="U12" s="18"/>
      <c r="V12" s="18"/>
      <c r="W12" s="18"/>
    </row>
    <row r="13" spans="2:23">
      <c r="P13" s="18"/>
      <c r="Q13" s="18"/>
      <c r="R13" s="17"/>
      <c r="S13" s="16"/>
      <c r="T13" s="16"/>
      <c r="U13" s="16"/>
      <c r="V13" s="16"/>
      <c r="W13" s="16"/>
    </row>
    <row r="14" spans="2:23">
      <c r="P14" s="16"/>
      <c r="Q14" s="16"/>
      <c r="R14" s="17"/>
      <c r="S14" s="17"/>
      <c r="T14" s="16"/>
      <c r="U14" s="16"/>
      <c r="V14" s="16"/>
      <c r="W14" s="16"/>
    </row>
    <row r="16" spans="2:23">
      <c r="F16" s="15"/>
    </row>
    <row r="17" spans="2:6">
      <c r="F17" s="15"/>
    </row>
    <row r="18" spans="2:6">
      <c r="B18" s="5" t="s">
        <v>56</v>
      </c>
      <c r="C18" s="5" t="s">
        <v>58</v>
      </c>
      <c r="D18" s="5" t="s">
        <v>59</v>
      </c>
      <c r="E18" s="5" t="s">
        <v>57</v>
      </c>
      <c r="F18" s="5" t="s">
        <v>60</v>
      </c>
    </row>
    <row r="19" spans="2:6">
      <c r="B19" s="2">
        <v>1</v>
      </c>
      <c r="C19" s="2">
        <v>4</v>
      </c>
      <c r="D19" s="2">
        <v>3</v>
      </c>
      <c r="E19" s="2">
        <v>4</v>
      </c>
      <c r="F19" s="2">
        <v>3</v>
      </c>
    </row>
    <row r="20" spans="2:6">
      <c r="B20" s="2">
        <v>2</v>
      </c>
      <c r="C20" s="2">
        <v>5</v>
      </c>
      <c r="D20" s="2">
        <v>4</v>
      </c>
      <c r="E20" s="2">
        <v>4</v>
      </c>
      <c r="F20" s="2">
        <v>4</v>
      </c>
    </row>
    <row r="21" spans="2:6">
      <c r="B21" s="2">
        <v>3</v>
      </c>
      <c r="C21" s="2">
        <v>4</v>
      </c>
      <c r="D21" s="2">
        <v>4</v>
      </c>
      <c r="E21" s="2">
        <v>4</v>
      </c>
      <c r="F21" s="2">
        <v>4</v>
      </c>
    </row>
    <row r="22" spans="2:6">
      <c r="B22" s="2">
        <v>4</v>
      </c>
      <c r="C22" s="2">
        <v>4</v>
      </c>
      <c r="D22" s="2">
        <v>4</v>
      </c>
      <c r="E22" s="2">
        <v>5</v>
      </c>
      <c r="F22" s="2">
        <v>4</v>
      </c>
    </row>
    <row r="23" spans="2:6">
      <c r="B23" s="2">
        <v>5</v>
      </c>
      <c r="C23" s="2">
        <v>5</v>
      </c>
      <c r="D23" s="2">
        <v>4</v>
      </c>
      <c r="E23" s="2">
        <v>5</v>
      </c>
      <c r="F23" s="2">
        <v>5</v>
      </c>
    </row>
    <row r="24" spans="2:6">
      <c r="B24" s="2">
        <v>6</v>
      </c>
      <c r="C24" s="2">
        <v>5</v>
      </c>
      <c r="D24" s="2">
        <v>4</v>
      </c>
      <c r="E24" s="2">
        <v>5</v>
      </c>
      <c r="F24" s="2">
        <v>4</v>
      </c>
    </row>
    <row r="25" spans="2:6">
      <c r="B25" s="24">
        <v>7</v>
      </c>
      <c r="C25" s="24">
        <v>5</v>
      </c>
      <c r="D25" s="24">
        <v>4</v>
      </c>
      <c r="E25" s="24">
        <v>5</v>
      </c>
      <c r="F25" s="2">
        <v>4</v>
      </c>
    </row>
    <row r="26" spans="2:6">
      <c r="B26" s="25" t="s">
        <v>61</v>
      </c>
      <c r="C26" s="26">
        <f>AVERAGE(C19:C25)</f>
        <v>4.5714285714285712</v>
      </c>
      <c r="D26" s="26">
        <f>AVERAGE(D19:D25)</f>
        <v>3.8571428571428572</v>
      </c>
      <c r="E26" s="26">
        <f>AVERAGE(E19:E25)</f>
        <v>4.5714285714285712</v>
      </c>
      <c r="F26" s="26">
        <f>AVERAGE(F19:F25)</f>
        <v>4</v>
      </c>
    </row>
    <row r="27" spans="2:6">
      <c r="B27" s="25" t="s">
        <v>62</v>
      </c>
      <c r="C27" s="5">
        <f>MEDIAN(C19:C25)</f>
        <v>5</v>
      </c>
      <c r="D27" s="5">
        <f>MEDIAN(D19:D25)</f>
        <v>4</v>
      </c>
      <c r="E27" s="5">
        <f>MEDIAN(E19:E25)</f>
        <v>5</v>
      </c>
      <c r="F27" s="5">
        <f>MEDIAN(F19:F25)</f>
        <v>4</v>
      </c>
    </row>
    <row r="28" spans="2:6">
      <c r="B28" s="25" t="s">
        <v>63</v>
      </c>
      <c r="C28" s="11">
        <f>STDEV(C19:C25)</f>
        <v>0.53452248382485001</v>
      </c>
      <c r="D28" s="11">
        <f>STDEV(D19:D25)</f>
        <v>0.37796447300922731</v>
      </c>
      <c r="E28" s="11">
        <f>STDEV(E19:E25)</f>
        <v>0.53452248382485001</v>
      </c>
      <c r="F28" s="11">
        <f>STDEV(F19:F25)</f>
        <v>0.57735026918962573</v>
      </c>
    </row>
    <row r="29" spans="2:6">
      <c r="B29" s="27" t="s">
        <v>64</v>
      </c>
      <c r="C29" s="28">
        <f>COUNTIF(C19:C25,"=4")/7</f>
        <v>0.42857142857142855</v>
      </c>
      <c r="D29" s="28">
        <f>COUNTIF(D19:D25,"=4")/7</f>
        <v>0.8571428571428571</v>
      </c>
      <c r="E29" s="28">
        <f>COUNTIF(E19:E25,"=4")/7</f>
        <v>0.42857142857142855</v>
      </c>
      <c r="F29" s="28">
        <f>COUNTIF(F19:F25,"=4")/7</f>
        <v>0.7142857142857143</v>
      </c>
    </row>
    <row r="30" spans="2:6">
      <c r="B30" s="27" t="s">
        <v>65</v>
      </c>
      <c r="C30" s="28">
        <f>COUNTIF(C19:C25,"=5")/7</f>
        <v>0.5714285714285714</v>
      </c>
      <c r="D30" s="28">
        <f>COUNTIF(D19:D25,"=5")/7</f>
        <v>0</v>
      </c>
      <c r="E30" s="28">
        <f>COUNTIF(E19:E25,"=5")/7</f>
        <v>0.5714285714285714</v>
      </c>
      <c r="F30" s="28">
        <f>COUNTIF(F19:F25,"=5")/7</f>
        <v>0.14285714285714285</v>
      </c>
    </row>
    <row r="34" spans="1:4">
      <c r="B34" t="s">
        <v>70</v>
      </c>
      <c r="C34" t="s">
        <v>71</v>
      </c>
      <c r="D34" t="s">
        <v>72</v>
      </c>
    </row>
    <row r="35" spans="1:4">
      <c r="A35" t="s">
        <v>66</v>
      </c>
      <c r="B35">
        <f>MIN(C19:C25)</f>
        <v>4</v>
      </c>
      <c r="C35">
        <f>MIN(D19:D25)</f>
        <v>3</v>
      </c>
      <c r="D35" s="29">
        <v>4</v>
      </c>
    </row>
    <row r="36" spans="1:4">
      <c r="A36" t="s">
        <v>67</v>
      </c>
      <c r="B36">
        <f>_xlfn.QUARTILE.EXC(C19:C25,1)</f>
        <v>4</v>
      </c>
      <c r="C36">
        <f>_xlfn.QUARTILE.EXC(D19:D25,1)</f>
        <v>4</v>
      </c>
      <c r="D36" s="29">
        <v>4</v>
      </c>
    </row>
    <row r="37" spans="1:4">
      <c r="A37" t="s">
        <v>62</v>
      </c>
      <c r="B37">
        <f>MEDIAN(C19:C25)</f>
        <v>5</v>
      </c>
      <c r="C37">
        <f>MEDIAN(D19:D25)</f>
        <v>4</v>
      </c>
      <c r="D37" s="29">
        <v>5</v>
      </c>
    </row>
    <row r="38" spans="1:4">
      <c r="A38" t="s">
        <v>68</v>
      </c>
      <c r="B38">
        <f>_xlfn.QUARTILE.EXC(C19:C25,3)</f>
        <v>5</v>
      </c>
      <c r="C38">
        <f>_xlfn.QUARTILE.EXC(D19:D25,3)</f>
        <v>4</v>
      </c>
      <c r="D38" s="29">
        <v>5</v>
      </c>
    </row>
    <row r="39" spans="1:4">
      <c r="A39" t="s">
        <v>69</v>
      </c>
      <c r="B39">
        <f>MAX(C19:C25)</f>
        <v>5</v>
      </c>
      <c r="C39">
        <f>MAX(D19:D25)</f>
        <v>4</v>
      </c>
      <c r="D39" s="29">
        <v>5</v>
      </c>
    </row>
  </sheetData>
  <mergeCells count="2">
    <mergeCell ref="C3:G3"/>
    <mergeCell ref="C10:G10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B05F-1A82-6444-B0E7-D04FF7EE97F2}">
  <dimension ref="C3:F117"/>
  <sheetViews>
    <sheetView showGridLines="0" topLeftCell="A15" zoomScale="90" zoomScaleNormal="90" workbookViewId="0">
      <selection activeCell="U23" sqref="U23"/>
    </sheetView>
  </sheetViews>
  <sheetFormatPr baseColWidth="10" defaultRowHeight="16"/>
  <sheetData>
    <row r="3" spans="3:6" ht="17" thickBot="1">
      <c r="C3" s="36" t="s">
        <v>73</v>
      </c>
      <c r="D3" s="36" t="s">
        <v>74</v>
      </c>
      <c r="E3" s="36" t="s">
        <v>75</v>
      </c>
      <c r="F3" s="36" t="s">
        <v>76</v>
      </c>
    </row>
    <row r="4" spans="3:6" ht="17" thickBot="1">
      <c r="C4" s="37">
        <v>100</v>
      </c>
      <c r="D4" s="37">
        <v>100</v>
      </c>
      <c r="E4" s="37">
        <v>100</v>
      </c>
      <c r="F4" s="37">
        <v>100</v>
      </c>
    </row>
    <row r="5" spans="3:6" ht="17" thickBot="1">
      <c r="C5" s="37">
        <v>100</v>
      </c>
      <c r="D5" s="37">
        <v>100</v>
      </c>
      <c r="E5" s="37">
        <v>100</v>
      </c>
      <c r="F5" s="37">
        <v>100</v>
      </c>
    </row>
    <row r="6" spans="3:6" ht="17" thickBot="1">
      <c r="C6" s="37">
        <v>100</v>
      </c>
      <c r="D6" s="37">
        <v>100</v>
      </c>
      <c r="E6" s="37">
        <v>100</v>
      </c>
      <c r="F6" s="37">
        <v>100</v>
      </c>
    </row>
    <row r="7" spans="3:6" ht="17" thickBot="1">
      <c r="C7" s="37">
        <v>100</v>
      </c>
      <c r="D7" s="37">
        <v>100</v>
      </c>
      <c r="E7" s="37">
        <v>100</v>
      </c>
      <c r="F7" s="37">
        <v>100</v>
      </c>
    </row>
    <row r="8" spans="3:6" ht="17" thickBot="1">
      <c r="C8" s="37">
        <v>100</v>
      </c>
      <c r="D8" s="37">
        <v>100</v>
      </c>
      <c r="E8" s="37">
        <v>100</v>
      </c>
      <c r="F8" s="37">
        <v>100</v>
      </c>
    </row>
    <row r="9" spans="3:6" ht="17" thickBot="1">
      <c r="C9" s="37">
        <v>100</v>
      </c>
      <c r="D9" s="37">
        <v>100</v>
      </c>
      <c r="E9" s="37">
        <v>100</v>
      </c>
      <c r="F9" s="37">
        <v>100</v>
      </c>
    </row>
    <row r="10" spans="3:6" ht="17" thickBot="1">
      <c r="C10" s="37">
        <v>100</v>
      </c>
      <c r="D10" s="37">
        <v>100</v>
      </c>
      <c r="E10" s="37">
        <v>100</v>
      </c>
      <c r="F10" s="37">
        <v>100</v>
      </c>
    </row>
    <row r="11" spans="3:6" ht="17" thickBot="1">
      <c r="C11" s="37">
        <v>100</v>
      </c>
      <c r="D11" s="37">
        <v>100</v>
      </c>
      <c r="E11" s="37">
        <v>100</v>
      </c>
      <c r="F11" s="37">
        <v>100</v>
      </c>
    </row>
    <row r="12" spans="3:6" ht="17" thickBot="1">
      <c r="C12" s="37">
        <v>100</v>
      </c>
      <c r="D12" s="37">
        <v>100</v>
      </c>
      <c r="E12" s="37">
        <v>100</v>
      </c>
      <c r="F12" s="37">
        <v>100</v>
      </c>
    </row>
    <row r="13" spans="3:6" ht="17" thickBot="1">
      <c r="C13" s="37">
        <v>100</v>
      </c>
      <c r="D13" s="37">
        <v>100</v>
      </c>
      <c r="E13" s="37">
        <v>100</v>
      </c>
      <c r="F13" s="37">
        <v>100</v>
      </c>
    </row>
    <row r="14" spans="3:6" ht="17" thickBot="1">
      <c r="C14" s="37">
        <v>100</v>
      </c>
      <c r="D14" s="37">
        <v>100</v>
      </c>
      <c r="E14" s="37">
        <v>100</v>
      </c>
      <c r="F14" s="37">
        <v>100</v>
      </c>
    </row>
    <row r="15" spans="3:6" ht="17" thickBot="1">
      <c r="C15" s="37">
        <v>100</v>
      </c>
      <c r="D15" s="37">
        <v>100</v>
      </c>
      <c r="E15" s="37">
        <v>100</v>
      </c>
      <c r="F15" s="37">
        <v>100</v>
      </c>
    </row>
    <row r="16" spans="3:6" ht="17" thickBot="1">
      <c r="C16" s="37">
        <v>100</v>
      </c>
      <c r="D16" s="37">
        <v>100</v>
      </c>
      <c r="E16" s="37">
        <v>100</v>
      </c>
      <c r="F16" s="37">
        <v>100</v>
      </c>
    </row>
    <row r="17" spans="3:6" ht="17" thickBot="1">
      <c r="C17" s="37">
        <v>100</v>
      </c>
      <c r="D17" s="37">
        <v>100</v>
      </c>
      <c r="E17" s="37">
        <v>100</v>
      </c>
      <c r="F17" s="37">
        <v>100</v>
      </c>
    </row>
    <row r="18" spans="3:6" ht="17" thickBot="1">
      <c r="C18" s="37">
        <v>100</v>
      </c>
      <c r="D18" s="37">
        <v>100</v>
      </c>
      <c r="E18" s="37">
        <v>100</v>
      </c>
      <c r="F18" s="37">
        <v>100</v>
      </c>
    </row>
    <row r="19" spans="3:6" ht="17" thickBot="1">
      <c r="C19" s="37">
        <v>100</v>
      </c>
      <c r="D19" s="37">
        <v>100</v>
      </c>
      <c r="E19" s="37">
        <v>100</v>
      </c>
      <c r="F19" s="37">
        <v>100</v>
      </c>
    </row>
    <row r="20" spans="3:6" ht="17" thickBot="1">
      <c r="C20" s="37">
        <v>100</v>
      </c>
      <c r="D20" s="37">
        <v>100</v>
      </c>
      <c r="E20" s="37">
        <v>100</v>
      </c>
      <c r="F20" s="37">
        <v>100</v>
      </c>
    </row>
    <row r="21" spans="3:6" ht="17" thickBot="1">
      <c r="C21" s="37">
        <v>100</v>
      </c>
      <c r="D21" s="37">
        <v>100</v>
      </c>
      <c r="E21" s="37">
        <v>100</v>
      </c>
      <c r="F21" s="37">
        <v>100</v>
      </c>
    </row>
    <row r="22" spans="3:6" ht="17" thickBot="1">
      <c r="C22" s="37">
        <v>100</v>
      </c>
      <c r="D22" s="37">
        <v>100</v>
      </c>
      <c r="E22" s="37">
        <v>100</v>
      </c>
      <c r="F22" s="37">
        <v>100</v>
      </c>
    </row>
    <row r="23" spans="3:6" ht="17" thickBot="1">
      <c r="C23" s="37">
        <v>100</v>
      </c>
      <c r="D23" s="37">
        <v>100</v>
      </c>
      <c r="E23" s="37">
        <v>100</v>
      </c>
      <c r="F23" s="37">
        <v>100</v>
      </c>
    </row>
    <row r="24" spans="3:6" ht="17" thickBot="1">
      <c r="C24" s="37">
        <v>100</v>
      </c>
      <c r="D24" s="37">
        <v>100</v>
      </c>
      <c r="E24" s="37">
        <v>100</v>
      </c>
      <c r="F24" s="37">
        <v>100</v>
      </c>
    </row>
    <row r="25" spans="3:6" ht="17" thickBot="1">
      <c r="C25" s="37">
        <v>100</v>
      </c>
      <c r="D25" s="37">
        <v>100</v>
      </c>
      <c r="E25" s="37">
        <v>100</v>
      </c>
      <c r="F25" s="37">
        <v>100</v>
      </c>
    </row>
    <row r="26" spans="3:6" ht="17" thickBot="1">
      <c r="C26" s="37">
        <v>100</v>
      </c>
      <c r="D26" s="37">
        <v>100</v>
      </c>
      <c r="E26" s="37">
        <v>100</v>
      </c>
      <c r="F26" s="37">
        <v>100</v>
      </c>
    </row>
    <row r="27" spans="3:6" ht="17" thickBot="1">
      <c r="C27" s="37">
        <v>100</v>
      </c>
      <c r="D27" s="37">
        <v>100</v>
      </c>
      <c r="E27" s="37">
        <v>100</v>
      </c>
      <c r="F27" s="37">
        <v>100</v>
      </c>
    </row>
    <row r="28" spans="3:6" ht="17" thickBot="1">
      <c r="C28" s="37">
        <v>100</v>
      </c>
      <c r="D28" s="37">
        <v>100</v>
      </c>
      <c r="E28" s="37">
        <v>100</v>
      </c>
      <c r="F28" s="37">
        <v>100</v>
      </c>
    </row>
    <row r="29" spans="3:6" ht="17" thickBot="1">
      <c r="C29" s="37">
        <v>83.33</v>
      </c>
      <c r="D29" s="37">
        <v>83.33</v>
      </c>
      <c r="E29" s="37">
        <v>83.33</v>
      </c>
      <c r="F29" s="37">
        <v>83.33</v>
      </c>
    </row>
    <row r="30" spans="3:6" ht="17" thickBot="1">
      <c r="C30" s="37">
        <v>100</v>
      </c>
      <c r="D30" s="37">
        <v>100</v>
      </c>
      <c r="E30" s="37">
        <v>100</v>
      </c>
      <c r="F30" s="37">
        <v>100</v>
      </c>
    </row>
    <row r="31" spans="3:6" ht="17" thickBot="1">
      <c r="C31" s="37">
        <v>100</v>
      </c>
      <c r="D31" s="37">
        <v>100</v>
      </c>
      <c r="E31" s="37">
        <v>100</v>
      </c>
      <c r="F31" s="37">
        <v>100</v>
      </c>
    </row>
    <row r="32" spans="3:6" ht="17" thickBot="1">
      <c r="C32" s="37">
        <v>96</v>
      </c>
      <c r="D32" s="37">
        <v>96</v>
      </c>
      <c r="E32" s="37">
        <v>96</v>
      </c>
      <c r="F32" s="37">
        <v>96</v>
      </c>
    </row>
    <row r="33" spans="3:6" ht="17" thickBot="1">
      <c r="C33" s="37">
        <v>100</v>
      </c>
      <c r="D33" s="37">
        <v>100</v>
      </c>
      <c r="E33" s="37">
        <v>100</v>
      </c>
      <c r="F33" s="37">
        <v>100</v>
      </c>
    </row>
    <row r="34" spans="3:6" ht="17" thickBot="1">
      <c r="C34" s="37">
        <v>100</v>
      </c>
      <c r="D34" s="37">
        <v>100</v>
      </c>
      <c r="E34" s="37">
        <v>100</v>
      </c>
      <c r="F34" s="37">
        <v>100</v>
      </c>
    </row>
    <row r="35" spans="3:6" ht="17" thickBot="1">
      <c r="C35" s="37">
        <v>100</v>
      </c>
      <c r="D35" s="37">
        <v>100</v>
      </c>
      <c r="E35" s="37">
        <v>100</v>
      </c>
      <c r="F35" s="37">
        <v>100</v>
      </c>
    </row>
    <row r="36" spans="3:6" ht="17" thickBot="1">
      <c r="C36" s="37">
        <v>100</v>
      </c>
      <c r="D36" s="37">
        <v>100</v>
      </c>
      <c r="E36" s="37">
        <v>100</v>
      </c>
      <c r="F36" s="37">
        <v>100</v>
      </c>
    </row>
    <row r="37" spans="3:6" ht="17" thickBot="1">
      <c r="C37" s="37">
        <v>100</v>
      </c>
      <c r="D37" s="37">
        <v>100</v>
      </c>
      <c r="E37" s="37">
        <v>100</v>
      </c>
      <c r="F37" s="37">
        <v>100</v>
      </c>
    </row>
    <row r="38" spans="3:6" ht="17" thickBot="1">
      <c r="C38" s="37">
        <v>100</v>
      </c>
      <c r="D38" s="37">
        <v>100</v>
      </c>
      <c r="E38" s="37">
        <v>100</v>
      </c>
      <c r="F38" s="37">
        <v>100</v>
      </c>
    </row>
    <row r="39" spans="3:6" ht="17" thickBot="1">
      <c r="C39" s="37">
        <v>100</v>
      </c>
      <c r="D39" s="37">
        <v>100</v>
      </c>
      <c r="E39" s="37">
        <v>100</v>
      </c>
      <c r="F39" s="37">
        <v>100</v>
      </c>
    </row>
    <row r="40" spans="3:6" ht="17" thickBot="1">
      <c r="C40" s="37">
        <v>100</v>
      </c>
      <c r="D40" s="37">
        <v>100</v>
      </c>
      <c r="E40" s="37">
        <v>100</v>
      </c>
      <c r="F40" s="37">
        <v>100</v>
      </c>
    </row>
    <row r="41" spans="3:6" ht="17" thickBot="1">
      <c r="C41" s="37">
        <v>100</v>
      </c>
      <c r="D41" s="37">
        <v>100</v>
      </c>
      <c r="E41" s="37">
        <v>100</v>
      </c>
      <c r="F41" s="37">
        <v>100</v>
      </c>
    </row>
    <row r="42" spans="3:6" ht="17" thickBot="1">
      <c r="C42" s="37">
        <v>100</v>
      </c>
      <c r="D42" s="37">
        <v>100</v>
      </c>
      <c r="E42" s="37">
        <v>100</v>
      </c>
      <c r="F42" s="37">
        <v>100</v>
      </c>
    </row>
    <row r="43" spans="3:6" ht="17" thickBot="1">
      <c r="C43" s="37">
        <v>100</v>
      </c>
      <c r="D43" s="37">
        <v>100</v>
      </c>
      <c r="E43" s="37">
        <v>100</v>
      </c>
      <c r="F43" s="37">
        <v>100</v>
      </c>
    </row>
    <row r="44" spans="3:6" ht="17" thickBot="1">
      <c r="C44" s="37">
        <v>100</v>
      </c>
      <c r="D44" s="37">
        <v>100</v>
      </c>
      <c r="E44" s="37">
        <v>100</v>
      </c>
      <c r="F44" s="37">
        <v>100</v>
      </c>
    </row>
    <row r="45" spans="3:6" ht="17" thickBot="1">
      <c r="C45" s="37">
        <v>100</v>
      </c>
      <c r="D45" s="37">
        <v>100</v>
      </c>
      <c r="E45" s="37">
        <v>100</v>
      </c>
      <c r="F45" s="37">
        <v>100</v>
      </c>
    </row>
    <row r="46" spans="3:6" ht="17" thickBot="1">
      <c r="C46" s="37">
        <v>100</v>
      </c>
      <c r="D46" s="37">
        <v>100</v>
      </c>
      <c r="E46" s="37">
        <v>100</v>
      </c>
      <c r="F46" s="37">
        <v>100</v>
      </c>
    </row>
    <row r="47" spans="3:6" ht="17" thickBot="1">
      <c r="C47" s="37">
        <v>100</v>
      </c>
      <c r="D47" s="37">
        <v>100</v>
      </c>
      <c r="E47" s="37">
        <v>100</v>
      </c>
      <c r="F47" s="37">
        <v>100</v>
      </c>
    </row>
    <row r="48" spans="3:6" ht="17" thickBot="1">
      <c r="C48" s="37">
        <v>100</v>
      </c>
      <c r="D48" s="37">
        <v>100</v>
      </c>
      <c r="E48" s="37">
        <v>100</v>
      </c>
      <c r="F48" s="37">
        <v>100</v>
      </c>
    </row>
    <row r="49" spans="3:6" ht="17" thickBot="1">
      <c r="C49" s="37">
        <v>100</v>
      </c>
      <c r="D49" s="37">
        <v>100</v>
      </c>
      <c r="E49" s="37">
        <v>100</v>
      </c>
      <c r="F49" s="37">
        <v>100</v>
      </c>
    </row>
    <row r="50" spans="3:6" ht="17" thickBot="1">
      <c r="C50" s="37">
        <v>100</v>
      </c>
      <c r="D50" s="37">
        <v>100</v>
      </c>
      <c r="E50" s="37">
        <v>100</v>
      </c>
      <c r="F50" s="37">
        <v>100</v>
      </c>
    </row>
    <row r="51" spans="3:6" ht="17" thickBot="1">
      <c r="C51" s="37">
        <v>100</v>
      </c>
      <c r="D51" s="37">
        <v>100</v>
      </c>
      <c r="E51" s="37">
        <v>100</v>
      </c>
      <c r="F51" s="37">
        <v>100</v>
      </c>
    </row>
    <row r="52" spans="3:6" ht="17" thickBot="1">
      <c r="C52" s="37">
        <v>100</v>
      </c>
      <c r="D52" s="37">
        <v>100</v>
      </c>
      <c r="E52" s="37">
        <v>100</v>
      </c>
      <c r="F52" s="37">
        <v>100</v>
      </c>
    </row>
    <row r="53" spans="3:6" ht="17" thickBot="1">
      <c r="C53" s="37">
        <v>100</v>
      </c>
      <c r="D53" s="37">
        <v>100</v>
      </c>
      <c r="E53" s="37">
        <v>100</v>
      </c>
      <c r="F53" s="37">
        <v>100</v>
      </c>
    </row>
    <row r="54" spans="3:6" ht="17" thickBot="1">
      <c r="C54" s="37">
        <v>100</v>
      </c>
      <c r="D54" s="37">
        <v>100</v>
      </c>
      <c r="E54" s="37">
        <v>100</v>
      </c>
      <c r="F54" s="37">
        <v>100</v>
      </c>
    </row>
    <row r="55" spans="3:6" ht="17" thickBot="1">
      <c r="C55" s="37">
        <v>100</v>
      </c>
      <c r="D55" s="37">
        <v>100</v>
      </c>
      <c r="E55" s="37">
        <v>100</v>
      </c>
      <c r="F55" s="37">
        <v>100</v>
      </c>
    </row>
    <row r="56" spans="3:6" ht="17" thickBot="1">
      <c r="C56" s="37">
        <v>100</v>
      </c>
      <c r="D56" s="37">
        <v>100</v>
      </c>
      <c r="E56" s="37">
        <v>100</v>
      </c>
      <c r="F56" s="37">
        <v>100</v>
      </c>
    </row>
    <row r="57" spans="3:6" ht="17" thickBot="1">
      <c r="C57" s="37">
        <v>100</v>
      </c>
      <c r="D57" s="37">
        <v>100</v>
      </c>
      <c r="E57" s="37">
        <v>100</v>
      </c>
      <c r="F57" s="37">
        <v>100</v>
      </c>
    </row>
    <row r="58" spans="3:6" ht="17" thickBot="1">
      <c r="C58" s="37">
        <v>100</v>
      </c>
      <c r="D58" s="37">
        <v>100</v>
      </c>
      <c r="E58" s="37">
        <v>100</v>
      </c>
      <c r="F58" s="37">
        <v>100</v>
      </c>
    </row>
    <row r="59" spans="3:6" ht="17" thickBot="1">
      <c r="C59" s="37">
        <v>100</v>
      </c>
      <c r="D59" s="37">
        <v>100</v>
      </c>
      <c r="E59" s="37">
        <v>100</v>
      </c>
      <c r="F59" s="37">
        <v>100</v>
      </c>
    </row>
    <row r="60" spans="3:6" ht="17" thickBot="1">
      <c r="C60" s="37">
        <v>100</v>
      </c>
      <c r="D60" s="37">
        <v>100</v>
      </c>
      <c r="E60" s="37">
        <v>100</v>
      </c>
      <c r="F60" s="37">
        <v>100</v>
      </c>
    </row>
    <row r="61" spans="3:6" ht="17" thickBot="1">
      <c r="C61" s="37">
        <v>100</v>
      </c>
      <c r="D61" s="37">
        <v>100</v>
      </c>
      <c r="E61" s="37">
        <v>100</v>
      </c>
      <c r="F61" s="37">
        <v>100</v>
      </c>
    </row>
    <row r="62" spans="3:6" ht="17" thickBot="1">
      <c r="C62" s="37">
        <v>100</v>
      </c>
      <c r="D62" s="37">
        <v>100</v>
      </c>
      <c r="E62" s="37">
        <v>100</v>
      </c>
      <c r="F62" s="37">
        <v>100</v>
      </c>
    </row>
    <row r="63" spans="3:6" ht="17" thickBot="1">
      <c r="C63" s="37">
        <v>100</v>
      </c>
      <c r="D63" s="37">
        <v>100</v>
      </c>
      <c r="E63" s="37">
        <v>100</v>
      </c>
      <c r="F63" s="37">
        <v>100</v>
      </c>
    </row>
    <row r="64" spans="3:6" ht="17" thickBot="1">
      <c r="C64" s="37">
        <v>100</v>
      </c>
      <c r="D64" s="37">
        <v>100</v>
      </c>
      <c r="E64" s="37">
        <v>100</v>
      </c>
      <c r="F64" s="37">
        <v>100</v>
      </c>
    </row>
    <row r="65" spans="3:6" ht="17" thickBot="1">
      <c r="C65" s="37">
        <v>100</v>
      </c>
      <c r="D65" s="37">
        <v>100</v>
      </c>
      <c r="E65" s="37">
        <v>100</v>
      </c>
      <c r="F65" s="37">
        <v>100</v>
      </c>
    </row>
    <row r="66" spans="3:6" ht="17" thickBot="1">
      <c r="C66" s="37">
        <v>100</v>
      </c>
      <c r="D66" s="37">
        <v>100</v>
      </c>
      <c r="E66" s="37">
        <v>100</v>
      </c>
      <c r="F66" s="37">
        <v>100</v>
      </c>
    </row>
    <row r="67" spans="3:6" ht="17" thickBot="1">
      <c r="C67" s="37">
        <v>100</v>
      </c>
      <c r="D67" s="37">
        <v>100</v>
      </c>
      <c r="E67" s="37">
        <v>100</v>
      </c>
      <c r="F67" s="37">
        <v>100</v>
      </c>
    </row>
    <row r="68" spans="3:6" ht="17" thickBot="1">
      <c r="C68" s="37">
        <v>100</v>
      </c>
      <c r="D68" s="37">
        <v>100</v>
      </c>
      <c r="E68" s="37">
        <v>100</v>
      </c>
      <c r="F68" s="37">
        <v>100</v>
      </c>
    </row>
    <row r="69" spans="3:6" ht="17" thickBot="1">
      <c r="C69" s="37">
        <v>100</v>
      </c>
      <c r="D69" s="37">
        <v>100</v>
      </c>
      <c r="E69" s="37">
        <v>100</v>
      </c>
      <c r="F69" s="37">
        <v>100</v>
      </c>
    </row>
    <row r="70" spans="3:6" ht="17" thickBot="1">
      <c r="C70" s="37">
        <v>100</v>
      </c>
      <c r="D70" s="37">
        <v>100</v>
      </c>
      <c r="E70" s="37">
        <v>100</v>
      </c>
      <c r="F70" s="37">
        <v>100</v>
      </c>
    </row>
    <row r="71" spans="3:6" ht="17" thickBot="1">
      <c r="C71" s="37">
        <v>100</v>
      </c>
      <c r="D71" s="37">
        <v>100</v>
      </c>
      <c r="E71" s="37">
        <v>100</v>
      </c>
      <c r="F71" s="37">
        <v>100</v>
      </c>
    </row>
    <row r="72" spans="3:6" ht="17" thickBot="1">
      <c r="C72" s="37">
        <v>100</v>
      </c>
      <c r="D72" s="37">
        <v>100</v>
      </c>
      <c r="E72" s="37">
        <v>100</v>
      </c>
      <c r="F72" s="37">
        <v>100</v>
      </c>
    </row>
    <row r="73" spans="3:6" ht="17" thickBot="1">
      <c r="C73" s="37">
        <v>100</v>
      </c>
      <c r="D73" s="37">
        <v>100</v>
      </c>
      <c r="E73" s="37">
        <v>100</v>
      </c>
      <c r="F73" s="37">
        <v>100</v>
      </c>
    </row>
    <row r="74" spans="3:6" ht="17" thickBot="1">
      <c r="C74" s="37">
        <v>100</v>
      </c>
      <c r="D74" s="37">
        <v>100</v>
      </c>
      <c r="E74" s="37">
        <v>100</v>
      </c>
      <c r="F74" s="37">
        <v>100</v>
      </c>
    </row>
    <row r="75" spans="3:6" ht="17" thickBot="1">
      <c r="C75" s="37">
        <v>100</v>
      </c>
      <c r="D75" s="37">
        <v>100</v>
      </c>
      <c r="E75" s="37">
        <v>100</v>
      </c>
      <c r="F75" s="37">
        <v>100</v>
      </c>
    </row>
    <row r="76" spans="3:6" ht="17" thickBot="1">
      <c r="C76" s="37">
        <v>100</v>
      </c>
      <c r="D76" s="37">
        <v>100</v>
      </c>
      <c r="E76" s="37">
        <v>100</v>
      </c>
      <c r="F76" s="37">
        <v>100</v>
      </c>
    </row>
    <row r="77" spans="3:6" ht="17" thickBot="1">
      <c r="C77" s="37">
        <v>100</v>
      </c>
      <c r="D77" s="37">
        <v>100</v>
      </c>
      <c r="E77" s="37">
        <v>100</v>
      </c>
      <c r="F77" s="37">
        <v>100</v>
      </c>
    </row>
    <row r="78" spans="3:6" ht="17" thickBot="1">
      <c r="C78" s="37">
        <v>100</v>
      </c>
      <c r="D78" s="37">
        <v>100</v>
      </c>
      <c r="E78" s="37">
        <v>100</v>
      </c>
      <c r="F78" s="37">
        <v>100</v>
      </c>
    </row>
    <row r="79" spans="3:6" ht="17" thickBot="1">
      <c r="C79" s="37">
        <v>100</v>
      </c>
      <c r="D79" s="37">
        <v>100</v>
      </c>
      <c r="E79" s="37">
        <v>100</v>
      </c>
      <c r="F79" s="37">
        <v>100</v>
      </c>
    </row>
    <row r="80" spans="3:6" ht="17" thickBot="1">
      <c r="C80" s="37">
        <v>100</v>
      </c>
      <c r="D80" s="37">
        <v>100</v>
      </c>
      <c r="E80" s="37">
        <v>100</v>
      </c>
      <c r="F80" s="37">
        <v>100</v>
      </c>
    </row>
    <row r="81" spans="3:6" ht="17" thickBot="1">
      <c r="C81" s="37">
        <v>100</v>
      </c>
      <c r="D81" s="37">
        <v>100</v>
      </c>
      <c r="E81" s="37">
        <v>100</v>
      </c>
      <c r="F81" s="37">
        <v>100</v>
      </c>
    </row>
    <row r="82" spans="3:6" ht="17" thickBot="1">
      <c r="C82" s="37">
        <v>100</v>
      </c>
      <c r="D82" s="37">
        <v>100</v>
      </c>
      <c r="E82" s="37">
        <v>100</v>
      </c>
      <c r="F82" s="37">
        <v>100</v>
      </c>
    </row>
    <row r="83" spans="3:6" ht="17" thickBot="1">
      <c r="C83" s="37">
        <v>100</v>
      </c>
      <c r="D83" s="37">
        <v>100</v>
      </c>
      <c r="E83" s="37">
        <v>100</v>
      </c>
      <c r="F83" s="37">
        <v>100</v>
      </c>
    </row>
    <row r="84" spans="3:6" ht="17" thickBot="1">
      <c r="C84" s="37">
        <v>100</v>
      </c>
      <c r="D84" s="37">
        <v>100</v>
      </c>
      <c r="E84" s="37">
        <v>100</v>
      </c>
      <c r="F84" s="37">
        <v>100</v>
      </c>
    </row>
    <row r="85" spans="3:6" ht="17" thickBot="1">
      <c r="C85" s="37">
        <v>100</v>
      </c>
      <c r="D85" s="37">
        <v>100</v>
      </c>
      <c r="E85" s="37">
        <v>100</v>
      </c>
      <c r="F85" s="37">
        <v>100</v>
      </c>
    </row>
    <row r="86" spans="3:6" ht="17" thickBot="1">
      <c r="C86" s="37">
        <v>100</v>
      </c>
      <c r="D86" s="37">
        <v>100</v>
      </c>
      <c r="E86" s="37">
        <v>100</v>
      </c>
      <c r="F86" s="37">
        <v>100</v>
      </c>
    </row>
    <row r="87" spans="3:6" ht="17" thickBot="1">
      <c r="C87" s="37">
        <v>100</v>
      </c>
      <c r="D87" s="37">
        <v>100</v>
      </c>
      <c r="E87" s="37">
        <v>100</v>
      </c>
      <c r="F87" s="37">
        <v>100</v>
      </c>
    </row>
    <row r="88" spans="3:6" ht="17" thickBot="1">
      <c r="C88" s="37">
        <v>100</v>
      </c>
      <c r="D88" s="37">
        <v>100</v>
      </c>
      <c r="E88" s="37">
        <v>100</v>
      </c>
      <c r="F88" s="37">
        <v>100</v>
      </c>
    </row>
    <row r="89" spans="3:6" ht="17" thickBot="1">
      <c r="C89" s="37">
        <v>100</v>
      </c>
      <c r="D89" s="37">
        <v>100</v>
      </c>
      <c r="E89" s="37">
        <v>100</v>
      </c>
      <c r="F89" s="37">
        <v>100</v>
      </c>
    </row>
    <row r="90" spans="3:6" ht="17" thickBot="1">
      <c r="C90" s="37">
        <v>100</v>
      </c>
      <c r="D90" s="37">
        <v>100</v>
      </c>
      <c r="E90" s="37">
        <v>100</v>
      </c>
      <c r="F90" s="37">
        <v>100</v>
      </c>
    </row>
    <row r="91" spans="3:6" ht="17" thickBot="1">
      <c r="C91" s="37">
        <v>100</v>
      </c>
      <c r="D91" s="37">
        <v>100</v>
      </c>
      <c r="E91" s="37">
        <v>100</v>
      </c>
      <c r="F91" s="37">
        <v>100</v>
      </c>
    </row>
    <row r="92" spans="3:6" ht="17" thickBot="1">
      <c r="C92" s="37">
        <v>100</v>
      </c>
      <c r="D92" s="37">
        <v>100</v>
      </c>
      <c r="E92" s="37">
        <v>100</v>
      </c>
      <c r="F92" s="37">
        <v>100</v>
      </c>
    </row>
    <row r="93" spans="3:6" ht="17" thickBot="1">
      <c r="C93" s="37">
        <v>100</v>
      </c>
      <c r="D93" s="37">
        <v>100</v>
      </c>
      <c r="E93" s="37">
        <v>100</v>
      </c>
      <c r="F93" s="37">
        <v>100</v>
      </c>
    </row>
    <row r="94" spans="3:6" ht="17" thickBot="1">
      <c r="C94" s="37">
        <v>100</v>
      </c>
      <c r="D94" s="37">
        <v>100</v>
      </c>
      <c r="E94" s="37">
        <v>100</v>
      </c>
      <c r="F94" s="37">
        <v>100</v>
      </c>
    </row>
    <row r="95" spans="3:6" ht="17" thickBot="1">
      <c r="C95" s="37">
        <v>100</v>
      </c>
      <c r="D95" s="37">
        <v>100</v>
      </c>
      <c r="E95" s="37">
        <v>100</v>
      </c>
      <c r="F95" s="37">
        <v>100</v>
      </c>
    </row>
    <row r="96" spans="3:6" ht="17" thickBot="1">
      <c r="C96" s="37">
        <v>100</v>
      </c>
      <c r="D96" s="37">
        <v>100</v>
      </c>
      <c r="E96" s="37">
        <v>100</v>
      </c>
      <c r="F96" s="37">
        <v>100</v>
      </c>
    </row>
    <row r="97" spans="3:6" ht="17" thickBot="1">
      <c r="C97" s="37">
        <v>100</v>
      </c>
      <c r="D97" s="37">
        <v>100</v>
      </c>
      <c r="E97" s="37">
        <v>100</v>
      </c>
      <c r="F97" s="37">
        <v>100</v>
      </c>
    </row>
    <row r="98" spans="3:6" ht="17" thickBot="1">
      <c r="C98" s="37">
        <v>100</v>
      </c>
      <c r="D98" s="37">
        <v>100</v>
      </c>
      <c r="E98" s="37">
        <v>100</v>
      </c>
      <c r="F98" s="37">
        <v>100</v>
      </c>
    </row>
    <row r="99" spans="3:6" ht="17" thickBot="1">
      <c r="C99" s="37">
        <v>100</v>
      </c>
      <c r="D99" s="37">
        <v>100</v>
      </c>
      <c r="E99" s="37">
        <v>100</v>
      </c>
      <c r="F99" s="37">
        <v>100</v>
      </c>
    </row>
    <row r="100" spans="3:6" ht="17" thickBot="1">
      <c r="C100" s="37">
        <v>100</v>
      </c>
      <c r="D100" s="37">
        <v>100</v>
      </c>
      <c r="E100" s="37">
        <v>100</v>
      </c>
      <c r="F100" s="37">
        <v>100</v>
      </c>
    </row>
    <row r="101" spans="3:6" ht="17" thickBot="1">
      <c r="C101" s="37">
        <v>100</v>
      </c>
      <c r="D101" s="37">
        <v>100</v>
      </c>
      <c r="E101" s="37">
        <v>100</v>
      </c>
      <c r="F101" s="37">
        <v>100</v>
      </c>
    </row>
    <row r="102" spans="3:6" ht="17" thickBot="1">
      <c r="C102" s="37">
        <v>100</v>
      </c>
      <c r="D102" s="37">
        <v>100</v>
      </c>
      <c r="E102" s="37">
        <v>100</v>
      </c>
      <c r="F102" s="37">
        <v>100</v>
      </c>
    </row>
    <row r="103" spans="3:6" ht="17" thickBot="1">
      <c r="C103" s="37">
        <v>100</v>
      </c>
      <c r="D103" s="37">
        <v>100</v>
      </c>
      <c r="E103" s="37">
        <v>100</v>
      </c>
      <c r="F103" s="37">
        <v>100</v>
      </c>
    </row>
    <row r="104" spans="3:6" ht="17" thickBot="1">
      <c r="C104" s="37">
        <v>100</v>
      </c>
      <c r="D104" s="37">
        <v>100</v>
      </c>
      <c r="E104" s="37">
        <v>100</v>
      </c>
      <c r="F104" s="37">
        <v>100</v>
      </c>
    </row>
    <row r="105" spans="3:6" ht="17" thickBot="1">
      <c r="C105" s="37">
        <v>100</v>
      </c>
      <c r="D105" s="37">
        <v>100</v>
      </c>
      <c r="E105" s="37">
        <v>100</v>
      </c>
      <c r="F105" s="37">
        <v>100</v>
      </c>
    </row>
    <row r="106" spans="3:6" ht="17" thickBot="1">
      <c r="C106" s="37">
        <v>100</v>
      </c>
      <c r="D106" s="37">
        <v>100</v>
      </c>
      <c r="E106" s="37">
        <v>100</v>
      </c>
      <c r="F106" s="37">
        <v>100</v>
      </c>
    </row>
    <row r="107" spans="3:6" ht="17" thickBot="1">
      <c r="C107" s="37">
        <v>100</v>
      </c>
      <c r="D107" s="37">
        <v>100</v>
      </c>
      <c r="E107" s="37">
        <v>100</v>
      </c>
      <c r="F107" s="37">
        <v>100</v>
      </c>
    </row>
    <row r="108" spans="3:6" ht="17" thickBot="1">
      <c r="C108" s="37">
        <v>100</v>
      </c>
      <c r="D108" s="37">
        <v>100</v>
      </c>
      <c r="E108" s="37">
        <v>100</v>
      </c>
      <c r="F108" s="37">
        <v>100</v>
      </c>
    </row>
    <row r="109" spans="3:6" ht="17" thickBot="1">
      <c r="C109" s="37">
        <v>100</v>
      </c>
      <c r="D109" s="37">
        <v>100</v>
      </c>
      <c r="E109" s="37">
        <v>100</v>
      </c>
      <c r="F109" s="37">
        <v>100</v>
      </c>
    </row>
    <row r="110" spans="3:6" ht="17" thickBot="1">
      <c r="C110" s="37">
        <v>100</v>
      </c>
      <c r="D110" s="37">
        <v>100</v>
      </c>
      <c r="E110" s="37">
        <v>100</v>
      </c>
      <c r="F110" s="37">
        <v>100</v>
      </c>
    </row>
    <row r="111" spans="3:6" ht="17" thickBot="1">
      <c r="C111" s="37">
        <v>100</v>
      </c>
      <c r="D111" s="37">
        <v>100</v>
      </c>
      <c r="E111" s="37">
        <v>100</v>
      </c>
      <c r="F111" s="37">
        <v>100</v>
      </c>
    </row>
    <row r="112" spans="3:6" ht="17" thickBot="1">
      <c r="C112" s="37">
        <v>100</v>
      </c>
      <c r="D112" s="37">
        <v>100</v>
      </c>
      <c r="E112" s="37">
        <v>100</v>
      </c>
      <c r="F112" s="37">
        <v>100</v>
      </c>
    </row>
    <row r="113" spans="3:6" ht="17" thickBot="1">
      <c r="C113" s="37">
        <v>100</v>
      </c>
      <c r="D113" s="37">
        <v>100</v>
      </c>
      <c r="E113" s="37">
        <v>100</v>
      </c>
      <c r="F113" s="37">
        <v>100</v>
      </c>
    </row>
    <row r="114" spans="3:6" ht="17" thickBot="1">
      <c r="C114" s="37">
        <v>100</v>
      </c>
      <c r="D114" s="37">
        <v>100</v>
      </c>
      <c r="E114" s="37">
        <v>100</v>
      </c>
      <c r="F114" s="37">
        <v>100</v>
      </c>
    </row>
    <row r="115" spans="3:6" ht="17" thickBot="1">
      <c r="C115" s="37">
        <v>100</v>
      </c>
      <c r="D115" s="37">
        <v>100</v>
      </c>
      <c r="E115" s="37">
        <v>100</v>
      </c>
      <c r="F115" s="37">
        <v>100</v>
      </c>
    </row>
    <row r="116" spans="3:6" ht="17" thickBot="1">
      <c r="C116" s="37">
        <v>100</v>
      </c>
      <c r="D116" s="37">
        <v>100</v>
      </c>
      <c r="E116" s="37">
        <v>100</v>
      </c>
      <c r="F116" s="37">
        <v>100</v>
      </c>
    </row>
    <row r="117" spans="3:6" ht="17" thickBot="1">
      <c r="C117" s="37">
        <v>80</v>
      </c>
      <c r="D117" s="37">
        <v>80</v>
      </c>
      <c r="E117" s="37">
        <v>80</v>
      </c>
      <c r="F117" s="37">
        <v>80</v>
      </c>
    </row>
  </sheetData>
  <conditionalFormatting sqref="C4:F65">
    <cfRule type="cellIs" dxfId="61" priority="8" operator="lessThan">
      <formula>60</formula>
    </cfRule>
  </conditionalFormatting>
  <conditionalFormatting sqref="C88:F88 C66:F79">
    <cfRule type="cellIs" dxfId="60" priority="7" operator="lessThan">
      <formula>60</formula>
    </cfRule>
  </conditionalFormatting>
  <conditionalFormatting sqref="C80:F87">
    <cfRule type="cellIs" dxfId="59" priority="6" operator="lessThan">
      <formula>60</formula>
    </cfRule>
  </conditionalFormatting>
  <conditionalFormatting sqref="C89:F97">
    <cfRule type="cellIs" dxfId="58" priority="5" operator="lessThan">
      <formula>60</formula>
    </cfRule>
  </conditionalFormatting>
  <conditionalFormatting sqref="C98:F104">
    <cfRule type="cellIs" dxfId="57" priority="4" operator="lessThan">
      <formula>60</formula>
    </cfRule>
  </conditionalFormatting>
  <conditionalFormatting sqref="C105:F107">
    <cfRule type="cellIs" dxfId="56" priority="3" operator="lessThan">
      <formula>60</formula>
    </cfRule>
  </conditionalFormatting>
  <conditionalFormatting sqref="C108:F115 C117:F117">
    <cfRule type="cellIs" dxfId="55" priority="2" operator="lessThan">
      <formula>60</formula>
    </cfRule>
  </conditionalFormatting>
  <conditionalFormatting sqref="C116:F116">
    <cfRule type="cellIs" dxfId="54" priority="1" operator="lessThan">
      <formula>60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A1FB-1605-FF47-BA5F-3CEBFCFF30CD}">
  <dimension ref="C2:F116"/>
  <sheetViews>
    <sheetView showGridLines="0" topLeftCell="D13" workbookViewId="0">
      <selection activeCell="K40" sqref="K40"/>
    </sheetView>
  </sheetViews>
  <sheetFormatPr baseColWidth="10" defaultRowHeight="16"/>
  <sheetData>
    <row r="2" spans="3:6" ht="17" thickBot="1">
      <c r="C2" s="36" t="s">
        <v>73</v>
      </c>
      <c r="D2" s="36" t="s">
        <v>74</v>
      </c>
      <c r="E2" s="36" t="s">
        <v>75</v>
      </c>
      <c r="F2" s="36" t="s">
        <v>76</v>
      </c>
    </row>
    <row r="3" spans="3:6" ht="17" thickBot="1">
      <c r="C3" s="37">
        <v>100</v>
      </c>
      <c r="D3" s="37">
        <v>100</v>
      </c>
      <c r="E3" s="37">
        <v>100</v>
      </c>
      <c r="F3" s="37">
        <v>100</v>
      </c>
    </row>
    <row r="4" spans="3:6" ht="17" thickBot="1">
      <c r="C4" s="37">
        <v>90</v>
      </c>
      <c r="D4" s="37">
        <v>90</v>
      </c>
      <c r="E4" s="37">
        <v>90</v>
      </c>
      <c r="F4" s="37">
        <v>87.5</v>
      </c>
    </row>
    <row r="5" spans="3:6" ht="17" thickBot="1">
      <c r="C5" s="37">
        <v>94.74</v>
      </c>
      <c r="D5" s="37">
        <v>94.74</v>
      </c>
      <c r="E5" s="37">
        <v>94.74</v>
      </c>
      <c r="F5" s="37">
        <v>91.67</v>
      </c>
    </row>
    <row r="6" spans="3:6" ht="17" thickBot="1">
      <c r="C6" s="37">
        <v>100</v>
      </c>
      <c r="D6" s="37">
        <v>100</v>
      </c>
      <c r="E6" s="37">
        <v>100</v>
      </c>
      <c r="F6" s="37">
        <v>100</v>
      </c>
    </row>
    <row r="7" spans="3:6" ht="17" thickBot="1">
      <c r="C7" s="37">
        <v>93.75</v>
      </c>
      <c r="D7" s="37">
        <v>93.75</v>
      </c>
      <c r="E7" s="37">
        <v>93.75</v>
      </c>
      <c r="F7" s="37">
        <v>90.91</v>
      </c>
    </row>
    <row r="8" spans="3:6" ht="17" thickBot="1">
      <c r="C8" s="37">
        <v>90</v>
      </c>
      <c r="D8" s="37">
        <v>90</v>
      </c>
      <c r="E8" s="37">
        <v>90</v>
      </c>
      <c r="F8" s="37">
        <v>87.5</v>
      </c>
    </row>
    <row r="9" spans="3:6" ht="17" thickBot="1">
      <c r="C9" s="37">
        <v>100</v>
      </c>
      <c r="D9" s="37">
        <v>100</v>
      </c>
      <c r="E9" s="37">
        <v>100</v>
      </c>
      <c r="F9" s="37">
        <v>100</v>
      </c>
    </row>
    <row r="10" spans="3:6" ht="17" thickBot="1">
      <c r="C10" s="37">
        <v>100</v>
      </c>
      <c r="D10" s="37">
        <v>100</v>
      </c>
      <c r="E10" s="37">
        <v>100</v>
      </c>
      <c r="F10" s="37">
        <v>100</v>
      </c>
    </row>
    <row r="11" spans="3:6" ht="17" thickBot="1">
      <c r="C11" s="37">
        <v>100</v>
      </c>
      <c r="D11" s="37">
        <v>100</v>
      </c>
      <c r="E11" s="37">
        <v>100</v>
      </c>
      <c r="F11" s="37">
        <v>100</v>
      </c>
    </row>
    <row r="12" spans="3:6" ht="17" thickBot="1">
      <c r="C12" s="37">
        <v>91.67</v>
      </c>
      <c r="D12" s="37">
        <v>91.67</v>
      </c>
      <c r="E12" s="37">
        <v>91.67</v>
      </c>
      <c r="F12" s="37">
        <v>90</v>
      </c>
    </row>
    <row r="13" spans="3:6" ht="17" thickBot="1">
      <c r="C13" s="37">
        <v>100</v>
      </c>
      <c r="D13" s="37">
        <v>100</v>
      </c>
      <c r="E13" s="37">
        <v>100</v>
      </c>
      <c r="F13" s="37">
        <v>100</v>
      </c>
    </row>
    <row r="14" spans="3:6" ht="17" thickBot="1">
      <c r="C14" s="37">
        <v>100</v>
      </c>
      <c r="D14" s="37">
        <v>100</v>
      </c>
      <c r="E14" s="37">
        <v>100</v>
      </c>
      <c r="F14" s="37">
        <v>100</v>
      </c>
    </row>
    <row r="15" spans="3:6" ht="17" thickBot="1">
      <c r="C15" s="37">
        <v>83.33</v>
      </c>
      <c r="D15" s="37">
        <v>72.22</v>
      </c>
      <c r="E15" s="37">
        <v>76.67</v>
      </c>
      <c r="F15" s="37">
        <v>55.73</v>
      </c>
    </row>
    <row r="16" spans="3:6" ht="17" thickBot="1">
      <c r="C16" s="37">
        <v>66.67</v>
      </c>
      <c r="D16" s="37">
        <v>61.11</v>
      </c>
      <c r="E16" s="37">
        <v>63.33</v>
      </c>
      <c r="F16" s="37">
        <v>39.81</v>
      </c>
    </row>
    <row r="17" spans="3:6" ht="17" thickBot="1">
      <c r="C17" s="37">
        <v>88.89</v>
      </c>
      <c r="D17" s="37">
        <v>88.89</v>
      </c>
      <c r="E17" s="37">
        <v>88.89</v>
      </c>
      <c r="F17" s="37">
        <v>75</v>
      </c>
    </row>
    <row r="18" spans="3:6" ht="17" thickBot="1">
      <c r="C18" s="37">
        <v>90</v>
      </c>
      <c r="D18" s="37">
        <v>86.67</v>
      </c>
      <c r="E18" s="37">
        <v>88</v>
      </c>
      <c r="F18" s="37">
        <v>70.540000000000006</v>
      </c>
    </row>
    <row r="19" spans="3:6" ht="17" thickBot="1">
      <c r="C19" s="37">
        <v>90.48</v>
      </c>
      <c r="D19" s="37">
        <v>90.48</v>
      </c>
      <c r="E19" s="37">
        <v>90.48</v>
      </c>
      <c r="F19" s="37">
        <v>77.78</v>
      </c>
    </row>
    <row r="20" spans="3:6" ht="17" thickBot="1">
      <c r="C20" s="37">
        <v>83.33</v>
      </c>
      <c r="D20" s="37">
        <v>63.33</v>
      </c>
      <c r="E20" s="37">
        <v>69.05</v>
      </c>
      <c r="F20" s="37">
        <v>28.61</v>
      </c>
    </row>
    <row r="21" spans="3:6" ht="17" thickBot="1">
      <c r="C21" s="37">
        <v>90.91</v>
      </c>
      <c r="D21" s="37">
        <v>85.45</v>
      </c>
      <c r="E21" s="37">
        <v>87.01</v>
      </c>
      <c r="F21" s="37">
        <v>53.33</v>
      </c>
    </row>
    <row r="22" spans="3:6" ht="17" thickBot="1">
      <c r="C22" s="37">
        <v>58.33</v>
      </c>
      <c r="D22" s="37">
        <v>58.33</v>
      </c>
      <c r="E22" s="37">
        <v>58.33</v>
      </c>
      <c r="F22" s="37">
        <v>35.590000000000003</v>
      </c>
    </row>
    <row r="23" spans="3:6" ht="17" thickBot="1">
      <c r="C23" s="37">
        <v>95</v>
      </c>
      <c r="D23" s="37">
        <v>93.33</v>
      </c>
      <c r="E23" s="37">
        <v>94</v>
      </c>
      <c r="F23" s="37">
        <v>84.93</v>
      </c>
    </row>
    <row r="24" spans="3:6" ht="17" thickBot="1">
      <c r="C24" s="37">
        <v>85</v>
      </c>
      <c r="D24" s="37">
        <v>83.33</v>
      </c>
      <c r="E24" s="37">
        <v>84</v>
      </c>
      <c r="F24" s="37">
        <v>63.49</v>
      </c>
    </row>
    <row r="25" spans="3:6" ht="17" thickBot="1">
      <c r="C25" s="37">
        <v>87.76</v>
      </c>
      <c r="D25" s="37">
        <v>84.69</v>
      </c>
      <c r="E25" s="37">
        <v>85.92</v>
      </c>
      <c r="F25" s="37">
        <v>78.05</v>
      </c>
    </row>
    <row r="26" spans="3:6" ht="17" thickBot="1">
      <c r="C26" s="37">
        <v>83.33</v>
      </c>
      <c r="D26" s="37">
        <v>80.62</v>
      </c>
      <c r="E26" s="37">
        <v>81.7</v>
      </c>
      <c r="F26" s="37">
        <v>60.04</v>
      </c>
    </row>
    <row r="27" spans="3:6" ht="17" thickBot="1">
      <c r="C27" s="37">
        <v>91.67</v>
      </c>
      <c r="D27" s="37">
        <v>83.33</v>
      </c>
      <c r="E27" s="37">
        <v>86.51</v>
      </c>
      <c r="F27" s="37">
        <v>66.67</v>
      </c>
    </row>
    <row r="28" spans="3:6" ht="17" thickBot="1">
      <c r="C28" s="37">
        <v>90</v>
      </c>
      <c r="D28" s="37">
        <v>90</v>
      </c>
      <c r="E28" s="37">
        <v>90</v>
      </c>
      <c r="F28" s="37">
        <v>84.62</v>
      </c>
    </row>
    <row r="29" spans="3:6" ht="17" thickBot="1">
      <c r="C29" s="37">
        <v>95.83</v>
      </c>
      <c r="D29" s="37">
        <v>79.17</v>
      </c>
      <c r="E29" s="37">
        <v>85.83</v>
      </c>
      <c r="F29" s="37">
        <v>71.569999999999993</v>
      </c>
    </row>
    <row r="30" spans="3:6" ht="17" thickBot="1">
      <c r="C30" s="37">
        <v>96.43</v>
      </c>
      <c r="D30" s="37">
        <v>90.48</v>
      </c>
      <c r="E30" s="37">
        <v>92.86</v>
      </c>
      <c r="F30" s="37">
        <v>80.900000000000006</v>
      </c>
    </row>
    <row r="31" spans="3:6" ht="17" thickBot="1">
      <c r="C31" s="37">
        <v>84.38</v>
      </c>
      <c r="D31" s="37">
        <v>81.25</v>
      </c>
      <c r="E31" s="37">
        <v>82.5</v>
      </c>
      <c r="F31" s="37">
        <v>73.599999999999994</v>
      </c>
    </row>
    <row r="32" spans="3:6" ht="17" thickBot="1">
      <c r="C32" s="37">
        <v>94.44</v>
      </c>
      <c r="D32" s="37">
        <v>90.74</v>
      </c>
      <c r="E32" s="37">
        <v>92.22</v>
      </c>
      <c r="F32" s="37">
        <v>88.07</v>
      </c>
    </row>
    <row r="33" spans="3:6" ht="17" thickBot="1">
      <c r="C33" s="37">
        <v>100</v>
      </c>
      <c r="D33" s="37">
        <v>100</v>
      </c>
      <c r="E33" s="37">
        <v>100</v>
      </c>
      <c r="F33" s="37">
        <v>100</v>
      </c>
    </row>
    <row r="34" spans="3:6" ht="17" thickBot="1">
      <c r="C34" s="37">
        <v>100</v>
      </c>
      <c r="D34" s="37">
        <v>100</v>
      </c>
      <c r="E34" s="37">
        <v>100</v>
      </c>
      <c r="F34" s="37">
        <v>100</v>
      </c>
    </row>
    <row r="35" spans="3:6" ht="17" thickBot="1">
      <c r="C35" s="37">
        <v>92.86</v>
      </c>
      <c r="D35" s="37">
        <v>83.33</v>
      </c>
      <c r="E35" s="37">
        <v>87.14</v>
      </c>
      <c r="F35" s="37">
        <v>77.59</v>
      </c>
    </row>
    <row r="36" spans="3:6" ht="17" thickBot="1">
      <c r="C36" s="37">
        <v>100</v>
      </c>
      <c r="D36" s="37">
        <v>100</v>
      </c>
      <c r="E36" s="37">
        <v>100</v>
      </c>
      <c r="F36" s="37">
        <v>100</v>
      </c>
    </row>
    <row r="37" spans="3:6" ht="17" thickBot="1">
      <c r="C37" s="37">
        <v>100</v>
      </c>
      <c r="D37" s="37">
        <v>100</v>
      </c>
      <c r="E37" s="37">
        <v>100</v>
      </c>
      <c r="F37" s="37">
        <v>100</v>
      </c>
    </row>
    <row r="38" spans="3:6" ht="17" thickBot="1">
      <c r="C38" s="37">
        <v>95.45</v>
      </c>
      <c r="D38" s="37">
        <v>95.45</v>
      </c>
      <c r="E38" s="37">
        <v>95.45</v>
      </c>
      <c r="F38" s="37">
        <v>89.95</v>
      </c>
    </row>
    <row r="39" spans="3:6" ht="17" thickBot="1">
      <c r="C39" s="37">
        <v>95</v>
      </c>
      <c r="D39" s="37">
        <v>91.67</v>
      </c>
      <c r="E39" s="37">
        <v>93</v>
      </c>
      <c r="F39" s="37">
        <v>84.34</v>
      </c>
    </row>
    <row r="40" spans="3:6" ht="17" thickBot="1">
      <c r="C40" s="37">
        <v>100</v>
      </c>
      <c r="D40" s="37">
        <v>100</v>
      </c>
      <c r="E40" s="37">
        <v>100</v>
      </c>
      <c r="F40" s="37">
        <v>100</v>
      </c>
    </row>
    <row r="41" spans="3:6" ht="17" thickBot="1">
      <c r="C41" s="37">
        <v>92.86</v>
      </c>
      <c r="D41" s="37">
        <v>83.33</v>
      </c>
      <c r="E41" s="37">
        <v>87.14</v>
      </c>
      <c r="F41" s="37">
        <v>77.59</v>
      </c>
    </row>
    <row r="42" spans="3:6" ht="17" thickBot="1">
      <c r="C42" s="37">
        <v>97.06</v>
      </c>
      <c r="D42" s="37">
        <v>97.06</v>
      </c>
      <c r="E42" s="37">
        <v>97.06</v>
      </c>
      <c r="F42" s="37">
        <v>95.83</v>
      </c>
    </row>
    <row r="43" spans="3:6" ht="17" thickBot="1">
      <c r="C43" s="37">
        <v>85.71</v>
      </c>
      <c r="D43" s="37">
        <v>82.14</v>
      </c>
      <c r="E43" s="37">
        <v>83.57</v>
      </c>
      <c r="F43" s="37">
        <v>71.39</v>
      </c>
    </row>
    <row r="44" spans="3:6" ht="17" thickBot="1">
      <c r="C44" s="37">
        <v>90.28</v>
      </c>
      <c r="D44" s="37">
        <v>90.28</v>
      </c>
      <c r="E44" s="37">
        <v>90</v>
      </c>
      <c r="F44" s="37">
        <v>81.25</v>
      </c>
    </row>
    <row r="45" spans="3:6" ht="17" thickBot="1">
      <c r="C45" s="37">
        <v>95.83</v>
      </c>
      <c r="D45" s="37">
        <v>94.44</v>
      </c>
      <c r="E45" s="37">
        <v>95</v>
      </c>
      <c r="F45" s="37">
        <v>88.07</v>
      </c>
    </row>
    <row r="46" spans="3:6" ht="17" thickBot="1">
      <c r="C46" s="37">
        <v>100</v>
      </c>
      <c r="D46" s="37">
        <v>100</v>
      </c>
      <c r="E46" s="37">
        <v>100</v>
      </c>
      <c r="F46" s="37">
        <v>100</v>
      </c>
    </row>
    <row r="47" spans="3:6" ht="17" thickBot="1">
      <c r="C47" s="37">
        <v>85.71</v>
      </c>
      <c r="D47" s="37">
        <v>80.95</v>
      </c>
      <c r="E47" s="37">
        <v>82.86</v>
      </c>
      <c r="F47" s="37">
        <v>70.540000000000006</v>
      </c>
    </row>
    <row r="48" spans="3:6" ht="17" thickBot="1">
      <c r="C48" s="37">
        <v>100</v>
      </c>
      <c r="D48" s="37">
        <v>100</v>
      </c>
      <c r="E48" s="37">
        <v>100</v>
      </c>
      <c r="F48" s="37">
        <v>100</v>
      </c>
    </row>
    <row r="49" spans="3:6" ht="17" thickBot="1">
      <c r="C49" s="37">
        <v>100</v>
      </c>
      <c r="D49" s="37">
        <v>100</v>
      </c>
      <c r="E49" s="37">
        <v>100</v>
      </c>
      <c r="F49" s="37">
        <v>100</v>
      </c>
    </row>
    <row r="50" spans="3:6" ht="17" thickBot="1">
      <c r="C50" s="37">
        <v>95.24</v>
      </c>
      <c r="D50" s="37">
        <v>95.24</v>
      </c>
      <c r="E50" s="37">
        <v>95.24</v>
      </c>
      <c r="F50" s="37">
        <v>93.33</v>
      </c>
    </row>
    <row r="51" spans="3:6" ht="17" thickBot="1">
      <c r="C51" s="37">
        <v>100</v>
      </c>
      <c r="D51" s="37">
        <v>100</v>
      </c>
      <c r="E51" s="37">
        <v>100</v>
      </c>
      <c r="F51" s="37">
        <v>100</v>
      </c>
    </row>
    <row r="52" spans="3:6" ht="17" thickBot="1">
      <c r="C52" s="37">
        <v>100</v>
      </c>
      <c r="D52" s="37">
        <v>100</v>
      </c>
      <c r="E52" s="37">
        <v>100</v>
      </c>
      <c r="F52" s="37">
        <v>100</v>
      </c>
    </row>
    <row r="53" spans="3:6" ht="17" thickBot="1">
      <c r="C53" s="37">
        <v>100</v>
      </c>
      <c r="D53" s="37">
        <v>100</v>
      </c>
      <c r="E53" s="37">
        <v>100</v>
      </c>
      <c r="F53" s="37">
        <v>100</v>
      </c>
    </row>
    <row r="54" spans="3:6" ht="17" thickBot="1">
      <c r="C54" s="37">
        <v>100</v>
      </c>
      <c r="D54" s="37">
        <v>100</v>
      </c>
      <c r="E54" s="37">
        <v>100</v>
      </c>
      <c r="F54" s="37">
        <v>100</v>
      </c>
    </row>
    <row r="55" spans="3:6" ht="17" thickBot="1">
      <c r="C55" s="37">
        <v>100</v>
      </c>
      <c r="D55" s="37">
        <v>100</v>
      </c>
      <c r="E55" s="37">
        <v>100</v>
      </c>
      <c r="F55" s="37">
        <v>100</v>
      </c>
    </row>
    <row r="56" spans="3:6" ht="17" thickBot="1">
      <c r="C56" s="37">
        <v>100</v>
      </c>
      <c r="D56" s="37">
        <v>100</v>
      </c>
      <c r="E56" s="37">
        <v>100</v>
      </c>
      <c r="F56" s="37">
        <v>100</v>
      </c>
    </row>
    <row r="57" spans="3:6" ht="17" thickBot="1">
      <c r="C57" s="37">
        <v>94.44</v>
      </c>
      <c r="D57" s="37">
        <v>93.33</v>
      </c>
      <c r="E57" s="37">
        <v>93.78</v>
      </c>
      <c r="F57" s="37">
        <v>90.27</v>
      </c>
    </row>
    <row r="58" spans="3:6" ht="17" thickBot="1">
      <c r="C58" s="37">
        <v>96.97</v>
      </c>
      <c r="D58" s="37">
        <v>93.94</v>
      </c>
      <c r="E58" s="37">
        <v>95.15</v>
      </c>
      <c r="F58" s="37">
        <v>88.74</v>
      </c>
    </row>
    <row r="59" spans="3:6" ht="17" thickBot="1">
      <c r="C59" s="37">
        <v>83.33</v>
      </c>
      <c r="D59" s="37">
        <v>77.78</v>
      </c>
      <c r="E59" s="37">
        <v>80</v>
      </c>
      <c r="F59" s="37">
        <v>65.5</v>
      </c>
    </row>
    <row r="60" spans="3:6" ht="17" thickBot="1">
      <c r="C60" s="37">
        <v>100</v>
      </c>
      <c r="D60" s="37">
        <v>100</v>
      </c>
      <c r="E60" s="37">
        <v>100</v>
      </c>
      <c r="F60" s="37">
        <v>100</v>
      </c>
    </row>
    <row r="61" spans="3:6" ht="17" thickBot="1">
      <c r="C61" s="37">
        <v>91.67</v>
      </c>
      <c r="D61" s="37">
        <v>83.33</v>
      </c>
      <c r="E61" s="37">
        <v>86.67</v>
      </c>
      <c r="F61" s="37">
        <v>72.489999999999995</v>
      </c>
    </row>
    <row r="62" spans="3:6" ht="17" thickBot="1">
      <c r="C62" s="37">
        <v>79.31</v>
      </c>
      <c r="D62" s="37">
        <v>70.98</v>
      </c>
      <c r="E62" s="37">
        <v>74.02</v>
      </c>
      <c r="F62" s="37">
        <v>57.91</v>
      </c>
    </row>
    <row r="63" spans="3:6" ht="17" thickBot="1">
      <c r="C63" s="37">
        <v>66.7</v>
      </c>
      <c r="D63" s="37">
        <v>66.7</v>
      </c>
      <c r="E63" s="37">
        <v>66.7</v>
      </c>
      <c r="F63" s="37">
        <v>55.56</v>
      </c>
    </row>
    <row r="64" spans="3:6" ht="17" thickBot="1">
      <c r="C64" s="37">
        <v>100</v>
      </c>
      <c r="D64" s="37">
        <v>100</v>
      </c>
      <c r="E64" s="37">
        <v>100</v>
      </c>
      <c r="F64" s="37">
        <v>100</v>
      </c>
    </row>
    <row r="65" spans="3:6" ht="17" thickBot="1">
      <c r="C65" s="37">
        <v>100</v>
      </c>
      <c r="D65" s="37">
        <v>100</v>
      </c>
      <c r="E65" s="37">
        <v>100</v>
      </c>
      <c r="F65" s="37">
        <v>100</v>
      </c>
    </row>
    <row r="66" spans="3:6" ht="17" thickBot="1">
      <c r="C66" s="37">
        <v>100</v>
      </c>
      <c r="D66" s="37">
        <v>100</v>
      </c>
      <c r="E66" s="37">
        <v>100</v>
      </c>
      <c r="F66" s="37">
        <v>100</v>
      </c>
    </row>
    <row r="67" spans="3:6" ht="17" thickBot="1">
      <c r="C67" s="37">
        <v>100</v>
      </c>
      <c r="D67" s="37">
        <v>100</v>
      </c>
      <c r="E67" s="37">
        <v>100</v>
      </c>
      <c r="F67" s="37">
        <v>100</v>
      </c>
    </row>
    <row r="68" spans="3:6" ht="17" thickBot="1">
      <c r="C68" s="37">
        <v>88.89</v>
      </c>
      <c r="D68" s="37">
        <v>94.44</v>
      </c>
      <c r="E68" s="37">
        <v>91.11</v>
      </c>
      <c r="F68" s="37">
        <v>80</v>
      </c>
    </row>
    <row r="69" spans="3:6" ht="17" thickBot="1">
      <c r="C69" s="37">
        <v>100</v>
      </c>
      <c r="D69" s="37">
        <v>100</v>
      </c>
      <c r="E69" s="37">
        <v>100</v>
      </c>
      <c r="F69" s="37">
        <v>100</v>
      </c>
    </row>
    <row r="70" spans="3:6" ht="17" thickBot="1">
      <c r="C70" s="37">
        <v>100</v>
      </c>
      <c r="D70" s="37">
        <v>100</v>
      </c>
      <c r="E70" s="37">
        <v>100</v>
      </c>
      <c r="F70" s="37">
        <v>100</v>
      </c>
    </row>
    <row r="71" spans="3:6" ht="17" thickBot="1">
      <c r="C71" s="37">
        <v>100</v>
      </c>
      <c r="D71" s="37">
        <v>100</v>
      </c>
      <c r="E71" s="37">
        <v>100</v>
      </c>
      <c r="F71" s="37">
        <v>100</v>
      </c>
    </row>
    <row r="72" spans="3:6" ht="17" thickBot="1">
      <c r="C72" s="37">
        <v>100</v>
      </c>
      <c r="D72" s="37">
        <v>100</v>
      </c>
      <c r="E72" s="37">
        <v>100</v>
      </c>
      <c r="F72" s="37">
        <v>100</v>
      </c>
    </row>
    <row r="73" spans="3:6" ht="17" thickBot="1">
      <c r="C73" s="37">
        <v>100</v>
      </c>
      <c r="D73" s="37">
        <v>100</v>
      </c>
      <c r="E73" s="37">
        <v>100</v>
      </c>
      <c r="F73" s="37">
        <v>100</v>
      </c>
    </row>
    <row r="74" spans="3:6" ht="17" thickBot="1">
      <c r="C74" s="37">
        <v>100</v>
      </c>
      <c r="D74" s="37">
        <v>100</v>
      </c>
      <c r="E74" s="37">
        <v>100</v>
      </c>
      <c r="F74" s="37">
        <v>100</v>
      </c>
    </row>
    <row r="75" spans="3:6" ht="17" thickBot="1">
      <c r="C75" s="37">
        <v>100</v>
      </c>
      <c r="D75" s="37">
        <v>100</v>
      </c>
      <c r="E75" s="37">
        <v>100</v>
      </c>
      <c r="F75" s="37">
        <v>100</v>
      </c>
    </row>
    <row r="76" spans="3:6" ht="17" thickBot="1">
      <c r="C76" s="37">
        <v>100</v>
      </c>
      <c r="D76" s="37">
        <v>100</v>
      </c>
      <c r="E76" s="37">
        <v>100</v>
      </c>
      <c r="F76" s="37">
        <v>100</v>
      </c>
    </row>
    <row r="77" spans="3:6" ht="17" thickBot="1">
      <c r="C77" s="37">
        <v>90.48</v>
      </c>
      <c r="D77" s="37">
        <v>92.86</v>
      </c>
      <c r="E77" s="37">
        <v>91.43</v>
      </c>
      <c r="F77" s="37">
        <v>88.24</v>
      </c>
    </row>
    <row r="78" spans="3:6" ht="17" thickBot="1">
      <c r="C78" s="37">
        <v>100</v>
      </c>
      <c r="D78" s="37">
        <v>100</v>
      </c>
      <c r="E78" s="37">
        <v>100</v>
      </c>
      <c r="F78" s="37">
        <v>100</v>
      </c>
    </row>
    <row r="79" spans="3:6" ht="17" thickBot="1">
      <c r="C79" s="37">
        <v>97.22</v>
      </c>
      <c r="D79" s="37">
        <v>97.22</v>
      </c>
      <c r="E79" s="37">
        <v>97.22</v>
      </c>
      <c r="F79" s="37">
        <v>95.24</v>
      </c>
    </row>
    <row r="80" spans="3:6" ht="17" thickBot="1">
      <c r="C80" s="37">
        <v>100</v>
      </c>
      <c r="D80" s="37">
        <v>100</v>
      </c>
      <c r="E80" s="37">
        <v>100</v>
      </c>
      <c r="F80" s="37">
        <v>100</v>
      </c>
    </row>
    <row r="81" spans="3:6" ht="17" thickBot="1">
      <c r="C81" s="37">
        <v>100</v>
      </c>
      <c r="D81" s="37">
        <v>100</v>
      </c>
      <c r="E81" s="37">
        <v>100</v>
      </c>
      <c r="F81" s="37">
        <v>100</v>
      </c>
    </row>
    <row r="82" spans="3:6" ht="17" thickBot="1">
      <c r="C82" s="37">
        <v>100</v>
      </c>
      <c r="D82" s="37">
        <v>100</v>
      </c>
      <c r="E82" s="37">
        <v>100</v>
      </c>
      <c r="F82" s="37">
        <v>100</v>
      </c>
    </row>
    <row r="83" spans="3:6" ht="17" thickBot="1">
      <c r="C83" s="37">
        <v>90</v>
      </c>
      <c r="D83" s="37">
        <v>90</v>
      </c>
      <c r="E83" s="37">
        <v>90</v>
      </c>
      <c r="F83" s="37">
        <v>87.5</v>
      </c>
    </row>
    <row r="84" spans="3:6" ht="17" thickBot="1">
      <c r="C84" s="37">
        <v>100</v>
      </c>
      <c r="D84" s="37">
        <v>100</v>
      </c>
      <c r="E84" s="37">
        <v>100</v>
      </c>
      <c r="F84" s="37">
        <v>100</v>
      </c>
    </row>
    <row r="85" spans="3:6" ht="17" thickBot="1">
      <c r="C85" s="37">
        <v>100</v>
      </c>
      <c r="D85" s="37">
        <v>92.59</v>
      </c>
      <c r="E85" s="37">
        <v>95.56</v>
      </c>
      <c r="F85" s="37">
        <v>87.52</v>
      </c>
    </row>
    <row r="86" spans="3:6" ht="17" thickBot="1">
      <c r="C86" s="37">
        <v>87.5</v>
      </c>
      <c r="D86" s="37">
        <v>83.33</v>
      </c>
      <c r="E86" s="37">
        <v>85</v>
      </c>
      <c r="F86" s="37">
        <v>70.540000000000006</v>
      </c>
    </row>
    <row r="87" spans="3:6" ht="17" thickBot="1">
      <c r="C87" s="37">
        <v>100</v>
      </c>
      <c r="D87" s="37">
        <v>100</v>
      </c>
      <c r="E87" s="37">
        <v>100</v>
      </c>
      <c r="F87" s="37">
        <v>100</v>
      </c>
    </row>
    <row r="88" spans="3:6" ht="17" thickBot="1">
      <c r="C88" s="37">
        <v>100</v>
      </c>
      <c r="D88" s="37">
        <v>100</v>
      </c>
      <c r="E88" s="37">
        <v>100</v>
      </c>
      <c r="F88" s="37">
        <v>100</v>
      </c>
    </row>
    <row r="89" spans="3:6" ht="17" thickBot="1">
      <c r="C89" s="37">
        <v>88.89</v>
      </c>
      <c r="D89" s="37">
        <v>87.78</v>
      </c>
      <c r="E89" s="37">
        <v>88</v>
      </c>
      <c r="F89" s="37">
        <v>86.36</v>
      </c>
    </row>
    <row r="90" spans="3:6" ht="17" thickBot="1">
      <c r="C90" s="37">
        <v>66.67</v>
      </c>
      <c r="D90" s="37">
        <v>66.67</v>
      </c>
      <c r="E90" s="37">
        <v>66.67</v>
      </c>
      <c r="F90" s="37">
        <v>66.67</v>
      </c>
    </row>
    <row r="91" spans="3:6" ht="17" thickBot="1">
      <c r="C91" s="37">
        <v>100</v>
      </c>
      <c r="D91" s="37">
        <v>100</v>
      </c>
      <c r="E91" s="37">
        <v>100</v>
      </c>
      <c r="F91" s="37">
        <v>100</v>
      </c>
    </row>
    <row r="92" spans="3:6" ht="17" thickBot="1">
      <c r="C92" s="37">
        <v>81.25</v>
      </c>
      <c r="D92" s="37">
        <v>81.25</v>
      </c>
      <c r="E92" s="37">
        <v>81.25</v>
      </c>
      <c r="F92" s="37">
        <v>78.569999999999993</v>
      </c>
    </row>
    <row r="93" spans="3:6" ht="17" thickBot="1">
      <c r="C93" s="37">
        <v>100</v>
      </c>
      <c r="D93" s="37">
        <v>100</v>
      </c>
      <c r="E93" s="37">
        <v>100</v>
      </c>
      <c r="F93" s="37">
        <v>100</v>
      </c>
    </row>
    <row r="94" spans="3:6" ht="17" thickBot="1">
      <c r="C94" s="37">
        <v>100</v>
      </c>
      <c r="D94" s="37">
        <v>100</v>
      </c>
      <c r="E94" s="37">
        <v>100</v>
      </c>
      <c r="F94" s="37">
        <v>100</v>
      </c>
    </row>
    <row r="95" spans="3:6" ht="17" thickBot="1">
      <c r="C95" s="37">
        <v>100</v>
      </c>
      <c r="D95" s="37">
        <v>100</v>
      </c>
      <c r="E95" s="37">
        <v>100</v>
      </c>
      <c r="F95" s="37">
        <v>100</v>
      </c>
    </row>
    <row r="96" spans="3:6" ht="17" thickBot="1">
      <c r="C96" s="37">
        <v>100</v>
      </c>
      <c r="D96" s="37">
        <v>100</v>
      </c>
      <c r="E96" s="37">
        <v>100</v>
      </c>
      <c r="F96" s="37">
        <v>100</v>
      </c>
    </row>
    <row r="97" spans="3:6" ht="17" thickBot="1">
      <c r="C97" s="37">
        <v>100</v>
      </c>
      <c r="D97" s="37">
        <v>100</v>
      </c>
      <c r="E97" s="37">
        <v>100</v>
      </c>
      <c r="F97" s="37">
        <v>100</v>
      </c>
    </row>
    <row r="98" spans="3:6" ht="17" thickBot="1">
      <c r="C98" s="37">
        <v>100</v>
      </c>
      <c r="D98" s="37">
        <v>100</v>
      </c>
      <c r="E98" s="37">
        <v>100</v>
      </c>
      <c r="F98" s="37">
        <v>100</v>
      </c>
    </row>
    <row r="99" spans="3:6" ht="17" thickBot="1">
      <c r="C99" s="37">
        <v>100</v>
      </c>
      <c r="D99" s="37">
        <v>100</v>
      </c>
      <c r="E99" s="37">
        <v>100</v>
      </c>
      <c r="F99" s="37">
        <v>100</v>
      </c>
    </row>
    <row r="100" spans="3:6" ht="17" thickBot="1">
      <c r="C100" s="37">
        <v>100</v>
      </c>
      <c r="D100" s="37">
        <v>100</v>
      </c>
      <c r="E100" s="37">
        <v>100</v>
      </c>
      <c r="F100" s="37">
        <v>100</v>
      </c>
    </row>
    <row r="101" spans="3:6" ht="17" thickBot="1">
      <c r="C101" s="37">
        <v>93.33</v>
      </c>
      <c r="D101" s="37">
        <v>93.33</v>
      </c>
      <c r="E101" s="37">
        <v>93.33</v>
      </c>
      <c r="F101" s="37">
        <v>91.67</v>
      </c>
    </row>
    <row r="102" spans="3:6" ht="17" thickBot="1">
      <c r="C102" s="37">
        <v>93.33</v>
      </c>
      <c r="D102" s="37">
        <v>93.33</v>
      </c>
      <c r="E102" s="37">
        <v>93.33</v>
      </c>
      <c r="F102" s="37">
        <v>91.67</v>
      </c>
    </row>
    <row r="103" spans="3:6" ht="17" thickBot="1">
      <c r="C103" s="37">
        <v>93.33</v>
      </c>
      <c r="D103" s="37">
        <v>93.33</v>
      </c>
      <c r="E103" s="37">
        <v>93.33</v>
      </c>
      <c r="F103" s="37">
        <v>91.67</v>
      </c>
    </row>
    <row r="104" spans="3:6" ht="17" thickBot="1">
      <c r="C104" s="37">
        <v>100</v>
      </c>
      <c r="D104" s="37">
        <v>100</v>
      </c>
      <c r="E104" s="37">
        <v>100</v>
      </c>
      <c r="F104" s="37">
        <v>100</v>
      </c>
    </row>
    <row r="105" spans="3:6" ht="17" thickBot="1">
      <c r="C105" s="37">
        <v>100</v>
      </c>
      <c r="D105" s="37">
        <v>100</v>
      </c>
      <c r="E105" s="37">
        <v>100</v>
      </c>
      <c r="F105" s="37">
        <v>100</v>
      </c>
    </row>
    <row r="106" spans="3:6" ht="17" thickBot="1">
      <c r="C106" s="37">
        <v>100</v>
      </c>
      <c r="D106" s="37">
        <v>100</v>
      </c>
      <c r="E106" s="37">
        <v>100</v>
      </c>
      <c r="F106" s="37">
        <v>100</v>
      </c>
    </row>
    <row r="107" spans="3:6" ht="17" thickBot="1">
      <c r="C107" s="37">
        <v>100</v>
      </c>
      <c r="D107" s="37">
        <v>100</v>
      </c>
      <c r="E107" s="37">
        <v>100</v>
      </c>
      <c r="F107" s="37">
        <v>100</v>
      </c>
    </row>
    <row r="108" spans="3:6" ht="17" thickBot="1">
      <c r="C108" s="37">
        <v>100</v>
      </c>
      <c r="D108" s="37">
        <v>100</v>
      </c>
      <c r="E108" s="37">
        <v>100</v>
      </c>
      <c r="F108" s="37">
        <v>100</v>
      </c>
    </row>
    <row r="109" spans="3:6" ht="17" thickBot="1">
      <c r="C109" s="37">
        <v>100</v>
      </c>
      <c r="D109" s="37">
        <v>100</v>
      </c>
      <c r="E109" s="37">
        <v>100</v>
      </c>
      <c r="F109" s="37">
        <v>100</v>
      </c>
    </row>
    <row r="110" spans="3:6" ht="17" thickBot="1">
      <c r="C110" s="37">
        <v>100</v>
      </c>
      <c r="D110" s="37">
        <v>100</v>
      </c>
      <c r="E110" s="37">
        <v>100</v>
      </c>
      <c r="F110" s="37">
        <v>100</v>
      </c>
    </row>
    <row r="111" spans="3:6" ht="17" thickBot="1">
      <c r="C111" s="37">
        <v>100</v>
      </c>
      <c r="D111" s="37">
        <v>100</v>
      </c>
      <c r="E111" s="37">
        <v>100</v>
      </c>
      <c r="F111" s="37">
        <v>100</v>
      </c>
    </row>
    <row r="112" spans="3:6" ht="17" thickBot="1">
      <c r="C112" s="37">
        <v>100</v>
      </c>
      <c r="D112" s="37">
        <v>100</v>
      </c>
      <c r="E112" s="37">
        <v>100</v>
      </c>
      <c r="F112" s="37">
        <v>100</v>
      </c>
    </row>
    <row r="113" spans="3:6" ht="17" thickBot="1">
      <c r="C113" s="37">
        <v>100</v>
      </c>
      <c r="D113" s="37">
        <v>100</v>
      </c>
      <c r="E113" s="37">
        <v>100</v>
      </c>
      <c r="F113" s="37">
        <v>100</v>
      </c>
    </row>
    <row r="114" spans="3:6" ht="17" thickBot="1">
      <c r="C114" s="37">
        <v>100</v>
      </c>
      <c r="D114" s="37">
        <v>100</v>
      </c>
      <c r="E114" s="37">
        <v>100</v>
      </c>
      <c r="F114" s="37">
        <v>100</v>
      </c>
    </row>
    <row r="115" spans="3:6" ht="17" thickBot="1">
      <c r="C115" s="37">
        <v>100</v>
      </c>
      <c r="D115" s="37">
        <v>100</v>
      </c>
      <c r="E115" s="37">
        <v>100</v>
      </c>
      <c r="F115" s="37">
        <v>100</v>
      </c>
    </row>
    <row r="116" spans="3:6" ht="17" thickBot="1">
      <c r="C116" s="37">
        <v>83.33</v>
      </c>
      <c r="D116" s="37">
        <v>83.33</v>
      </c>
      <c r="E116" s="37">
        <v>83.33</v>
      </c>
      <c r="F116" s="37">
        <v>77.59</v>
      </c>
    </row>
  </sheetData>
  <conditionalFormatting sqref="C3:F64">
    <cfRule type="cellIs" dxfId="53" priority="7" operator="lessThan">
      <formula>60</formula>
    </cfRule>
  </conditionalFormatting>
  <conditionalFormatting sqref="C65:F87">
    <cfRule type="cellIs" dxfId="52" priority="6" operator="lessThan">
      <formula>60</formula>
    </cfRule>
  </conditionalFormatting>
  <conditionalFormatting sqref="C88:F96">
    <cfRule type="cellIs" dxfId="51" priority="5" operator="lessThan">
      <formula>60</formula>
    </cfRule>
  </conditionalFormatting>
  <conditionalFormatting sqref="C97:F103">
    <cfRule type="cellIs" dxfId="50" priority="4" operator="lessThan">
      <formula>60</formula>
    </cfRule>
  </conditionalFormatting>
  <conditionalFormatting sqref="C104:F106">
    <cfRule type="cellIs" dxfId="49" priority="3" operator="lessThan">
      <formula>60</formula>
    </cfRule>
  </conditionalFormatting>
  <conditionalFormatting sqref="C107:F114 C116:F116">
    <cfRule type="cellIs" dxfId="48" priority="2" operator="lessThan">
      <formula>60</formula>
    </cfRule>
  </conditionalFormatting>
  <conditionalFormatting sqref="C115:F115">
    <cfRule type="cellIs" dxfId="47" priority="1" operator="lessThan">
      <formula>60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D591-E6E5-DA4E-9AFF-DEDE4E3A64DB}">
  <dimension ref="C3:F117"/>
  <sheetViews>
    <sheetView showGridLines="0" workbookViewId="0">
      <selection activeCell="C3" sqref="C3:F3"/>
    </sheetView>
  </sheetViews>
  <sheetFormatPr baseColWidth="10" defaultRowHeight="16"/>
  <sheetData>
    <row r="3" spans="3:6" ht="17" thickBot="1">
      <c r="C3" s="36" t="s">
        <v>73</v>
      </c>
      <c r="D3" s="36" t="s">
        <v>74</v>
      </c>
      <c r="E3" s="36" t="s">
        <v>75</v>
      </c>
      <c r="F3" s="36" t="s">
        <v>76</v>
      </c>
    </row>
    <row r="4" spans="3:6" ht="17" thickBot="1">
      <c r="C4" s="37">
        <v>100</v>
      </c>
      <c r="D4" s="37">
        <v>100</v>
      </c>
      <c r="E4" s="37">
        <v>100</v>
      </c>
      <c r="F4" s="37">
        <v>100</v>
      </c>
    </row>
    <row r="5" spans="3:6" ht="17" thickBot="1">
      <c r="C5" s="37">
        <v>100</v>
      </c>
      <c r="D5" s="37">
        <v>100</v>
      </c>
      <c r="E5" s="37">
        <v>100</v>
      </c>
      <c r="F5" s="37">
        <v>100</v>
      </c>
    </row>
    <row r="6" spans="3:6" ht="17" thickBot="1">
      <c r="C6" s="37">
        <v>100</v>
      </c>
      <c r="D6" s="37">
        <v>97.37</v>
      </c>
      <c r="E6" s="37">
        <v>98.25</v>
      </c>
      <c r="F6" s="37">
        <v>95.12</v>
      </c>
    </row>
    <row r="7" spans="3:6" ht="17" thickBot="1">
      <c r="C7" s="37">
        <v>100</v>
      </c>
      <c r="D7" s="37">
        <v>100</v>
      </c>
      <c r="E7" s="37">
        <v>100</v>
      </c>
      <c r="F7" s="37">
        <v>100</v>
      </c>
    </row>
    <row r="8" spans="3:6" ht="17" thickBot="1">
      <c r="C8" s="37">
        <v>100</v>
      </c>
      <c r="D8" s="37">
        <v>100</v>
      </c>
      <c r="E8" s="37">
        <v>100</v>
      </c>
      <c r="F8" s="37">
        <v>100</v>
      </c>
    </row>
    <row r="9" spans="3:6" ht="17" thickBot="1">
      <c r="C9" s="37">
        <v>100</v>
      </c>
      <c r="D9" s="37">
        <v>100</v>
      </c>
      <c r="E9" s="37">
        <v>100</v>
      </c>
      <c r="F9" s="37">
        <v>100</v>
      </c>
    </row>
    <row r="10" spans="3:6" ht="17" thickBot="1">
      <c r="C10" s="37">
        <v>100</v>
      </c>
      <c r="D10" s="37">
        <v>100</v>
      </c>
      <c r="E10" s="37">
        <v>100</v>
      </c>
      <c r="F10" s="37">
        <v>100</v>
      </c>
    </row>
    <row r="11" spans="3:6" ht="17" thickBot="1">
      <c r="C11" s="37">
        <v>100</v>
      </c>
      <c r="D11" s="37">
        <v>100</v>
      </c>
      <c r="E11" s="37">
        <v>100</v>
      </c>
      <c r="F11" s="37">
        <v>100</v>
      </c>
    </row>
    <row r="12" spans="3:6" ht="17" thickBot="1">
      <c r="C12" s="37">
        <v>100</v>
      </c>
      <c r="D12" s="37">
        <v>100</v>
      </c>
      <c r="E12" s="37">
        <v>100</v>
      </c>
      <c r="F12" s="37">
        <v>100</v>
      </c>
    </row>
    <row r="13" spans="3:6" ht="17" thickBot="1">
      <c r="C13" s="37">
        <v>100</v>
      </c>
      <c r="D13" s="37">
        <v>100</v>
      </c>
      <c r="E13" s="37">
        <v>100</v>
      </c>
      <c r="F13" s="37">
        <v>100</v>
      </c>
    </row>
    <row r="14" spans="3:6" ht="17" thickBot="1">
      <c r="C14" s="37">
        <v>100</v>
      </c>
      <c r="D14" s="37">
        <v>100</v>
      </c>
      <c r="E14" s="37">
        <v>100</v>
      </c>
      <c r="F14" s="37">
        <v>100</v>
      </c>
    </row>
    <row r="15" spans="3:6" ht="17" thickBot="1">
      <c r="C15" s="37">
        <v>100</v>
      </c>
      <c r="D15" s="37">
        <v>100</v>
      </c>
      <c r="E15" s="37">
        <v>100</v>
      </c>
      <c r="F15" s="37">
        <v>100</v>
      </c>
    </row>
    <row r="16" spans="3:6" ht="17" thickBot="1">
      <c r="C16" s="37">
        <v>50</v>
      </c>
      <c r="D16" s="37">
        <v>50</v>
      </c>
      <c r="E16" s="37">
        <v>50</v>
      </c>
      <c r="F16" s="37">
        <v>30.33</v>
      </c>
    </row>
    <row r="17" spans="3:6" ht="17" thickBot="1">
      <c r="C17" s="37">
        <v>28.57</v>
      </c>
      <c r="D17" s="37">
        <v>28.57</v>
      </c>
      <c r="E17" s="37">
        <v>28.57</v>
      </c>
      <c r="F17" s="37">
        <v>20</v>
      </c>
    </row>
    <row r="18" spans="3:6" ht="17" thickBot="1">
      <c r="C18" s="37">
        <v>83.33</v>
      </c>
      <c r="D18" s="37">
        <v>83.33</v>
      </c>
      <c r="E18" s="37">
        <v>83.33</v>
      </c>
      <c r="F18" s="37">
        <v>71.430000000000007</v>
      </c>
    </row>
    <row r="19" spans="3:6" ht="17" thickBot="1">
      <c r="C19" s="37">
        <v>80</v>
      </c>
      <c r="D19" s="37">
        <v>80</v>
      </c>
      <c r="E19" s="37">
        <v>80</v>
      </c>
      <c r="F19" s="37">
        <v>66.67</v>
      </c>
    </row>
    <row r="20" spans="3:6" ht="17" thickBot="1">
      <c r="C20" s="37">
        <v>85.71</v>
      </c>
      <c r="D20" s="37">
        <v>85.71</v>
      </c>
      <c r="E20" s="37">
        <v>85.71</v>
      </c>
      <c r="F20" s="37">
        <v>75</v>
      </c>
    </row>
    <row r="21" spans="3:6" ht="17" thickBot="1">
      <c r="C21" s="37">
        <v>100</v>
      </c>
      <c r="D21" s="37">
        <v>62.5</v>
      </c>
      <c r="E21" s="37">
        <v>70</v>
      </c>
      <c r="F21" s="37">
        <v>22.31</v>
      </c>
    </row>
    <row r="22" spans="3:6" ht="17" thickBot="1">
      <c r="C22" s="37">
        <v>81.819999999999993</v>
      </c>
      <c r="D22" s="37">
        <v>81.819999999999993</v>
      </c>
      <c r="E22" s="37">
        <v>81.819999999999993</v>
      </c>
      <c r="F22" s="37">
        <v>47.42</v>
      </c>
    </row>
    <row r="23" spans="3:6" ht="17" thickBot="1">
      <c r="C23" s="37">
        <v>33.33</v>
      </c>
      <c r="D23" s="37">
        <v>33.33</v>
      </c>
      <c r="E23" s="37">
        <v>33.33</v>
      </c>
      <c r="F23" s="37">
        <v>20.22</v>
      </c>
    </row>
    <row r="24" spans="3:6" ht="17" thickBot="1">
      <c r="C24" s="37">
        <v>90</v>
      </c>
      <c r="D24" s="37">
        <v>90</v>
      </c>
      <c r="E24" s="37">
        <v>90</v>
      </c>
      <c r="F24" s="37">
        <v>81.44</v>
      </c>
    </row>
    <row r="25" spans="3:6" ht="17" thickBot="1">
      <c r="C25" s="37">
        <v>80</v>
      </c>
      <c r="D25" s="37">
        <v>80</v>
      </c>
      <c r="E25" s="37">
        <v>80</v>
      </c>
      <c r="F25" s="37">
        <v>65.5</v>
      </c>
    </row>
    <row r="26" spans="3:6" ht="17" thickBot="1">
      <c r="C26" s="37">
        <v>84.35</v>
      </c>
      <c r="D26" s="37">
        <v>85.71</v>
      </c>
      <c r="E26" s="37">
        <v>84.9</v>
      </c>
      <c r="F26" s="37">
        <v>77.47</v>
      </c>
    </row>
    <row r="27" spans="3:6" ht="17" thickBot="1">
      <c r="C27" s="37">
        <v>91.25</v>
      </c>
      <c r="D27" s="37">
        <v>100</v>
      </c>
      <c r="E27" s="37">
        <v>95.04</v>
      </c>
      <c r="F27" s="37">
        <v>83.33</v>
      </c>
    </row>
    <row r="28" spans="3:6" ht="17" thickBot="1">
      <c r="C28" s="37">
        <v>58.33</v>
      </c>
      <c r="D28" s="37">
        <v>61.11</v>
      </c>
      <c r="E28" s="37">
        <v>59.52</v>
      </c>
      <c r="F28" s="37">
        <v>41.67</v>
      </c>
    </row>
    <row r="29" spans="3:6" ht="17" thickBot="1">
      <c r="C29" s="37">
        <v>90</v>
      </c>
      <c r="D29" s="37">
        <v>90</v>
      </c>
      <c r="E29" s="37">
        <v>90</v>
      </c>
      <c r="F29" s="37">
        <v>90</v>
      </c>
    </row>
    <row r="30" spans="3:6" ht="17" thickBot="1">
      <c r="C30" s="37">
        <v>50</v>
      </c>
      <c r="D30" s="37">
        <v>50</v>
      </c>
      <c r="E30" s="37">
        <v>50</v>
      </c>
      <c r="F30" s="37">
        <v>30.33</v>
      </c>
    </row>
    <row r="31" spans="3:6" ht="17" thickBot="1">
      <c r="C31" s="37">
        <v>85.71</v>
      </c>
      <c r="D31" s="37">
        <v>82.14</v>
      </c>
      <c r="E31" s="37">
        <v>83.33</v>
      </c>
      <c r="F31" s="37">
        <v>69.180000000000007</v>
      </c>
    </row>
    <row r="32" spans="3:6" ht="17" thickBot="1">
      <c r="C32" s="37">
        <v>78.12</v>
      </c>
      <c r="D32" s="37">
        <v>71.88</v>
      </c>
      <c r="E32" s="37">
        <v>73.959999999999994</v>
      </c>
      <c r="F32" s="37">
        <v>64.349999999999994</v>
      </c>
    </row>
    <row r="33" spans="3:6" ht="17" thickBot="1">
      <c r="C33" s="37">
        <v>50</v>
      </c>
      <c r="D33" s="37">
        <v>41.67</v>
      </c>
      <c r="E33" s="37">
        <v>44.44</v>
      </c>
      <c r="F33" s="37">
        <v>28.69</v>
      </c>
    </row>
    <row r="34" spans="3:6" ht="17" thickBot="1">
      <c r="C34" s="37">
        <v>100</v>
      </c>
      <c r="D34" s="37">
        <v>100</v>
      </c>
      <c r="E34" s="37">
        <v>100</v>
      </c>
      <c r="F34" s="37">
        <v>100</v>
      </c>
    </row>
    <row r="35" spans="3:6" ht="17" thickBot="1">
      <c r="C35" s="37">
        <v>100</v>
      </c>
      <c r="D35" s="37">
        <v>100</v>
      </c>
      <c r="E35" s="37">
        <v>100</v>
      </c>
      <c r="F35" s="37">
        <v>100</v>
      </c>
    </row>
    <row r="36" spans="3:6" ht="17" thickBot="1">
      <c r="C36" s="37">
        <v>100</v>
      </c>
      <c r="D36" s="37">
        <v>85.71</v>
      </c>
      <c r="E36" s="37">
        <v>90.48</v>
      </c>
      <c r="F36" s="37">
        <v>75.150000000000006</v>
      </c>
    </row>
    <row r="37" spans="3:6" ht="17" thickBot="1">
      <c r="C37" s="37">
        <v>100</v>
      </c>
      <c r="D37" s="37">
        <v>100</v>
      </c>
      <c r="E37" s="37">
        <v>100</v>
      </c>
      <c r="F37" s="37">
        <v>100</v>
      </c>
    </row>
    <row r="38" spans="3:6" ht="17" thickBot="1">
      <c r="C38" s="37">
        <v>66.67</v>
      </c>
      <c r="D38" s="37">
        <v>73.33</v>
      </c>
      <c r="E38" s="37">
        <v>68.89</v>
      </c>
      <c r="F38" s="37">
        <v>64.709999999999994</v>
      </c>
    </row>
    <row r="39" spans="3:6" ht="17" thickBot="1">
      <c r="C39" s="37">
        <v>81.06</v>
      </c>
      <c r="D39" s="37">
        <v>84.09</v>
      </c>
      <c r="E39" s="37">
        <v>82.12</v>
      </c>
      <c r="F39" s="37">
        <v>70.37</v>
      </c>
    </row>
    <row r="40" spans="3:6" ht="17" thickBot="1">
      <c r="C40" s="37">
        <v>80</v>
      </c>
      <c r="D40" s="37">
        <v>80</v>
      </c>
      <c r="E40" s="37">
        <v>80</v>
      </c>
      <c r="F40" s="37">
        <v>65.5</v>
      </c>
    </row>
    <row r="41" spans="3:6" ht="17" thickBot="1">
      <c r="C41" s="37">
        <v>100</v>
      </c>
      <c r="D41" s="37">
        <v>100</v>
      </c>
      <c r="E41" s="37">
        <v>100</v>
      </c>
      <c r="F41" s="37">
        <v>100</v>
      </c>
    </row>
    <row r="42" spans="3:6" ht="17" thickBot="1">
      <c r="C42" s="37">
        <v>100</v>
      </c>
      <c r="D42" s="37">
        <v>85.71</v>
      </c>
      <c r="E42" s="37">
        <v>90.48</v>
      </c>
      <c r="F42" s="38">
        <v>75.150000000000006</v>
      </c>
    </row>
    <row r="43" spans="3:6" ht="17" thickBot="1">
      <c r="C43" s="37">
        <v>100</v>
      </c>
      <c r="D43" s="37">
        <v>100</v>
      </c>
      <c r="E43" s="37">
        <v>100</v>
      </c>
      <c r="F43" s="37">
        <v>100</v>
      </c>
    </row>
    <row r="44" spans="3:6" ht="17" thickBot="1">
      <c r="C44" s="37">
        <v>71.430000000000007</v>
      </c>
      <c r="D44" s="37">
        <v>71.430000000000007</v>
      </c>
      <c r="E44" s="37">
        <v>71.430000000000007</v>
      </c>
      <c r="F44" s="37">
        <v>53.68</v>
      </c>
    </row>
    <row r="45" spans="3:6" ht="17" thickBot="1">
      <c r="C45" s="37">
        <v>83.33</v>
      </c>
      <c r="D45" s="37">
        <v>83.33</v>
      </c>
      <c r="E45" s="37">
        <v>83.33</v>
      </c>
      <c r="F45" s="37">
        <v>70.540000000000006</v>
      </c>
    </row>
    <row r="46" spans="3:6" ht="17" thickBot="1">
      <c r="C46" s="37">
        <v>91.67</v>
      </c>
      <c r="D46" s="37">
        <v>91.67</v>
      </c>
      <c r="E46" s="37">
        <v>91.67</v>
      </c>
      <c r="F46" s="37">
        <v>84.34</v>
      </c>
    </row>
    <row r="47" spans="3:6" ht="17" thickBot="1">
      <c r="C47" s="37">
        <v>100</v>
      </c>
      <c r="D47" s="37">
        <v>100</v>
      </c>
      <c r="E47" s="37">
        <v>100</v>
      </c>
      <c r="F47" s="37">
        <v>100</v>
      </c>
    </row>
    <row r="48" spans="3:6" ht="17" thickBot="1">
      <c r="C48" s="37">
        <v>71.430000000000007</v>
      </c>
      <c r="D48" s="37">
        <v>71.430000000000007</v>
      </c>
      <c r="E48" s="37">
        <v>71.430000000000007</v>
      </c>
      <c r="F48" s="37">
        <v>53.68</v>
      </c>
    </row>
    <row r="49" spans="3:6" ht="17" thickBot="1">
      <c r="C49" s="37">
        <v>100</v>
      </c>
      <c r="D49" s="37">
        <v>100</v>
      </c>
      <c r="E49" s="37">
        <v>100</v>
      </c>
      <c r="F49" s="37">
        <v>100</v>
      </c>
    </row>
    <row r="50" spans="3:6" ht="17" thickBot="1">
      <c r="C50" s="37">
        <v>100</v>
      </c>
      <c r="D50" s="37">
        <v>100</v>
      </c>
      <c r="E50" s="37">
        <v>100</v>
      </c>
      <c r="F50" s="37">
        <v>100</v>
      </c>
    </row>
    <row r="51" spans="3:6" ht="17" thickBot="1">
      <c r="C51" s="37">
        <v>100</v>
      </c>
      <c r="D51" s="37">
        <v>100</v>
      </c>
      <c r="E51" s="37">
        <v>100</v>
      </c>
      <c r="F51" s="37">
        <v>100</v>
      </c>
    </row>
    <row r="52" spans="3:6" ht="17" thickBot="1">
      <c r="C52" s="37">
        <v>100</v>
      </c>
      <c r="D52" s="37">
        <v>100</v>
      </c>
      <c r="E52" s="37">
        <v>100</v>
      </c>
      <c r="F52" s="37">
        <v>100</v>
      </c>
    </row>
    <row r="53" spans="3:6" ht="17" thickBot="1">
      <c r="C53" s="37">
        <v>100</v>
      </c>
      <c r="D53" s="37">
        <v>100</v>
      </c>
      <c r="E53" s="37">
        <v>100</v>
      </c>
      <c r="F53" s="37">
        <v>100</v>
      </c>
    </row>
    <row r="54" spans="3:6" ht="17" thickBot="1">
      <c r="C54" s="37">
        <v>100</v>
      </c>
      <c r="D54" s="37">
        <v>100</v>
      </c>
      <c r="E54" s="37">
        <v>100</v>
      </c>
      <c r="F54" s="37">
        <v>100</v>
      </c>
    </row>
    <row r="55" spans="3:6" ht="17" thickBot="1">
      <c r="C55" s="37">
        <v>100</v>
      </c>
      <c r="D55" s="37">
        <v>100</v>
      </c>
      <c r="E55" s="37">
        <v>100</v>
      </c>
      <c r="F55" s="37">
        <v>100</v>
      </c>
    </row>
    <row r="56" spans="3:6" ht="17" thickBot="1">
      <c r="C56" s="37">
        <v>100</v>
      </c>
      <c r="D56" s="37">
        <v>100</v>
      </c>
      <c r="E56" s="37">
        <v>100</v>
      </c>
      <c r="F56" s="37">
        <v>100</v>
      </c>
    </row>
    <row r="57" spans="3:6" ht="17" thickBot="1">
      <c r="C57" s="37">
        <v>100</v>
      </c>
      <c r="D57" s="37">
        <v>100</v>
      </c>
      <c r="E57" s="37">
        <v>100</v>
      </c>
      <c r="F57" s="37">
        <v>100</v>
      </c>
    </row>
    <row r="58" spans="3:6" ht="17" thickBot="1">
      <c r="C58" s="37">
        <v>95.56</v>
      </c>
      <c r="D58" s="37">
        <v>91.11</v>
      </c>
      <c r="E58" s="37">
        <v>92.59</v>
      </c>
      <c r="F58" s="37">
        <v>87.43</v>
      </c>
    </row>
    <row r="59" spans="3:6" ht="17" thickBot="1">
      <c r="C59" s="37">
        <v>81.819999999999993</v>
      </c>
      <c r="D59" s="37">
        <v>81.819999999999993</v>
      </c>
      <c r="E59" s="37">
        <v>81.819999999999993</v>
      </c>
      <c r="F59" s="37">
        <v>71.430000000000007</v>
      </c>
    </row>
    <row r="60" spans="3:6" ht="17" thickBot="1">
      <c r="C60" s="37">
        <v>41.67</v>
      </c>
      <c r="D60" s="37">
        <v>41.67</v>
      </c>
      <c r="E60" s="37">
        <v>41.67</v>
      </c>
      <c r="F60" s="37">
        <v>27.47</v>
      </c>
    </row>
    <row r="61" spans="3:6" ht="17" thickBot="1">
      <c r="C61" s="37">
        <v>89.29</v>
      </c>
      <c r="D61" s="37">
        <v>87.5</v>
      </c>
      <c r="E61" s="37">
        <v>88.1</v>
      </c>
      <c r="F61" s="37">
        <v>76.41</v>
      </c>
    </row>
    <row r="62" spans="3:6" ht="17" thickBot="1">
      <c r="C62" s="37">
        <v>66.67</v>
      </c>
      <c r="D62" s="37">
        <v>58.33</v>
      </c>
      <c r="E62" s="37">
        <v>61.11</v>
      </c>
      <c r="F62" s="37">
        <v>47.77</v>
      </c>
    </row>
    <row r="63" spans="3:6" ht="17" thickBot="1">
      <c r="C63" s="37">
        <v>87.36</v>
      </c>
      <c r="D63" s="37">
        <v>75.86</v>
      </c>
      <c r="E63" s="37">
        <v>79.540000000000006</v>
      </c>
      <c r="F63" s="37">
        <v>65.09</v>
      </c>
    </row>
    <row r="64" spans="3:6" ht="17" thickBot="1">
      <c r="C64" s="37">
        <v>91.67</v>
      </c>
      <c r="D64" s="37">
        <v>100</v>
      </c>
      <c r="E64" s="37">
        <v>94.44</v>
      </c>
      <c r="F64" s="37">
        <v>85.71</v>
      </c>
    </row>
    <row r="65" spans="3:6" ht="17" thickBot="1">
      <c r="C65" s="37">
        <v>100</v>
      </c>
      <c r="D65" s="37">
        <v>100</v>
      </c>
      <c r="E65" s="37">
        <v>100</v>
      </c>
      <c r="F65" s="37">
        <v>100</v>
      </c>
    </row>
    <row r="66" spans="3:6" ht="17" thickBot="1">
      <c r="C66" s="37">
        <v>100</v>
      </c>
      <c r="D66" s="37">
        <v>100</v>
      </c>
      <c r="E66" s="37">
        <v>100</v>
      </c>
      <c r="F66" s="37">
        <v>100</v>
      </c>
    </row>
    <row r="67" spans="3:6" ht="17" thickBot="1">
      <c r="C67" s="37">
        <v>84.62</v>
      </c>
      <c r="D67" s="37">
        <v>92.31</v>
      </c>
      <c r="E67" s="37">
        <v>87.18</v>
      </c>
      <c r="F67" s="37">
        <v>80</v>
      </c>
    </row>
    <row r="68" spans="3:6" ht="17" thickBot="1">
      <c r="C68" s="37">
        <v>90.91</v>
      </c>
      <c r="D68" s="37">
        <v>100</v>
      </c>
      <c r="E68" s="37">
        <v>93.94</v>
      </c>
      <c r="F68" s="37">
        <v>84.62</v>
      </c>
    </row>
    <row r="69" spans="3:6" ht="17" thickBot="1">
      <c r="C69" s="37">
        <v>83.33</v>
      </c>
      <c r="D69" s="37">
        <v>100</v>
      </c>
      <c r="E69" s="37">
        <v>88.89</v>
      </c>
      <c r="F69" s="37">
        <v>75</v>
      </c>
    </row>
    <row r="70" spans="3:6" ht="17" thickBot="1">
      <c r="C70" s="37">
        <v>91.67</v>
      </c>
      <c r="D70" s="37">
        <v>100</v>
      </c>
      <c r="E70" s="37">
        <v>94.44</v>
      </c>
      <c r="F70" s="37">
        <v>85.71</v>
      </c>
    </row>
    <row r="71" spans="3:6" ht="17" thickBot="1">
      <c r="C71" s="37">
        <v>100</v>
      </c>
      <c r="D71" s="37">
        <v>100</v>
      </c>
      <c r="E71" s="37">
        <v>100</v>
      </c>
      <c r="F71" s="37">
        <v>100</v>
      </c>
    </row>
    <row r="72" spans="3:6" ht="17" thickBot="1">
      <c r="C72" s="37">
        <v>75</v>
      </c>
      <c r="D72" s="37">
        <v>87.5</v>
      </c>
      <c r="E72" s="37">
        <v>79.17</v>
      </c>
      <c r="F72" s="37">
        <v>70</v>
      </c>
    </row>
    <row r="73" spans="3:6" ht="17" thickBot="1">
      <c r="C73" s="37">
        <v>83.33</v>
      </c>
      <c r="D73" s="37">
        <v>100</v>
      </c>
      <c r="E73" s="37">
        <v>88.89</v>
      </c>
      <c r="F73" s="37">
        <v>75</v>
      </c>
    </row>
    <row r="74" spans="3:6" ht="17" thickBot="1">
      <c r="C74" s="37">
        <v>88.89</v>
      </c>
      <c r="D74" s="37">
        <v>88.89</v>
      </c>
      <c r="E74" s="37">
        <v>88.89</v>
      </c>
      <c r="F74" s="37">
        <v>88.89</v>
      </c>
    </row>
    <row r="75" spans="3:6" ht="17" thickBot="1">
      <c r="C75" s="37">
        <v>91.67</v>
      </c>
      <c r="D75" s="37">
        <v>91.67</v>
      </c>
      <c r="E75" s="37">
        <v>91.67</v>
      </c>
      <c r="F75" s="37">
        <v>91.67</v>
      </c>
    </row>
    <row r="76" spans="3:6" ht="17" thickBot="1">
      <c r="C76" s="37">
        <v>50</v>
      </c>
      <c r="D76" s="37">
        <v>60</v>
      </c>
      <c r="E76" s="37">
        <v>53.33</v>
      </c>
      <c r="F76" s="37">
        <v>61.92</v>
      </c>
    </row>
    <row r="77" spans="3:6" ht="17" thickBot="1">
      <c r="C77" s="37">
        <v>66.67</v>
      </c>
      <c r="D77" s="37">
        <v>66.67</v>
      </c>
      <c r="E77" s="37">
        <v>66.67</v>
      </c>
      <c r="F77" s="37">
        <v>80</v>
      </c>
    </row>
    <row r="78" spans="3:6" ht="17" thickBot="1">
      <c r="C78" s="37">
        <v>100</v>
      </c>
      <c r="D78" s="37">
        <v>100</v>
      </c>
      <c r="E78" s="37">
        <v>100</v>
      </c>
      <c r="F78" s="37">
        <v>100</v>
      </c>
    </row>
    <row r="79" spans="3:6" ht="17" thickBot="1">
      <c r="C79" s="37">
        <v>100</v>
      </c>
      <c r="D79" s="37">
        <v>100</v>
      </c>
      <c r="E79" s="37">
        <v>100</v>
      </c>
      <c r="F79" s="37">
        <v>100</v>
      </c>
    </row>
    <row r="80" spans="3:6" ht="17" thickBot="1">
      <c r="C80" s="37">
        <v>80.56</v>
      </c>
      <c r="D80" s="37">
        <v>88.89</v>
      </c>
      <c r="E80" s="37">
        <v>83.33</v>
      </c>
      <c r="F80" s="37">
        <v>76.19</v>
      </c>
    </row>
    <row r="81" spans="3:6" ht="17" thickBot="1">
      <c r="C81" s="37">
        <v>100</v>
      </c>
      <c r="D81" s="37">
        <v>100</v>
      </c>
      <c r="E81" s="37">
        <v>100</v>
      </c>
      <c r="F81" s="37">
        <v>100</v>
      </c>
    </row>
    <row r="82" spans="3:6" ht="17" thickBot="1">
      <c r="C82" s="37">
        <v>100</v>
      </c>
      <c r="D82" s="37">
        <v>100</v>
      </c>
      <c r="E82" s="37">
        <v>100</v>
      </c>
      <c r="F82" s="37">
        <v>100</v>
      </c>
    </row>
    <row r="83" spans="3:6" ht="17" thickBot="1">
      <c r="C83" s="37">
        <v>100</v>
      </c>
      <c r="D83" s="37">
        <v>100</v>
      </c>
      <c r="E83" s="37">
        <v>100</v>
      </c>
      <c r="F83" s="38">
        <v>100</v>
      </c>
    </row>
    <row r="84" spans="3:6" ht="17" thickBot="1">
      <c r="C84" s="37">
        <v>80</v>
      </c>
      <c r="D84" s="37">
        <v>80</v>
      </c>
      <c r="E84" s="37">
        <v>80</v>
      </c>
      <c r="F84" s="37">
        <v>65.5</v>
      </c>
    </row>
    <row r="85" spans="3:6" ht="17" thickBot="1">
      <c r="C85" s="37">
        <v>90</v>
      </c>
      <c r="D85" s="37">
        <v>90</v>
      </c>
      <c r="E85" s="37">
        <v>90</v>
      </c>
      <c r="F85" s="37">
        <v>90</v>
      </c>
    </row>
    <row r="86" spans="3:6" ht="17" thickBot="1">
      <c r="C86" s="37">
        <v>100</v>
      </c>
      <c r="D86" s="37">
        <v>83.33</v>
      </c>
      <c r="E86" s="37">
        <v>88.89</v>
      </c>
      <c r="F86" s="37">
        <v>71.650000000000006</v>
      </c>
    </row>
    <row r="87" spans="3:6" ht="17" thickBot="1">
      <c r="C87" s="37">
        <v>50</v>
      </c>
      <c r="D87" s="37">
        <v>50</v>
      </c>
      <c r="E87" s="37">
        <v>50</v>
      </c>
      <c r="F87" s="37">
        <v>32.75</v>
      </c>
    </row>
    <row r="88" spans="3:6" ht="17" thickBot="1">
      <c r="C88" s="37">
        <v>66.67</v>
      </c>
      <c r="D88" s="37">
        <v>66.67</v>
      </c>
      <c r="E88" s="37">
        <v>66.67</v>
      </c>
      <c r="F88" s="37">
        <v>47.77</v>
      </c>
    </row>
    <row r="89" spans="3:6" ht="17" thickBot="1">
      <c r="C89" s="37">
        <v>100</v>
      </c>
      <c r="D89" s="37">
        <v>100</v>
      </c>
      <c r="E89" s="37">
        <v>100</v>
      </c>
      <c r="F89" s="37">
        <v>100</v>
      </c>
    </row>
    <row r="90" spans="3:6" ht="17" thickBot="1">
      <c r="C90" s="37">
        <v>93.33</v>
      </c>
      <c r="D90" s="37">
        <v>90</v>
      </c>
      <c r="E90" s="37">
        <v>91.11</v>
      </c>
      <c r="F90" s="37">
        <v>83.19</v>
      </c>
    </row>
    <row r="91" spans="3:6" ht="17" thickBot="1">
      <c r="C91" s="37">
        <v>100</v>
      </c>
      <c r="D91" s="37">
        <v>100</v>
      </c>
      <c r="E91" s="37">
        <v>100</v>
      </c>
      <c r="F91" s="37">
        <v>100</v>
      </c>
    </row>
    <row r="92" spans="3:6" ht="17" thickBot="1">
      <c r="C92" s="37">
        <v>33.33</v>
      </c>
      <c r="D92" s="37">
        <v>33.33</v>
      </c>
      <c r="E92" s="37">
        <v>33.33</v>
      </c>
      <c r="F92" s="37">
        <v>24.77</v>
      </c>
    </row>
    <row r="93" spans="3:6" ht="17" thickBot="1">
      <c r="C93" s="37">
        <v>25</v>
      </c>
      <c r="D93" s="37">
        <v>25</v>
      </c>
      <c r="E93" s="37">
        <v>25</v>
      </c>
      <c r="F93" s="37">
        <v>25</v>
      </c>
    </row>
    <row r="94" spans="3:6" ht="17" thickBot="1">
      <c r="C94" s="37">
        <v>100</v>
      </c>
      <c r="D94" s="37">
        <v>100</v>
      </c>
      <c r="E94" s="37">
        <v>100</v>
      </c>
      <c r="F94" s="37">
        <v>100</v>
      </c>
    </row>
    <row r="95" spans="3:6" ht="17" thickBot="1">
      <c r="C95" s="37">
        <v>100</v>
      </c>
      <c r="D95" s="37">
        <v>100</v>
      </c>
      <c r="E95" s="37">
        <v>100</v>
      </c>
      <c r="F95" s="37">
        <v>100</v>
      </c>
    </row>
    <row r="96" spans="3:6" ht="17" thickBot="1">
      <c r="C96" s="37">
        <v>100</v>
      </c>
      <c r="D96" s="37">
        <v>100</v>
      </c>
      <c r="E96" s="37">
        <v>100</v>
      </c>
      <c r="F96" s="37">
        <v>100</v>
      </c>
    </row>
    <row r="97" spans="3:6" ht="17" thickBot="1">
      <c r="C97" s="37">
        <v>100</v>
      </c>
      <c r="D97" s="37">
        <v>100</v>
      </c>
      <c r="E97" s="37">
        <v>100</v>
      </c>
      <c r="F97" s="37">
        <v>100</v>
      </c>
    </row>
    <row r="98" spans="3:6" ht="17" thickBot="1">
      <c r="C98" s="37">
        <v>100</v>
      </c>
      <c r="D98" s="37">
        <v>100</v>
      </c>
      <c r="E98" s="37">
        <v>100</v>
      </c>
      <c r="F98" s="37">
        <v>100</v>
      </c>
    </row>
    <row r="99" spans="3:6" ht="17" thickBot="1">
      <c r="C99" s="37">
        <v>60</v>
      </c>
      <c r="D99" s="37">
        <v>60</v>
      </c>
      <c r="E99" s="37">
        <v>60</v>
      </c>
      <c r="F99" s="37">
        <v>75</v>
      </c>
    </row>
    <row r="100" spans="3:6" ht="17" thickBot="1">
      <c r="C100" s="37">
        <v>100</v>
      </c>
      <c r="D100" s="37">
        <v>100</v>
      </c>
      <c r="E100" s="37">
        <v>100</v>
      </c>
      <c r="F100" s="37">
        <v>100</v>
      </c>
    </row>
    <row r="101" spans="3:6" ht="17" thickBot="1">
      <c r="C101" s="37">
        <v>100</v>
      </c>
      <c r="D101" s="37">
        <v>100</v>
      </c>
      <c r="E101" s="37">
        <v>100</v>
      </c>
      <c r="F101" s="37">
        <v>100</v>
      </c>
    </row>
    <row r="102" spans="3:6" ht="17" thickBot="1">
      <c r="C102" s="37">
        <v>100</v>
      </c>
      <c r="D102" s="37">
        <v>100</v>
      </c>
      <c r="E102" s="37">
        <v>100</v>
      </c>
      <c r="F102" s="37">
        <v>100</v>
      </c>
    </row>
    <row r="103" spans="3:6" ht="17" thickBot="1">
      <c r="C103" s="37">
        <v>80</v>
      </c>
      <c r="D103" s="37">
        <v>80</v>
      </c>
      <c r="E103" s="37">
        <v>80</v>
      </c>
      <c r="F103" s="37">
        <v>66.67</v>
      </c>
    </row>
    <row r="104" spans="3:6" ht="17" thickBot="1">
      <c r="C104" s="37">
        <v>80</v>
      </c>
      <c r="D104" s="37">
        <v>80</v>
      </c>
      <c r="E104" s="37">
        <v>80</v>
      </c>
      <c r="F104" s="37">
        <v>66.67</v>
      </c>
    </row>
    <row r="105" spans="3:6" ht="17" thickBot="1">
      <c r="C105" s="37">
        <v>66.67</v>
      </c>
      <c r="D105" s="37">
        <v>66.67</v>
      </c>
      <c r="E105" s="37">
        <v>66.67</v>
      </c>
      <c r="F105" s="37">
        <v>58.41</v>
      </c>
    </row>
    <row r="106" spans="3:6" ht="17" thickBot="1">
      <c r="C106" s="37">
        <v>60</v>
      </c>
      <c r="D106" s="37">
        <v>60</v>
      </c>
      <c r="E106" s="37">
        <v>60</v>
      </c>
      <c r="F106" s="37">
        <v>75</v>
      </c>
    </row>
    <row r="107" spans="3:6" ht="17" thickBot="1">
      <c r="C107" s="37">
        <v>60</v>
      </c>
      <c r="D107" s="37">
        <v>50</v>
      </c>
      <c r="E107" s="37">
        <v>53.33</v>
      </c>
      <c r="F107" s="37">
        <v>32.93</v>
      </c>
    </row>
    <row r="108" spans="3:6" ht="17" thickBot="1">
      <c r="C108" s="37">
        <v>60</v>
      </c>
      <c r="D108" s="37">
        <v>60</v>
      </c>
      <c r="E108" s="37">
        <v>60</v>
      </c>
      <c r="F108" s="37">
        <v>52.94</v>
      </c>
    </row>
    <row r="109" spans="3:6" ht="17" thickBot="1">
      <c r="C109" s="37">
        <v>100</v>
      </c>
      <c r="D109" s="37">
        <v>100</v>
      </c>
      <c r="E109" s="37">
        <v>100</v>
      </c>
      <c r="F109" s="37">
        <v>100</v>
      </c>
    </row>
    <row r="110" spans="3:6" ht="17" thickBot="1">
      <c r="C110" s="37">
        <v>100</v>
      </c>
      <c r="D110" s="37">
        <v>100</v>
      </c>
      <c r="E110" s="37">
        <v>100</v>
      </c>
      <c r="F110" s="37">
        <v>100</v>
      </c>
    </row>
    <row r="111" spans="3:6" ht="17" thickBot="1">
      <c r="C111" s="37">
        <v>77.78</v>
      </c>
      <c r="D111" s="37">
        <v>77.78</v>
      </c>
      <c r="E111" s="37">
        <v>77.78</v>
      </c>
      <c r="F111" s="37">
        <v>63.64</v>
      </c>
    </row>
    <row r="112" spans="3:6" ht="17" thickBot="1">
      <c r="C112" s="37">
        <v>50</v>
      </c>
      <c r="D112" s="37">
        <v>50</v>
      </c>
      <c r="E112" s="37">
        <v>50</v>
      </c>
      <c r="F112" s="37">
        <v>40</v>
      </c>
    </row>
    <row r="113" spans="3:6" ht="17" thickBot="1">
      <c r="C113" s="37">
        <v>100</v>
      </c>
      <c r="D113" s="37">
        <v>100</v>
      </c>
      <c r="E113" s="37">
        <v>100</v>
      </c>
      <c r="F113" s="37">
        <v>100</v>
      </c>
    </row>
    <row r="114" spans="3:6" ht="17" thickBot="1">
      <c r="C114" s="37">
        <v>85.71</v>
      </c>
      <c r="D114" s="37">
        <v>85.71</v>
      </c>
      <c r="E114" s="37">
        <v>85.71</v>
      </c>
      <c r="F114" s="37">
        <v>75</v>
      </c>
    </row>
    <row r="115" spans="3:6" ht="17" thickBot="1">
      <c r="C115" s="37">
        <v>100</v>
      </c>
      <c r="D115" s="37">
        <v>100</v>
      </c>
      <c r="E115" s="37">
        <v>100</v>
      </c>
      <c r="F115" s="37">
        <v>100</v>
      </c>
    </row>
    <row r="116" spans="3:6" ht="17" thickBot="1">
      <c r="C116" s="37">
        <v>100</v>
      </c>
      <c r="D116" s="37">
        <v>100</v>
      </c>
      <c r="E116" s="37">
        <v>100</v>
      </c>
      <c r="F116" s="37">
        <v>100</v>
      </c>
    </row>
    <row r="117" spans="3:6" ht="17" thickBot="1">
      <c r="C117" s="37">
        <v>66.67</v>
      </c>
      <c r="D117" s="37">
        <v>66.67</v>
      </c>
      <c r="E117" s="38">
        <v>66.67</v>
      </c>
      <c r="F117" s="37">
        <v>57.14</v>
      </c>
    </row>
  </sheetData>
  <conditionalFormatting sqref="C4:F65">
    <cfRule type="cellIs" dxfId="46" priority="8" operator="lessThan">
      <formula>60</formula>
    </cfRule>
  </conditionalFormatting>
  <conditionalFormatting sqref="C83:E83 C66:F82 C84:F88">
    <cfRule type="cellIs" dxfId="45" priority="7" operator="lessThan">
      <formula>60</formula>
    </cfRule>
  </conditionalFormatting>
  <conditionalFormatting sqref="C89:F97">
    <cfRule type="cellIs" dxfId="44" priority="6" operator="lessThan">
      <formula>60</formula>
    </cfRule>
  </conditionalFormatting>
  <conditionalFormatting sqref="C98:F104">
    <cfRule type="cellIs" dxfId="43" priority="5" operator="lessThan">
      <formula>60</formula>
    </cfRule>
  </conditionalFormatting>
  <conditionalFormatting sqref="C105:F107">
    <cfRule type="cellIs" dxfId="42" priority="4" operator="lessThan">
      <formula>60</formula>
    </cfRule>
  </conditionalFormatting>
  <conditionalFormatting sqref="C108:F115 C117 F117">
    <cfRule type="cellIs" dxfId="41" priority="3" operator="lessThan">
      <formula>60</formula>
    </cfRule>
  </conditionalFormatting>
  <conditionalFormatting sqref="C116:F116">
    <cfRule type="cellIs" dxfId="40" priority="2" operator="lessThan">
      <formula>60</formula>
    </cfRule>
  </conditionalFormatting>
  <conditionalFormatting sqref="D117">
    <cfRule type="cellIs" dxfId="39" priority="1" operator="lessThan">
      <formula>60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D76F-B376-C14D-B4CC-F2865D2F0D26}">
  <dimension ref="C2:F116"/>
  <sheetViews>
    <sheetView showGridLines="0" tabSelected="1" topLeftCell="E1" workbookViewId="0">
      <selection activeCell="T22" sqref="T22"/>
    </sheetView>
  </sheetViews>
  <sheetFormatPr baseColWidth="10" defaultRowHeight="16"/>
  <sheetData>
    <row r="2" spans="3:6" ht="17" thickBot="1">
      <c r="C2" s="36" t="s">
        <v>73</v>
      </c>
      <c r="D2" s="36" t="s">
        <v>74</v>
      </c>
      <c r="E2" s="36" t="s">
        <v>75</v>
      </c>
      <c r="F2" s="36" t="s">
        <v>76</v>
      </c>
    </row>
    <row r="3" spans="3:6" ht="17" thickBot="1">
      <c r="C3" s="37">
        <v>100</v>
      </c>
      <c r="D3" s="37">
        <v>100</v>
      </c>
      <c r="E3" s="37">
        <v>100</v>
      </c>
      <c r="F3" s="37">
        <v>100</v>
      </c>
    </row>
    <row r="4" spans="3:6" ht="17" thickBot="1">
      <c r="C4" s="37">
        <v>100</v>
      </c>
      <c r="D4" s="37">
        <v>100</v>
      </c>
      <c r="E4" s="37">
        <v>100</v>
      </c>
      <c r="F4" s="37">
        <v>100</v>
      </c>
    </row>
    <row r="5" spans="3:6" ht="17" thickBot="1">
      <c r="C5" s="37">
        <v>100</v>
      </c>
      <c r="D5" s="37">
        <v>100</v>
      </c>
      <c r="E5" s="37">
        <v>100</v>
      </c>
      <c r="F5" s="37">
        <v>100</v>
      </c>
    </row>
    <row r="6" spans="3:6" ht="17" thickBot="1">
      <c r="C6" s="37">
        <v>100</v>
      </c>
      <c r="D6" s="37">
        <v>100</v>
      </c>
      <c r="E6" s="37">
        <v>100</v>
      </c>
      <c r="F6" s="37">
        <v>100</v>
      </c>
    </row>
    <row r="7" spans="3:6" ht="17" thickBot="1">
      <c r="C7" s="37">
        <v>100</v>
      </c>
      <c r="D7" s="37">
        <v>100</v>
      </c>
      <c r="E7" s="37">
        <v>100</v>
      </c>
      <c r="F7" s="37">
        <v>100</v>
      </c>
    </row>
    <row r="8" spans="3:6" ht="17" thickBot="1">
      <c r="C8" s="37">
        <v>100</v>
      </c>
      <c r="D8" s="37">
        <v>100</v>
      </c>
      <c r="E8" s="37">
        <v>100</v>
      </c>
      <c r="F8" s="37">
        <v>100</v>
      </c>
    </row>
    <row r="9" spans="3:6" ht="17" thickBot="1">
      <c r="C9" s="37">
        <v>100</v>
      </c>
      <c r="D9" s="37">
        <v>100</v>
      </c>
      <c r="E9" s="37">
        <v>100</v>
      </c>
      <c r="F9" s="37">
        <v>100</v>
      </c>
    </row>
    <row r="10" spans="3:6" ht="17" thickBot="1">
      <c r="C10" s="37">
        <v>100</v>
      </c>
      <c r="D10" s="37">
        <v>100</v>
      </c>
      <c r="E10" s="37">
        <v>100</v>
      </c>
      <c r="F10" s="37">
        <v>100</v>
      </c>
    </row>
    <row r="11" spans="3:6" ht="17" thickBot="1">
      <c r="C11" s="37">
        <v>100</v>
      </c>
      <c r="D11" s="37">
        <v>100</v>
      </c>
      <c r="E11" s="37">
        <v>100</v>
      </c>
      <c r="F11" s="37">
        <v>100</v>
      </c>
    </row>
    <row r="12" spans="3:6" ht="17" thickBot="1">
      <c r="C12" s="37">
        <v>100</v>
      </c>
      <c r="D12" s="37">
        <v>100</v>
      </c>
      <c r="E12" s="37">
        <v>100</v>
      </c>
      <c r="F12" s="37">
        <v>100</v>
      </c>
    </row>
    <row r="13" spans="3:6" ht="17" thickBot="1">
      <c r="C13" s="37">
        <v>100</v>
      </c>
      <c r="D13" s="37">
        <v>100</v>
      </c>
      <c r="E13" s="37">
        <v>100</v>
      </c>
      <c r="F13" s="37">
        <v>100</v>
      </c>
    </row>
    <row r="14" spans="3:6" ht="17" thickBot="1">
      <c r="C14" s="37">
        <v>100</v>
      </c>
      <c r="D14" s="37">
        <v>100</v>
      </c>
      <c r="E14" s="37">
        <v>100</v>
      </c>
      <c r="F14" s="37">
        <v>100</v>
      </c>
    </row>
    <row r="15" spans="3:6" ht="17" thickBot="1">
      <c r="C15" s="37">
        <v>100</v>
      </c>
      <c r="D15" s="37">
        <v>100</v>
      </c>
      <c r="E15" s="37">
        <v>100</v>
      </c>
      <c r="F15" s="37">
        <v>100</v>
      </c>
    </row>
    <row r="16" spans="3:6" ht="17" thickBot="1">
      <c r="C16" s="37">
        <v>100</v>
      </c>
      <c r="D16" s="37">
        <v>100</v>
      </c>
      <c r="E16" s="37">
        <v>100</v>
      </c>
      <c r="F16" s="37">
        <v>100</v>
      </c>
    </row>
    <row r="17" spans="3:6" ht="17" thickBot="1">
      <c r="C17" s="37">
        <v>100</v>
      </c>
      <c r="D17" s="37">
        <v>100</v>
      </c>
      <c r="E17" s="37">
        <v>100</v>
      </c>
      <c r="F17" s="37">
        <v>100</v>
      </c>
    </row>
    <row r="18" spans="3:6" ht="17" thickBot="1">
      <c r="C18" s="37">
        <v>100</v>
      </c>
      <c r="D18" s="37">
        <v>100</v>
      </c>
      <c r="E18" s="37">
        <v>100</v>
      </c>
      <c r="F18" s="37">
        <v>100</v>
      </c>
    </row>
    <row r="19" spans="3:6" ht="17" thickBot="1">
      <c r="C19" s="37">
        <v>100</v>
      </c>
      <c r="D19" s="37">
        <v>100</v>
      </c>
      <c r="E19" s="37">
        <v>100</v>
      </c>
      <c r="F19" s="37">
        <v>100</v>
      </c>
    </row>
    <row r="20" spans="3:6" ht="17" thickBot="1">
      <c r="C20" s="37">
        <v>100</v>
      </c>
      <c r="D20" s="37">
        <v>100</v>
      </c>
      <c r="E20" s="37">
        <v>100</v>
      </c>
      <c r="F20" s="37">
        <v>100</v>
      </c>
    </row>
    <row r="21" spans="3:6" ht="17" thickBot="1">
      <c r="C21" s="37">
        <v>100</v>
      </c>
      <c r="D21" s="37">
        <v>100</v>
      </c>
      <c r="E21" s="37">
        <v>100</v>
      </c>
      <c r="F21" s="37">
        <v>100</v>
      </c>
    </row>
    <row r="22" spans="3:6" ht="17" thickBot="1">
      <c r="C22" s="37">
        <v>100</v>
      </c>
      <c r="D22" s="37">
        <v>100</v>
      </c>
      <c r="E22" s="37">
        <v>100</v>
      </c>
      <c r="F22" s="37">
        <v>100</v>
      </c>
    </row>
    <row r="23" spans="3:6" ht="17" thickBot="1">
      <c r="C23" s="37">
        <v>100</v>
      </c>
      <c r="D23" s="37">
        <v>100</v>
      </c>
      <c r="E23" s="37">
        <v>100</v>
      </c>
      <c r="F23" s="37">
        <v>100</v>
      </c>
    </row>
    <row r="24" spans="3:6" ht="17" thickBot="1">
      <c r="C24" s="37">
        <v>100</v>
      </c>
      <c r="D24" s="37">
        <v>100</v>
      </c>
      <c r="E24" s="37">
        <v>100</v>
      </c>
      <c r="F24" s="37">
        <v>100</v>
      </c>
    </row>
    <row r="25" spans="3:6" ht="17" thickBot="1">
      <c r="C25" s="37">
        <v>100</v>
      </c>
      <c r="D25" s="37">
        <v>100</v>
      </c>
      <c r="E25" s="37">
        <v>100</v>
      </c>
      <c r="F25" s="37">
        <v>100</v>
      </c>
    </row>
    <row r="26" spans="3:6" ht="17" thickBot="1">
      <c r="C26" s="37">
        <v>100</v>
      </c>
      <c r="D26" s="37">
        <v>100</v>
      </c>
      <c r="E26" s="37">
        <v>100</v>
      </c>
      <c r="F26" s="37">
        <v>100</v>
      </c>
    </row>
    <row r="27" spans="3:6" ht="17" thickBot="1">
      <c r="C27" s="37">
        <v>100</v>
      </c>
      <c r="D27" s="37">
        <v>100</v>
      </c>
      <c r="E27" s="37">
        <v>100</v>
      </c>
      <c r="F27" s="39">
        <v>100</v>
      </c>
    </row>
    <row r="28" spans="3:6" ht="17" thickBot="1">
      <c r="C28" s="37">
        <v>83.33</v>
      </c>
      <c r="D28" s="37">
        <v>83.33</v>
      </c>
      <c r="E28" s="37">
        <v>83.33</v>
      </c>
      <c r="F28" s="40">
        <v>72.73</v>
      </c>
    </row>
    <row r="29" spans="3:6" ht="17" thickBot="1">
      <c r="C29" s="37">
        <v>100</v>
      </c>
      <c r="D29" s="37">
        <v>100</v>
      </c>
      <c r="E29" s="37">
        <v>100</v>
      </c>
      <c r="F29" s="37">
        <v>100</v>
      </c>
    </row>
    <row r="30" spans="3:6" ht="17" thickBot="1">
      <c r="C30" s="37">
        <v>100</v>
      </c>
      <c r="D30" s="37">
        <v>100</v>
      </c>
      <c r="E30" s="37">
        <v>100</v>
      </c>
      <c r="F30" s="37">
        <v>100</v>
      </c>
    </row>
    <row r="31" spans="3:6" ht="17" thickBot="1">
      <c r="C31" s="37">
        <v>100</v>
      </c>
      <c r="D31" s="37">
        <v>100</v>
      </c>
      <c r="E31" s="37">
        <v>100</v>
      </c>
      <c r="F31" s="37">
        <v>100</v>
      </c>
    </row>
    <row r="32" spans="3:6" ht="17" thickBot="1">
      <c r="C32" s="37">
        <v>100</v>
      </c>
      <c r="D32" s="37">
        <v>100</v>
      </c>
      <c r="E32" s="37">
        <v>100</v>
      </c>
      <c r="F32" s="37">
        <v>100</v>
      </c>
    </row>
    <row r="33" spans="3:6" ht="17" thickBot="1">
      <c r="C33" s="37">
        <v>100</v>
      </c>
      <c r="D33" s="37">
        <v>100</v>
      </c>
      <c r="E33" s="37">
        <v>100</v>
      </c>
      <c r="F33" s="37">
        <v>100</v>
      </c>
    </row>
    <row r="34" spans="3:6" ht="17" thickBot="1">
      <c r="C34" s="37">
        <v>100</v>
      </c>
      <c r="D34" s="37">
        <v>100</v>
      </c>
      <c r="E34" s="37">
        <v>100</v>
      </c>
      <c r="F34" s="37">
        <v>100</v>
      </c>
    </row>
    <row r="35" spans="3:6" ht="17" thickBot="1">
      <c r="C35" s="37">
        <v>100</v>
      </c>
      <c r="D35" s="37">
        <v>100</v>
      </c>
      <c r="E35" s="37">
        <v>100</v>
      </c>
      <c r="F35" s="37">
        <v>100</v>
      </c>
    </row>
    <row r="36" spans="3:6" ht="17" thickBot="1">
      <c r="C36" s="37">
        <v>100</v>
      </c>
      <c r="D36" s="37">
        <v>100</v>
      </c>
      <c r="E36" s="37">
        <v>100</v>
      </c>
      <c r="F36" s="37">
        <v>100</v>
      </c>
    </row>
    <row r="37" spans="3:6" ht="17" thickBot="1">
      <c r="C37" s="37">
        <v>100</v>
      </c>
      <c r="D37" s="37">
        <v>100</v>
      </c>
      <c r="E37" s="37">
        <v>100</v>
      </c>
      <c r="F37" s="37">
        <v>100</v>
      </c>
    </row>
    <row r="38" spans="3:6" ht="17" thickBot="1">
      <c r="C38" s="37">
        <v>100</v>
      </c>
      <c r="D38" s="37">
        <v>100</v>
      </c>
      <c r="E38" s="37">
        <v>100</v>
      </c>
      <c r="F38" s="37">
        <v>100</v>
      </c>
    </row>
    <row r="39" spans="3:6" ht="17" thickBot="1">
      <c r="C39" s="37">
        <v>100</v>
      </c>
      <c r="D39" s="37">
        <v>100</v>
      </c>
      <c r="E39" s="37">
        <v>100</v>
      </c>
      <c r="F39" s="37">
        <v>100</v>
      </c>
    </row>
    <row r="40" spans="3:6" ht="17" thickBot="1">
      <c r="C40" s="37">
        <v>100</v>
      </c>
      <c r="D40" s="37">
        <v>100</v>
      </c>
      <c r="E40" s="37">
        <v>100</v>
      </c>
      <c r="F40" s="37">
        <v>100</v>
      </c>
    </row>
    <row r="41" spans="3:6" ht="17" thickBot="1">
      <c r="C41" s="37">
        <v>100</v>
      </c>
      <c r="D41" s="37">
        <v>100</v>
      </c>
      <c r="E41" s="37">
        <v>100</v>
      </c>
      <c r="F41" s="37">
        <v>100</v>
      </c>
    </row>
    <row r="42" spans="3:6" ht="17" thickBot="1">
      <c r="C42" s="37">
        <v>100</v>
      </c>
      <c r="D42" s="37">
        <v>100</v>
      </c>
      <c r="E42" s="37">
        <v>100</v>
      </c>
      <c r="F42" s="37">
        <v>100</v>
      </c>
    </row>
    <row r="43" spans="3:6" ht="17" thickBot="1">
      <c r="C43" s="37">
        <v>100</v>
      </c>
      <c r="D43" s="37">
        <v>100</v>
      </c>
      <c r="E43" s="37">
        <v>100</v>
      </c>
      <c r="F43" s="37">
        <v>100</v>
      </c>
    </row>
    <row r="44" spans="3:6" ht="17" thickBot="1">
      <c r="C44" s="37">
        <v>100</v>
      </c>
      <c r="D44" s="37">
        <v>100</v>
      </c>
      <c r="E44" s="37">
        <v>100</v>
      </c>
      <c r="F44" s="37">
        <v>100</v>
      </c>
    </row>
    <row r="45" spans="3:6" ht="17" thickBot="1">
      <c r="C45" s="37">
        <v>100</v>
      </c>
      <c r="D45" s="37">
        <v>100</v>
      </c>
      <c r="E45" s="37">
        <v>100</v>
      </c>
      <c r="F45" s="37">
        <v>100</v>
      </c>
    </row>
    <row r="46" spans="3:6" ht="17" thickBot="1">
      <c r="C46" s="37">
        <v>100</v>
      </c>
      <c r="D46" s="37">
        <v>100</v>
      </c>
      <c r="E46" s="37">
        <v>100</v>
      </c>
      <c r="F46" s="37">
        <v>100</v>
      </c>
    </row>
    <row r="47" spans="3:6" ht="17" thickBot="1">
      <c r="C47" s="37">
        <v>100</v>
      </c>
      <c r="D47" s="37">
        <v>100</v>
      </c>
      <c r="E47" s="37">
        <v>100</v>
      </c>
      <c r="F47" s="37">
        <v>100</v>
      </c>
    </row>
    <row r="48" spans="3:6" ht="17" thickBot="1">
      <c r="C48" s="37">
        <v>100</v>
      </c>
      <c r="D48" s="37">
        <v>100</v>
      </c>
      <c r="E48" s="37">
        <v>100</v>
      </c>
      <c r="F48" s="37">
        <v>100</v>
      </c>
    </row>
    <row r="49" spans="3:6" ht="17" thickBot="1">
      <c r="C49" s="37">
        <v>100</v>
      </c>
      <c r="D49" s="37">
        <v>100</v>
      </c>
      <c r="E49" s="37">
        <v>100</v>
      </c>
      <c r="F49" s="37">
        <v>100</v>
      </c>
    </row>
    <row r="50" spans="3:6" ht="17" thickBot="1">
      <c r="C50" s="37">
        <v>100</v>
      </c>
      <c r="D50" s="37">
        <v>100</v>
      </c>
      <c r="E50" s="37">
        <v>100</v>
      </c>
      <c r="F50" s="37">
        <v>100</v>
      </c>
    </row>
    <row r="51" spans="3:6" ht="17" thickBot="1">
      <c r="C51" s="37">
        <v>100</v>
      </c>
      <c r="D51" s="37">
        <v>100</v>
      </c>
      <c r="E51" s="37">
        <v>100</v>
      </c>
      <c r="F51" s="37">
        <v>100</v>
      </c>
    </row>
    <row r="52" spans="3:6" ht="17" thickBot="1">
      <c r="C52" s="37">
        <v>100</v>
      </c>
      <c r="D52" s="37">
        <v>100</v>
      </c>
      <c r="E52" s="37">
        <v>100</v>
      </c>
      <c r="F52" s="37">
        <v>100</v>
      </c>
    </row>
    <row r="53" spans="3:6" ht="17" thickBot="1">
      <c r="C53" s="37">
        <v>100</v>
      </c>
      <c r="D53" s="37">
        <v>100</v>
      </c>
      <c r="E53" s="37">
        <v>100</v>
      </c>
      <c r="F53" s="37">
        <v>100</v>
      </c>
    </row>
    <row r="54" spans="3:6" ht="17" thickBot="1">
      <c r="C54" s="37">
        <v>100</v>
      </c>
      <c r="D54" s="37">
        <v>100</v>
      </c>
      <c r="E54" s="37">
        <v>100</v>
      </c>
      <c r="F54" s="37">
        <v>100</v>
      </c>
    </row>
    <row r="55" spans="3:6" ht="17" thickBot="1">
      <c r="C55" s="37">
        <v>100</v>
      </c>
      <c r="D55" s="37">
        <v>100</v>
      </c>
      <c r="E55" s="37">
        <v>100</v>
      </c>
      <c r="F55" s="37">
        <v>100</v>
      </c>
    </row>
    <row r="56" spans="3:6" ht="17" thickBot="1">
      <c r="C56" s="37">
        <v>100</v>
      </c>
      <c r="D56" s="37">
        <v>100</v>
      </c>
      <c r="E56" s="37">
        <v>100</v>
      </c>
      <c r="F56" s="37">
        <v>100</v>
      </c>
    </row>
    <row r="57" spans="3:6" ht="17" thickBot="1">
      <c r="C57" s="37">
        <v>100</v>
      </c>
      <c r="D57" s="37">
        <v>100</v>
      </c>
      <c r="E57" s="37">
        <v>100</v>
      </c>
      <c r="F57" s="37">
        <v>100</v>
      </c>
    </row>
    <row r="58" spans="3:6" ht="17" thickBot="1">
      <c r="C58" s="37">
        <v>100</v>
      </c>
      <c r="D58" s="37">
        <v>100</v>
      </c>
      <c r="E58" s="37">
        <v>100</v>
      </c>
      <c r="F58" s="37">
        <v>100</v>
      </c>
    </row>
    <row r="59" spans="3:6" ht="17" thickBot="1">
      <c r="C59" s="37">
        <v>100</v>
      </c>
      <c r="D59" s="37">
        <v>100</v>
      </c>
      <c r="E59" s="37">
        <v>100</v>
      </c>
      <c r="F59" s="37">
        <v>100</v>
      </c>
    </row>
    <row r="60" spans="3:6" ht="17" thickBot="1">
      <c r="C60" s="37">
        <v>100</v>
      </c>
      <c r="D60" s="37">
        <v>100</v>
      </c>
      <c r="E60" s="37">
        <v>100</v>
      </c>
      <c r="F60" s="37">
        <v>100</v>
      </c>
    </row>
    <row r="61" spans="3:6" ht="17" thickBot="1">
      <c r="C61" s="37">
        <v>100</v>
      </c>
      <c r="D61" s="37">
        <v>100</v>
      </c>
      <c r="E61" s="37">
        <v>100</v>
      </c>
      <c r="F61" s="37">
        <v>100</v>
      </c>
    </row>
    <row r="62" spans="3:6" ht="17" thickBot="1">
      <c r="C62" s="37">
        <v>100</v>
      </c>
      <c r="D62" s="37">
        <v>100</v>
      </c>
      <c r="E62" s="37">
        <v>100</v>
      </c>
      <c r="F62" s="37">
        <v>100</v>
      </c>
    </row>
    <row r="63" spans="3:6" ht="17" thickBot="1">
      <c r="C63" s="37">
        <v>100</v>
      </c>
      <c r="D63" s="37">
        <v>100</v>
      </c>
      <c r="E63" s="37">
        <v>100</v>
      </c>
      <c r="F63" s="37">
        <v>100</v>
      </c>
    </row>
    <row r="64" spans="3:6" ht="17" thickBot="1">
      <c r="C64" s="37">
        <v>100</v>
      </c>
      <c r="D64" s="37">
        <v>100</v>
      </c>
      <c r="E64" s="37">
        <v>100</v>
      </c>
      <c r="F64" s="37">
        <v>100</v>
      </c>
    </row>
    <row r="65" spans="3:6" ht="17" thickBot="1">
      <c r="C65" s="37">
        <v>100</v>
      </c>
      <c r="D65" s="37">
        <v>100</v>
      </c>
      <c r="E65" s="37">
        <v>100</v>
      </c>
      <c r="F65" s="37">
        <v>100</v>
      </c>
    </row>
    <row r="66" spans="3:6" ht="17" thickBot="1">
      <c r="C66" s="37">
        <v>100</v>
      </c>
      <c r="D66" s="37">
        <v>100</v>
      </c>
      <c r="E66" s="37">
        <v>100</v>
      </c>
      <c r="F66" s="37">
        <v>100</v>
      </c>
    </row>
    <row r="67" spans="3:6" ht="17" thickBot="1">
      <c r="C67" s="37">
        <v>100</v>
      </c>
      <c r="D67" s="37">
        <v>100</v>
      </c>
      <c r="E67" s="37">
        <v>100</v>
      </c>
      <c r="F67" s="37">
        <v>100</v>
      </c>
    </row>
    <row r="68" spans="3:6" ht="17" thickBot="1">
      <c r="C68" s="37">
        <v>100</v>
      </c>
      <c r="D68" s="37">
        <v>100</v>
      </c>
      <c r="E68" s="37">
        <v>100</v>
      </c>
      <c r="F68" s="37">
        <v>100</v>
      </c>
    </row>
    <row r="69" spans="3:6" ht="17" thickBot="1">
      <c r="C69" s="37">
        <v>100</v>
      </c>
      <c r="D69" s="37">
        <v>100</v>
      </c>
      <c r="E69" s="37">
        <v>100</v>
      </c>
      <c r="F69" s="37">
        <v>100</v>
      </c>
    </row>
    <row r="70" spans="3:6" ht="17" thickBot="1">
      <c r="C70" s="37">
        <v>100</v>
      </c>
      <c r="D70" s="37">
        <v>100</v>
      </c>
      <c r="E70" s="37">
        <v>100</v>
      </c>
      <c r="F70" s="37">
        <v>100</v>
      </c>
    </row>
    <row r="71" spans="3:6" ht="17" thickBot="1">
      <c r="C71" s="37">
        <v>100</v>
      </c>
      <c r="D71" s="37">
        <v>100</v>
      </c>
      <c r="E71" s="37">
        <v>100</v>
      </c>
      <c r="F71" s="37">
        <v>100</v>
      </c>
    </row>
    <row r="72" spans="3:6" ht="17" thickBot="1">
      <c r="C72" s="37">
        <v>100</v>
      </c>
      <c r="D72" s="37">
        <v>100</v>
      </c>
      <c r="E72" s="37">
        <v>100</v>
      </c>
      <c r="F72" s="37">
        <v>100</v>
      </c>
    </row>
    <row r="73" spans="3:6" ht="17" thickBot="1">
      <c r="C73" s="37">
        <v>100</v>
      </c>
      <c r="D73" s="37">
        <v>100</v>
      </c>
      <c r="E73" s="37">
        <v>100</v>
      </c>
      <c r="F73" s="37">
        <v>100</v>
      </c>
    </row>
    <row r="74" spans="3:6" ht="17" thickBot="1">
      <c r="C74" s="37">
        <v>100</v>
      </c>
      <c r="D74" s="37">
        <v>100</v>
      </c>
      <c r="E74" s="37">
        <v>100</v>
      </c>
      <c r="F74" s="37">
        <v>100</v>
      </c>
    </row>
    <row r="75" spans="3:6" ht="17" thickBot="1">
      <c r="C75" s="37">
        <v>100</v>
      </c>
      <c r="D75" s="37">
        <v>100</v>
      </c>
      <c r="E75" s="37">
        <v>100</v>
      </c>
      <c r="F75" s="37">
        <v>100</v>
      </c>
    </row>
    <row r="76" spans="3:6" ht="17" thickBot="1">
      <c r="C76" s="37">
        <v>100</v>
      </c>
      <c r="D76" s="37">
        <v>100</v>
      </c>
      <c r="E76" s="37">
        <v>100</v>
      </c>
      <c r="F76" s="37">
        <v>100</v>
      </c>
    </row>
    <row r="77" spans="3:6" ht="17" thickBot="1">
      <c r="C77" s="37">
        <v>100</v>
      </c>
      <c r="D77" s="37">
        <v>100</v>
      </c>
      <c r="E77" s="37">
        <v>100</v>
      </c>
      <c r="F77" s="37">
        <v>100</v>
      </c>
    </row>
    <row r="78" spans="3:6" ht="17" thickBot="1">
      <c r="C78" s="37">
        <v>100</v>
      </c>
      <c r="D78" s="37">
        <v>100</v>
      </c>
      <c r="E78" s="37">
        <v>100</v>
      </c>
      <c r="F78" s="37">
        <v>100</v>
      </c>
    </row>
    <row r="79" spans="3:6" ht="17" thickBot="1">
      <c r="C79" s="37">
        <v>100</v>
      </c>
      <c r="D79" s="37">
        <v>100</v>
      </c>
      <c r="E79" s="37">
        <v>100</v>
      </c>
      <c r="F79" s="37">
        <v>100</v>
      </c>
    </row>
    <row r="80" spans="3:6" ht="17" thickBot="1">
      <c r="C80" s="37">
        <v>100</v>
      </c>
      <c r="D80" s="37">
        <v>100</v>
      </c>
      <c r="E80" s="37">
        <v>100</v>
      </c>
      <c r="F80" s="37">
        <v>100</v>
      </c>
    </row>
    <row r="81" spans="3:6" ht="17" thickBot="1">
      <c r="C81" s="37">
        <v>100</v>
      </c>
      <c r="D81" s="37">
        <v>100</v>
      </c>
      <c r="E81" s="37">
        <v>100</v>
      </c>
      <c r="F81" s="37">
        <v>100</v>
      </c>
    </row>
    <row r="82" spans="3:6" ht="17" thickBot="1">
      <c r="C82" s="37">
        <v>100</v>
      </c>
      <c r="D82" s="37">
        <v>100</v>
      </c>
      <c r="E82" s="37">
        <v>100</v>
      </c>
      <c r="F82" s="37">
        <v>100</v>
      </c>
    </row>
    <row r="83" spans="3:6" ht="17" thickBot="1">
      <c r="C83" s="37">
        <v>100</v>
      </c>
      <c r="D83" s="37">
        <v>100</v>
      </c>
      <c r="E83" s="37">
        <v>100</v>
      </c>
      <c r="F83" s="39">
        <v>100</v>
      </c>
    </row>
    <row r="84" spans="3:6" ht="17" thickBot="1">
      <c r="C84" s="37">
        <v>100</v>
      </c>
      <c r="D84" s="37">
        <v>100</v>
      </c>
      <c r="E84" s="37">
        <v>100</v>
      </c>
      <c r="F84" s="40">
        <v>100</v>
      </c>
    </row>
    <row r="85" spans="3:6" ht="17" thickBot="1">
      <c r="C85" s="37">
        <v>100</v>
      </c>
      <c r="D85" s="37">
        <v>100</v>
      </c>
      <c r="E85" s="37">
        <v>100</v>
      </c>
      <c r="F85" s="37">
        <v>100</v>
      </c>
    </row>
    <row r="86" spans="3:6" ht="17" thickBot="1">
      <c r="C86" s="37">
        <v>100</v>
      </c>
      <c r="D86" s="37">
        <v>100</v>
      </c>
      <c r="E86" s="37">
        <v>100</v>
      </c>
      <c r="F86" s="37">
        <v>100</v>
      </c>
    </row>
    <row r="87" spans="3:6" ht="17" thickBot="1">
      <c r="C87" s="37">
        <v>100</v>
      </c>
      <c r="D87" s="37">
        <v>100</v>
      </c>
      <c r="E87" s="37">
        <v>100</v>
      </c>
      <c r="F87" s="37">
        <v>100</v>
      </c>
    </row>
    <row r="88" spans="3:6" ht="17" thickBot="1">
      <c r="C88" s="37">
        <v>100</v>
      </c>
      <c r="D88" s="37">
        <v>100</v>
      </c>
      <c r="E88" s="37">
        <v>100</v>
      </c>
      <c r="F88" s="37">
        <v>100</v>
      </c>
    </row>
    <row r="89" spans="3:6" ht="17" thickBot="1">
      <c r="C89" s="37">
        <v>100</v>
      </c>
      <c r="D89" s="37">
        <v>100</v>
      </c>
      <c r="E89" s="37">
        <v>100</v>
      </c>
      <c r="F89" s="37">
        <v>100</v>
      </c>
    </row>
    <row r="90" spans="3:6" ht="17" thickBot="1">
      <c r="C90" s="37">
        <v>100</v>
      </c>
      <c r="D90" s="37">
        <v>100</v>
      </c>
      <c r="E90" s="37">
        <v>100</v>
      </c>
      <c r="F90" s="37">
        <v>100</v>
      </c>
    </row>
    <row r="91" spans="3:6" ht="17" thickBot="1">
      <c r="C91" s="37">
        <v>100</v>
      </c>
      <c r="D91" s="37">
        <v>100</v>
      </c>
      <c r="E91" s="37">
        <v>100</v>
      </c>
      <c r="F91" s="37">
        <v>100</v>
      </c>
    </row>
    <row r="92" spans="3:6" ht="17" thickBot="1">
      <c r="C92" s="37">
        <v>100</v>
      </c>
      <c r="D92" s="37">
        <v>100</v>
      </c>
      <c r="E92" s="37">
        <v>100</v>
      </c>
      <c r="F92" s="37">
        <v>100</v>
      </c>
    </row>
    <row r="93" spans="3:6" ht="17" thickBot="1">
      <c r="C93" s="37">
        <v>100</v>
      </c>
      <c r="D93" s="37">
        <v>100</v>
      </c>
      <c r="E93" s="37">
        <v>100</v>
      </c>
      <c r="F93" s="37">
        <v>100</v>
      </c>
    </row>
    <row r="94" spans="3:6" ht="17" thickBot="1">
      <c r="C94" s="37">
        <v>100</v>
      </c>
      <c r="D94" s="37">
        <v>100</v>
      </c>
      <c r="E94" s="37">
        <v>100</v>
      </c>
      <c r="F94" s="37">
        <v>100</v>
      </c>
    </row>
    <row r="95" spans="3:6" ht="17" thickBot="1">
      <c r="C95" s="37">
        <v>100</v>
      </c>
      <c r="D95" s="37">
        <v>100</v>
      </c>
      <c r="E95" s="37">
        <v>100</v>
      </c>
      <c r="F95" s="37">
        <v>100</v>
      </c>
    </row>
    <row r="96" spans="3:6" ht="17" thickBot="1">
      <c r="C96" s="37">
        <v>100</v>
      </c>
      <c r="D96" s="37">
        <v>100</v>
      </c>
      <c r="E96" s="37">
        <v>100</v>
      </c>
      <c r="F96" s="37">
        <v>100</v>
      </c>
    </row>
    <row r="97" spans="3:6" ht="17" thickBot="1">
      <c r="C97" s="37">
        <v>100</v>
      </c>
      <c r="D97" s="37">
        <v>100</v>
      </c>
      <c r="E97" s="37">
        <v>100</v>
      </c>
      <c r="F97" s="37">
        <v>100</v>
      </c>
    </row>
    <row r="98" spans="3:6" ht="17" thickBot="1">
      <c r="C98" s="37">
        <v>100</v>
      </c>
      <c r="D98" s="37">
        <v>100</v>
      </c>
      <c r="E98" s="37">
        <v>100</v>
      </c>
      <c r="F98" s="37">
        <v>100</v>
      </c>
    </row>
    <row r="99" spans="3:6" ht="17" thickBot="1">
      <c r="C99" s="37">
        <v>100</v>
      </c>
      <c r="D99" s="37">
        <v>100</v>
      </c>
      <c r="E99" s="37">
        <v>100</v>
      </c>
      <c r="F99" s="37">
        <v>100</v>
      </c>
    </row>
    <row r="100" spans="3:6" ht="17" thickBot="1">
      <c r="C100" s="37">
        <v>100</v>
      </c>
      <c r="D100" s="37">
        <v>100</v>
      </c>
      <c r="E100" s="37">
        <v>100</v>
      </c>
      <c r="F100" s="37">
        <v>100</v>
      </c>
    </row>
    <row r="101" spans="3:6" ht="17" thickBot="1">
      <c r="C101" s="37">
        <v>100</v>
      </c>
      <c r="D101" s="37">
        <v>100</v>
      </c>
      <c r="E101" s="37">
        <v>100</v>
      </c>
      <c r="F101" s="37">
        <v>100</v>
      </c>
    </row>
    <row r="102" spans="3:6" ht="17" thickBot="1">
      <c r="C102" s="37">
        <v>100</v>
      </c>
      <c r="D102" s="37">
        <v>100</v>
      </c>
      <c r="E102" s="37">
        <v>100</v>
      </c>
      <c r="F102" s="37">
        <v>100</v>
      </c>
    </row>
    <row r="103" spans="3:6" ht="17" thickBot="1">
      <c r="C103" s="37">
        <v>100</v>
      </c>
      <c r="D103" s="37">
        <v>100</v>
      </c>
      <c r="E103" s="37">
        <v>100</v>
      </c>
      <c r="F103" s="37">
        <v>100</v>
      </c>
    </row>
    <row r="104" spans="3:6" ht="17" thickBot="1">
      <c r="C104" s="37">
        <v>100</v>
      </c>
      <c r="D104" s="37">
        <v>100</v>
      </c>
      <c r="E104" s="37">
        <v>100</v>
      </c>
      <c r="F104" s="37">
        <v>100</v>
      </c>
    </row>
    <row r="105" spans="3:6" ht="17" thickBot="1">
      <c r="C105" s="37">
        <v>100</v>
      </c>
      <c r="D105" s="37">
        <v>100</v>
      </c>
      <c r="E105" s="37">
        <v>100</v>
      </c>
      <c r="F105" s="37">
        <v>100</v>
      </c>
    </row>
    <row r="106" spans="3:6" ht="17" thickBot="1">
      <c r="C106" s="37">
        <v>100</v>
      </c>
      <c r="D106" s="37">
        <v>100</v>
      </c>
      <c r="E106" s="37">
        <v>100</v>
      </c>
      <c r="F106" s="37">
        <v>100</v>
      </c>
    </row>
    <row r="107" spans="3:6" ht="17" thickBot="1">
      <c r="C107" s="37">
        <v>100</v>
      </c>
      <c r="D107" s="37">
        <v>100</v>
      </c>
      <c r="E107" s="37">
        <v>100</v>
      </c>
      <c r="F107" s="37">
        <v>100</v>
      </c>
    </row>
    <row r="108" spans="3:6" ht="17" thickBot="1">
      <c r="C108" s="37">
        <v>100</v>
      </c>
      <c r="D108" s="37">
        <v>100</v>
      </c>
      <c r="E108" s="37">
        <v>100</v>
      </c>
      <c r="F108" s="37">
        <v>100</v>
      </c>
    </row>
    <row r="109" spans="3:6" ht="17" thickBot="1">
      <c r="C109" s="37">
        <v>100</v>
      </c>
      <c r="D109" s="37">
        <v>100</v>
      </c>
      <c r="E109" s="37">
        <v>100</v>
      </c>
      <c r="F109" s="37">
        <v>100</v>
      </c>
    </row>
    <row r="110" spans="3:6" ht="17" thickBot="1">
      <c r="C110" s="37">
        <v>100</v>
      </c>
      <c r="D110" s="37">
        <v>100</v>
      </c>
      <c r="E110" s="37">
        <v>100</v>
      </c>
      <c r="F110" s="37">
        <v>100</v>
      </c>
    </row>
    <row r="111" spans="3:6" ht="17" thickBot="1">
      <c r="C111" s="37">
        <v>100</v>
      </c>
      <c r="D111" s="37">
        <v>100</v>
      </c>
      <c r="E111" s="37">
        <v>100</v>
      </c>
      <c r="F111" s="37">
        <v>100</v>
      </c>
    </row>
    <row r="112" spans="3:6" ht="17" thickBot="1">
      <c r="C112" s="37">
        <v>100</v>
      </c>
      <c r="D112" s="37">
        <v>100</v>
      </c>
      <c r="E112" s="37">
        <v>100</v>
      </c>
      <c r="F112" s="37">
        <v>100</v>
      </c>
    </row>
    <row r="113" spans="3:6" ht="17" thickBot="1">
      <c r="C113" s="37">
        <v>100</v>
      </c>
      <c r="D113" s="37">
        <v>100</v>
      </c>
      <c r="E113" s="37">
        <v>100</v>
      </c>
      <c r="F113" s="37">
        <v>100</v>
      </c>
    </row>
    <row r="114" spans="3:6" ht="17" thickBot="1">
      <c r="C114" s="37">
        <v>100</v>
      </c>
      <c r="D114" s="37">
        <v>100</v>
      </c>
      <c r="E114" s="37">
        <v>100</v>
      </c>
      <c r="F114" s="37">
        <v>100</v>
      </c>
    </row>
    <row r="115" spans="3:6" ht="17" thickBot="1">
      <c r="C115" s="37">
        <v>100</v>
      </c>
      <c r="D115" s="37">
        <v>100</v>
      </c>
      <c r="E115" s="37">
        <v>100</v>
      </c>
      <c r="F115" s="37">
        <v>100</v>
      </c>
    </row>
    <row r="116" spans="3:6" ht="17" thickBot="1">
      <c r="C116" s="37">
        <v>80</v>
      </c>
      <c r="D116" s="37">
        <v>80</v>
      </c>
      <c r="E116" s="37">
        <v>80</v>
      </c>
      <c r="F116" s="37">
        <v>71.430000000000007</v>
      </c>
    </row>
  </sheetData>
  <conditionalFormatting sqref="F28">
    <cfRule type="cellIs" dxfId="38" priority="39" operator="lessThan">
      <formula>60</formula>
    </cfRule>
  </conditionalFormatting>
  <conditionalFormatting sqref="C3:E3">
    <cfRule type="cellIs" dxfId="37" priority="38" operator="lessThan">
      <formula>60</formula>
    </cfRule>
  </conditionalFormatting>
  <conditionalFormatting sqref="C4:E27 C29:E64 D28:E28">
    <cfRule type="cellIs" dxfId="36" priority="37" operator="lessThan">
      <formula>60</formula>
    </cfRule>
  </conditionalFormatting>
  <conditionalFormatting sqref="F3">
    <cfRule type="cellIs" dxfId="35" priority="36" operator="lessThan">
      <formula>60</formula>
    </cfRule>
  </conditionalFormatting>
  <conditionalFormatting sqref="F4">
    <cfRule type="cellIs" dxfId="34" priority="35" operator="lessThan">
      <formula>60</formula>
    </cfRule>
  </conditionalFormatting>
  <conditionalFormatting sqref="F5:F27">
    <cfRule type="cellIs" dxfId="33" priority="34" operator="lessThan">
      <formula>60</formula>
    </cfRule>
  </conditionalFormatting>
  <conditionalFormatting sqref="F29:F64">
    <cfRule type="cellIs" dxfId="32" priority="33" operator="lessThan">
      <formula>60</formula>
    </cfRule>
  </conditionalFormatting>
  <conditionalFormatting sqref="C28">
    <cfRule type="cellIs" dxfId="31" priority="32" operator="lessThan">
      <formula>60</formula>
    </cfRule>
  </conditionalFormatting>
  <conditionalFormatting sqref="F84">
    <cfRule type="cellIs" dxfId="30" priority="31" operator="lessThan">
      <formula>60</formula>
    </cfRule>
  </conditionalFormatting>
  <conditionalFormatting sqref="C65:E65">
    <cfRule type="cellIs" dxfId="29" priority="30" operator="lessThan">
      <formula>60</formula>
    </cfRule>
  </conditionalFormatting>
  <conditionalFormatting sqref="C66:E69">
    <cfRule type="cellIs" dxfId="28" priority="29" operator="lessThan">
      <formula>60</formula>
    </cfRule>
  </conditionalFormatting>
  <conditionalFormatting sqref="C70:E83 C85:E87 D84:E84">
    <cfRule type="cellIs" dxfId="27" priority="28" operator="lessThan">
      <formula>60</formula>
    </cfRule>
  </conditionalFormatting>
  <conditionalFormatting sqref="F65:F83">
    <cfRule type="cellIs" dxfId="26" priority="27" operator="lessThan">
      <formula>60</formula>
    </cfRule>
  </conditionalFormatting>
  <conditionalFormatting sqref="F85:F87">
    <cfRule type="cellIs" dxfId="25" priority="26" operator="lessThan">
      <formula>60</formula>
    </cfRule>
  </conditionalFormatting>
  <conditionalFormatting sqref="C88:E88">
    <cfRule type="cellIs" dxfId="24" priority="25" operator="lessThan">
      <formula>60</formula>
    </cfRule>
  </conditionalFormatting>
  <conditionalFormatting sqref="C89:E92">
    <cfRule type="cellIs" dxfId="23" priority="24" operator="lessThan">
      <formula>60</formula>
    </cfRule>
  </conditionalFormatting>
  <conditionalFormatting sqref="C93:E93">
    <cfRule type="cellIs" dxfId="22" priority="23" operator="lessThan">
      <formula>60</formula>
    </cfRule>
  </conditionalFormatting>
  <conditionalFormatting sqref="C94:E94">
    <cfRule type="cellIs" dxfId="21" priority="22" operator="lessThan">
      <formula>60</formula>
    </cfRule>
  </conditionalFormatting>
  <conditionalFormatting sqref="C95:E95">
    <cfRule type="cellIs" dxfId="20" priority="21" operator="lessThan">
      <formula>60</formula>
    </cfRule>
  </conditionalFormatting>
  <conditionalFormatting sqref="C96:E96">
    <cfRule type="cellIs" dxfId="19" priority="20" operator="lessThan">
      <formula>60</formula>
    </cfRule>
  </conditionalFormatting>
  <conditionalFormatting sqref="F88">
    <cfRule type="cellIs" dxfId="18" priority="19" operator="lessThan">
      <formula>60</formula>
    </cfRule>
  </conditionalFormatting>
  <conditionalFormatting sqref="F89:F92">
    <cfRule type="cellIs" dxfId="17" priority="18" operator="lessThan">
      <formula>60</formula>
    </cfRule>
  </conditionalFormatting>
  <conditionalFormatting sqref="F93">
    <cfRule type="cellIs" dxfId="16" priority="17" operator="lessThan">
      <formula>60</formula>
    </cfRule>
  </conditionalFormatting>
  <conditionalFormatting sqref="F94">
    <cfRule type="cellIs" dxfId="15" priority="16" operator="lessThan">
      <formula>60</formula>
    </cfRule>
  </conditionalFormatting>
  <conditionalFormatting sqref="F95">
    <cfRule type="cellIs" dxfId="14" priority="15" operator="lessThan">
      <formula>60</formula>
    </cfRule>
  </conditionalFormatting>
  <conditionalFormatting sqref="F96">
    <cfRule type="cellIs" dxfId="13" priority="14" operator="lessThan">
      <formula>60</formula>
    </cfRule>
  </conditionalFormatting>
  <conditionalFormatting sqref="C84">
    <cfRule type="cellIs" dxfId="12" priority="13" operator="lessThan">
      <formula>60</formula>
    </cfRule>
  </conditionalFormatting>
  <conditionalFormatting sqref="C106:E106 C105">
    <cfRule type="cellIs" dxfId="11" priority="12" operator="lessThan">
      <formula>60</formula>
    </cfRule>
  </conditionalFormatting>
  <conditionalFormatting sqref="D97:E105">
    <cfRule type="cellIs" dxfId="10" priority="11" operator="lessThan">
      <formula>60</formula>
    </cfRule>
  </conditionalFormatting>
  <conditionalFormatting sqref="C97:C104">
    <cfRule type="cellIs" dxfId="9" priority="10" operator="lessThan">
      <formula>60</formula>
    </cfRule>
  </conditionalFormatting>
  <conditionalFormatting sqref="F97:F106">
    <cfRule type="cellIs" dxfId="8" priority="9" operator="lessThan">
      <formula>60</formula>
    </cfRule>
  </conditionalFormatting>
  <conditionalFormatting sqref="C107:E107">
    <cfRule type="cellIs" dxfId="7" priority="8" operator="lessThan">
      <formula>60</formula>
    </cfRule>
  </conditionalFormatting>
  <conditionalFormatting sqref="C108:E111">
    <cfRule type="cellIs" dxfId="6" priority="7" operator="lessThan">
      <formula>60</formula>
    </cfRule>
  </conditionalFormatting>
  <conditionalFormatting sqref="C112:E115">
    <cfRule type="cellIs" dxfId="5" priority="6" operator="lessThan">
      <formula>60</formula>
    </cfRule>
  </conditionalFormatting>
  <conditionalFormatting sqref="C116:E116">
    <cfRule type="cellIs" dxfId="4" priority="5" operator="lessThan">
      <formula>60</formula>
    </cfRule>
  </conditionalFormatting>
  <conditionalFormatting sqref="F107">
    <cfRule type="cellIs" dxfId="3" priority="4" operator="lessThan">
      <formula>60</formula>
    </cfRule>
  </conditionalFormatting>
  <conditionalFormatting sqref="F108:F111">
    <cfRule type="cellIs" dxfId="2" priority="3" operator="lessThan">
      <formula>60</formula>
    </cfRule>
  </conditionalFormatting>
  <conditionalFormatting sqref="F112:F115">
    <cfRule type="cellIs" dxfId="1" priority="2" operator="lessThan">
      <formula>60</formula>
    </cfRule>
  </conditionalFormatting>
  <conditionalFormatting sqref="F116">
    <cfRule type="cellIs" dxfId="0" priority="1" operator="lessThan">
      <formula>60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976F-B71B-4643-8561-4C0B458F8E8F}">
  <dimension ref="B3:F19"/>
  <sheetViews>
    <sheetView topLeftCell="A2" workbookViewId="0">
      <selection activeCell="D20" sqref="D20"/>
    </sheetView>
  </sheetViews>
  <sheetFormatPr baseColWidth="10" defaultRowHeight="16"/>
  <sheetData>
    <row r="3" spans="2:6" ht="17" thickBot="1"/>
    <row r="4" spans="2:6" ht="17" thickBot="1">
      <c r="C4" s="30" t="s">
        <v>4</v>
      </c>
      <c r="D4" s="31"/>
      <c r="E4" s="32"/>
      <c r="F4" s="1"/>
    </row>
    <row r="5" spans="2:6" ht="17" thickBot="1">
      <c r="C5" s="3" t="s">
        <v>5</v>
      </c>
      <c r="D5" s="3" t="s">
        <v>6</v>
      </c>
      <c r="E5" s="3" t="s">
        <v>7</v>
      </c>
      <c r="F5" s="3" t="s">
        <v>8</v>
      </c>
    </row>
    <row r="6" spans="2:6" ht="17" thickBot="1">
      <c r="B6" s="3" t="s">
        <v>0</v>
      </c>
      <c r="C6" s="4">
        <v>92.812258064516129</v>
      </c>
      <c r="D6" s="4">
        <v>90.379516129032226</v>
      </c>
      <c r="E6" s="4">
        <v>91.294193548387099</v>
      </c>
      <c r="F6" s="4">
        <v>83.810645161290324</v>
      </c>
    </row>
    <row r="7" spans="2:6" ht="17" thickBot="1">
      <c r="B7" s="3" t="s">
        <v>1</v>
      </c>
      <c r="C7" s="4">
        <v>87.099193548387078</v>
      </c>
      <c r="D7" s="4">
        <v>85.776290322580635</v>
      </c>
      <c r="E7" s="4">
        <v>85.988709677419322</v>
      </c>
      <c r="F7" s="4">
        <v>78.30467741935486</v>
      </c>
    </row>
    <row r="8" spans="2:6" ht="17" thickBot="1">
      <c r="B8" s="3" t="s">
        <v>2</v>
      </c>
      <c r="C8" s="4">
        <v>99.666612903225811</v>
      </c>
      <c r="D8" s="4">
        <v>99.666612903225811</v>
      </c>
      <c r="E8" s="4">
        <v>99.666612903225811</v>
      </c>
      <c r="F8" s="4">
        <v>99.666612903225811</v>
      </c>
    </row>
    <row r="9" spans="2:6" ht="17" thickBot="1">
      <c r="B9" s="3" t="s">
        <v>3</v>
      </c>
      <c r="C9" s="4">
        <v>99.731129032258067</v>
      </c>
      <c r="D9" s="4">
        <v>99.731129032258067</v>
      </c>
      <c r="E9" s="4">
        <v>99.731129032258067</v>
      </c>
      <c r="F9" s="4">
        <v>99.560161290322569</v>
      </c>
    </row>
    <row r="10" spans="2:6" ht="17" thickBot="1">
      <c r="B10" s="3" t="s">
        <v>9</v>
      </c>
      <c r="C10" s="4">
        <v>100</v>
      </c>
      <c r="D10" s="4">
        <v>100</v>
      </c>
      <c r="E10" s="4">
        <v>100</v>
      </c>
      <c r="F10" s="4">
        <v>100</v>
      </c>
    </row>
    <row r="14" spans="2:6" ht="17" thickBot="1"/>
    <row r="15" spans="2:6" ht="17" thickBot="1">
      <c r="B15" s="33" t="s">
        <v>31</v>
      </c>
      <c r="C15" s="34"/>
      <c r="D15" s="8">
        <v>62</v>
      </c>
    </row>
    <row r="16" spans="2:6" ht="17" thickBot="1">
      <c r="B16" s="33" t="s">
        <v>32</v>
      </c>
      <c r="C16" s="34"/>
      <c r="D16" s="8">
        <v>66</v>
      </c>
    </row>
    <row r="17" spans="2:4" ht="17" thickBot="1">
      <c r="B17" s="33" t="s">
        <v>33</v>
      </c>
      <c r="C17" s="34"/>
      <c r="D17" s="8">
        <v>359</v>
      </c>
    </row>
    <row r="18" spans="2:4" ht="17" thickBot="1">
      <c r="B18" s="33" t="s">
        <v>34</v>
      </c>
      <c r="C18" s="34"/>
      <c r="D18" s="4">
        <v>54.108225806451628</v>
      </c>
    </row>
    <row r="19" spans="2:4" ht="17" thickBot="1">
      <c r="B19" s="33" t="s">
        <v>37</v>
      </c>
      <c r="C19" s="34"/>
      <c r="D19" s="4">
        <v>3354.71</v>
      </c>
    </row>
  </sheetData>
  <mergeCells count="6">
    <mergeCell ref="B19:C19"/>
    <mergeCell ref="C4:E4"/>
    <mergeCell ref="B15:C15"/>
    <mergeCell ref="B16:C16"/>
    <mergeCell ref="B17:C17"/>
    <mergeCell ref="B18:C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39E0-38B9-EA49-A410-1106E80827A1}">
  <dimension ref="B3:F19"/>
  <sheetViews>
    <sheetView workbookViewId="0">
      <selection activeCell="D20" sqref="D20"/>
    </sheetView>
  </sheetViews>
  <sheetFormatPr baseColWidth="10" defaultRowHeight="16"/>
  <sheetData>
    <row r="3" spans="2:6" ht="17" thickBot="1"/>
    <row r="4" spans="2:6" ht="17" thickBot="1">
      <c r="C4" s="30" t="s">
        <v>4</v>
      </c>
      <c r="D4" s="31"/>
      <c r="E4" s="32"/>
      <c r="F4" s="1"/>
    </row>
    <row r="5" spans="2:6" ht="17" thickBot="1">
      <c r="C5" s="3" t="s">
        <v>5</v>
      </c>
      <c r="D5" s="3" t="s">
        <v>6</v>
      </c>
      <c r="E5" s="3" t="s">
        <v>7</v>
      </c>
      <c r="F5" s="3" t="s">
        <v>8</v>
      </c>
    </row>
    <row r="6" spans="2:6" ht="17" thickBot="1">
      <c r="B6" s="3" t="s">
        <v>0</v>
      </c>
      <c r="C6" s="4">
        <v>98.003913043478263</v>
      </c>
      <c r="D6" s="4">
        <v>97.845217391304345</v>
      </c>
      <c r="E6" s="4">
        <v>97.84</v>
      </c>
      <c r="F6" s="4">
        <v>96.045217391304348</v>
      </c>
    </row>
    <row r="7" spans="2:6" ht="17" thickBot="1">
      <c r="B7" s="3" t="s">
        <v>1</v>
      </c>
      <c r="C7" s="4">
        <v>85.796521739130426</v>
      </c>
      <c r="D7" s="4">
        <v>88.953478260869574</v>
      </c>
      <c r="E7" s="4">
        <v>86.606956521739136</v>
      </c>
      <c r="F7" s="4">
        <v>81.59434782608696</v>
      </c>
    </row>
    <row r="8" spans="2:6" ht="17" thickBot="1">
      <c r="B8" s="3" t="s">
        <v>2</v>
      </c>
      <c r="C8" s="4">
        <v>100</v>
      </c>
      <c r="D8" s="4">
        <v>100</v>
      </c>
      <c r="E8" s="4">
        <v>100</v>
      </c>
      <c r="F8" s="4">
        <v>100</v>
      </c>
    </row>
    <row r="9" spans="2:6" ht="17" thickBot="1">
      <c r="B9" s="3" t="s">
        <v>3</v>
      </c>
      <c r="C9" s="4">
        <v>100</v>
      </c>
      <c r="D9" s="4">
        <v>100</v>
      </c>
      <c r="E9" s="4">
        <v>100</v>
      </c>
      <c r="F9" s="4">
        <v>100</v>
      </c>
    </row>
    <row r="10" spans="2:6" ht="17" thickBot="1">
      <c r="B10" s="3" t="s">
        <v>9</v>
      </c>
      <c r="C10" s="4">
        <v>100</v>
      </c>
      <c r="D10" s="4">
        <v>100</v>
      </c>
      <c r="E10" s="4">
        <v>100</v>
      </c>
      <c r="F10" s="4">
        <v>100</v>
      </c>
    </row>
    <row r="14" spans="2:6" ht="17" thickBot="1"/>
    <row r="15" spans="2:6" ht="17" thickBot="1">
      <c r="B15" s="33" t="s">
        <v>31</v>
      </c>
      <c r="C15" s="34"/>
      <c r="D15" s="8">
        <v>32</v>
      </c>
    </row>
    <row r="16" spans="2:6" ht="17" thickBot="1">
      <c r="B16" s="33" t="s">
        <v>32</v>
      </c>
      <c r="C16" s="34"/>
      <c r="D16" s="8">
        <v>32</v>
      </c>
    </row>
    <row r="17" spans="2:4" ht="17" thickBot="1">
      <c r="B17" s="33" t="s">
        <v>33</v>
      </c>
      <c r="C17" s="34"/>
      <c r="D17" s="8">
        <v>117</v>
      </c>
    </row>
    <row r="18" spans="2:4" ht="17" thickBot="1">
      <c r="B18" s="33" t="s">
        <v>34</v>
      </c>
      <c r="C18" s="34"/>
      <c r="D18" s="4">
        <v>47.501562499999999</v>
      </c>
    </row>
    <row r="19" spans="2:4" ht="17" thickBot="1">
      <c r="B19" s="33" t="s">
        <v>37</v>
      </c>
      <c r="C19" s="34"/>
      <c r="D19" s="4">
        <v>1520.05</v>
      </c>
    </row>
  </sheetData>
  <mergeCells count="6">
    <mergeCell ref="B19:C19"/>
    <mergeCell ref="C4:E4"/>
    <mergeCell ref="B15:C15"/>
    <mergeCell ref="B16:C16"/>
    <mergeCell ref="B17:C17"/>
    <mergeCell ref="B18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00D2-3A6C-974C-8936-96469D961625}">
  <dimension ref="B3:F19"/>
  <sheetViews>
    <sheetView topLeftCell="A4" workbookViewId="0">
      <selection activeCell="D19" sqref="D19"/>
    </sheetView>
  </sheetViews>
  <sheetFormatPr baseColWidth="10" defaultRowHeight="16"/>
  <sheetData>
    <row r="3" spans="2:6" ht="17" thickBot="1"/>
    <row r="4" spans="2:6" ht="17" thickBot="1">
      <c r="C4" s="30" t="s">
        <v>4</v>
      </c>
      <c r="D4" s="31"/>
      <c r="E4" s="32"/>
      <c r="F4" s="1"/>
    </row>
    <row r="5" spans="2:6" ht="17" thickBot="1">
      <c r="C5" s="3" t="s">
        <v>5</v>
      </c>
      <c r="D5" s="3" t="s">
        <v>6</v>
      </c>
      <c r="E5" s="3" t="s">
        <v>7</v>
      </c>
      <c r="F5" s="3" t="s">
        <v>8</v>
      </c>
    </row>
    <row r="6" spans="2:6" ht="17" thickBot="1">
      <c r="B6" s="3" t="s">
        <v>0</v>
      </c>
      <c r="C6" s="4">
        <v>97.141428571428577</v>
      </c>
      <c r="D6" s="4">
        <v>97.141428571428577</v>
      </c>
      <c r="E6" s="4">
        <v>97.141428571428577</v>
      </c>
      <c r="F6" s="4">
        <v>96.429999999999993</v>
      </c>
    </row>
    <row r="7" spans="2:6" ht="17" thickBot="1">
      <c r="B7" s="3" t="s">
        <v>1</v>
      </c>
      <c r="C7" s="4">
        <v>88.571428571428569</v>
      </c>
      <c r="D7" s="4">
        <v>88.571428571428569</v>
      </c>
      <c r="E7" s="4">
        <v>88.571428571428569</v>
      </c>
      <c r="F7" s="4">
        <v>86.905714285714268</v>
      </c>
    </row>
    <row r="8" spans="2:6" ht="17" thickBot="1">
      <c r="B8" s="3" t="s">
        <v>2</v>
      </c>
      <c r="C8" s="4">
        <v>100</v>
      </c>
      <c r="D8" s="4">
        <v>100</v>
      </c>
      <c r="E8" s="4">
        <v>100</v>
      </c>
      <c r="F8" s="4">
        <v>100</v>
      </c>
    </row>
    <row r="9" spans="2:6" ht="17" thickBot="1">
      <c r="B9" s="3" t="s">
        <v>3</v>
      </c>
      <c r="C9" s="4">
        <v>100</v>
      </c>
      <c r="D9" s="4">
        <v>100</v>
      </c>
      <c r="E9" s="4">
        <v>100</v>
      </c>
      <c r="F9" s="4">
        <v>100</v>
      </c>
    </row>
    <row r="10" spans="2:6" ht="17" thickBot="1">
      <c r="B10" s="3" t="s">
        <v>9</v>
      </c>
      <c r="C10" s="4">
        <v>100</v>
      </c>
      <c r="D10" s="4">
        <v>100</v>
      </c>
      <c r="E10" s="4">
        <v>100</v>
      </c>
      <c r="F10" s="4">
        <v>100</v>
      </c>
    </row>
    <row r="14" spans="2:6" ht="17" thickBot="1"/>
    <row r="15" spans="2:6" ht="17" thickBot="1">
      <c r="B15" s="33" t="s">
        <v>31</v>
      </c>
      <c r="C15" s="34"/>
      <c r="D15" s="8">
        <v>10</v>
      </c>
    </row>
    <row r="16" spans="2:6" ht="17" thickBot="1">
      <c r="B16" s="33" t="s">
        <v>32</v>
      </c>
      <c r="C16" s="34"/>
      <c r="D16" s="8">
        <v>10</v>
      </c>
    </row>
    <row r="17" spans="2:4" ht="17" thickBot="1">
      <c r="B17" s="33" t="s">
        <v>33</v>
      </c>
      <c r="C17" s="34"/>
      <c r="D17" s="8">
        <v>47</v>
      </c>
    </row>
    <row r="18" spans="2:4" ht="17" thickBot="1">
      <c r="B18" s="33" t="s">
        <v>34</v>
      </c>
      <c r="C18" s="34"/>
      <c r="D18" s="4">
        <v>34.327000000000005</v>
      </c>
    </row>
    <row r="19" spans="2:4" ht="17" thickBot="1">
      <c r="B19" s="33" t="s">
        <v>37</v>
      </c>
      <c r="C19" s="34"/>
      <c r="D19" s="4">
        <v>343.27</v>
      </c>
    </row>
  </sheetData>
  <mergeCells count="6">
    <mergeCell ref="B19:C19"/>
    <mergeCell ref="C4:E4"/>
    <mergeCell ref="B15:C15"/>
    <mergeCell ref="B16:C16"/>
    <mergeCell ref="B17:C17"/>
    <mergeCell ref="B18:C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A245-C06B-664B-8DAA-4C90B75F5172}">
  <dimension ref="B3:F19"/>
  <sheetViews>
    <sheetView workbookViewId="0">
      <selection activeCell="D19" sqref="D19"/>
    </sheetView>
  </sheetViews>
  <sheetFormatPr baseColWidth="10" defaultRowHeight="16"/>
  <sheetData>
    <row r="3" spans="2:6" ht="17" thickBot="1"/>
    <row r="4" spans="2:6" ht="17" thickBot="1">
      <c r="C4" s="30" t="s">
        <v>4</v>
      </c>
      <c r="D4" s="31"/>
      <c r="E4" s="32"/>
      <c r="F4" s="1"/>
    </row>
    <row r="5" spans="2:6" ht="17" thickBot="1">
      <c r="C5" s="3" t="s">
        <v>5</v>
      </c>
      <c r="D5" s="3" t="s">
        <v>6</v>
      </c>
      <c r="E5" s="3" t="s">
        <v>7</v>
      </c>
      <c r="F5" s="3" t="s">
        <v>8</v>
      </c>
    </row>
    <row r="6" spans="2:6" ht="17" thickBot="1">
      <c r="B6" s="3" t="s">
        <v>0</v>
      </c>
      <c r="C6" s="4">
        <v>98.332999999999998</v>
      </c>
      <c r="D6" s="4">
        <v>98.332999999999998</v>
      </c>
      <c r="E6" s="4">
        <v>98.332999999999998</v>
      </c>
      <c r="F6" s="4">
        <v>97.759</v>
      </c>
    </row>
    <row r="7" spans="2:6" ht="17" thickBot="1">
      <c r="B7" s="3" t="s">
        <v>1</v>
      </c>
      <c r="C7" s="4">
        <v>84.015999999999991</v>
      </c>
      <c r="D7" s="4">
        <v>84.015999999999991</v>
      </c>
      <c r="E7" s="4">
        <v>84.015999999999991</v>
      </c>
      <c r="F7" s="4">
        <v>78.871999999999986</v>
      </c>
    </row>
    <row r="8" spans="2:6" ht="17" thickBot="1">
      <c r="B8" s="3" t="s">
        <v>2</v>
      </c>
      <c r="C8" s="4">
        <v>98</v>
      </c>
      <c r="D8" s="4">
        <v>98</v>
      </c>
      <c r="E8" s="4">
        <v>98</v>
      </c>
      <c r="F8" s="4">
        <v>98</v>
      </c>
    </row>
    <row r="9" spans="2:6" ht="17" thickBot="1">
      <c r="B9" s="3" t="s">
        <v>3</v>
      </c>
      <c r="C9" s="4">
        <v>100</v>
      </c>
      <c r="D9" s="4">
        <v>100</v>
      </c>
      <c r="E9" s="4">
        <v>100</v>
      </c>
      <c r="F9" s="4">
        <v>100</v>
      </c>
    </row>
    <row r="10" spans="2:6" ht="17" thickBot="1">
      <c r="B10" s="3" t="s">
        <v>9</v>
      </c>
      <c r="C10" s="4">
        <v>100</v>
      </c>
      <c r="D10" s="4">
        <v>100</v>
      </c>
      <c r="E10" s="4">
        <v>100</v>
      </c>
      <c r="F10" s="4">
        <v>100</v>
      </c>
    </row>
    <row r="14" spans="2:6" ht="17" thickBot="1"/>
    <row r="15" spans="2:6" ht="17" thickBot="1">
      <c r="B15" s="33" t="s">
        <v>31</v>
      </c>
      <c r="C15" s="34"/>
      <c r="D15" s="8">
        <v>10</v>
      </c>
    </row>
    <row r="16" spans="2:6" ht="17" thickBot="1">
      <c r="B16" s="33" t="s">
        <v>32</v>
      </c>
      <c r="C16" s="34"/>
      <c r="D16" s="8">
        <v>10</v>
      </c>
    </row>
    <row r="17" spans="2:4" ht="17" thickBot="1">
      <c r="B17" s="33" t="s">
        <v>33</v>
      </c>
      <c r="C17" s="34"/>
      <c r="D17" s="8">
        <v>52</v>
      </c>
    </row>
    <row r="18" spans="2:4" ht="17" thickBot="1">
      <c r="B18" s="33" t="s">
        <v>34</v>
      </c>
      <c r="C18" s="34"/>
      <c r="D18" s="4">
        <v>43.584000000000003</v>
      </c>
    </row>
    <row r="19" spans="2:4" ht="17" thickBot="1">
      <c r="B19" s="33" t="s">
        <v>37</v>
      </c>
      <c r="C19" s="34"/>
      <c r="D19" s="4">
        <v>435.84</v>
      </c>
    </row>
  </sheetData>
  <mergeCells count="6">
    <mergeCell ref="B19:C19"/>
    <mergeCell ref="C4:E4"/>
    <mergeCell ref="B15:C15"/>
    <mergeCell ref="B16:C16"/>
    <mergeCell ref="B17:C17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Summary</vt:lpstr>
      <vt:lpstr>DM Stats</vt:lpstr>
      <vt:lpstr>DG Stats</vt:lpstr>
      <vt:lpstr>OOI Stats</vt:lpstr>
      <vt:lpstr>FU Stats</vt:lpstr>
      <vt:lpstr>MIS</vt:lpstr>
      <vt:lpstr>Iot Microservices</vt:lpstr>
      <vt:lpstr>Realtime</vt:lpstr>
      <vt:lpstr>AI</vt:lpstr>
      <vt:lpstr>Questionnaires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2023-10-21T18:26:55Z</dcterms:created>
  <dcterms:modified xsi:type="dcterms:W3CDTF">2023-11-09T13:35:55Z</dcterms:modified>
</cp:coreProperties>
</file>