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5A0D70C0-7988-4900-B867-43B85BAA773C}" xr6:coauthVersionLast="47" xr6:coauthVersionMax="47" xr10:uidLastSave="{00000000-0000-0000-0000-000000000000}"/>
  <bookViews>
    <workbookView xWindow="-108" yWindow="-108" windowWidth="23256" windowHeight="12456" xr2:uid="{C2D8EF92-08B8-4014-8B28-6AF754F00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O7" i="1"/>
  <c r="P3" i="1"/>
  <c r="P4" i="1"/>
  <c r="P5" i="1"/>
  <c r="P6" i="1"/>
  <c r="P2" i="1"/>
  <c r="O3" i="1"/>
  <c r="O4" i="1"/>
  <c r="O5" i="1"/>
  <c r="O6" i="1"/>
  <c r="O2" i="1"/>
  <c r="M6" i="1"/>
  <c r="N6" i="1"/>
  <c r="L6" i="1"/>
  <c r="N4" i="1"/>
  <c r="M4" i="1"/>
  <c r="L4" i="1"/>
  <c r="I17" i="1"/>
  <c r="I18" i="1" s="1"/>
  <c r="F17" i="1"/>
  <c r="F18" i="1" s="1"/>
  <c r="C18" i="1"/>
  <c r="C17" i="1"/>
</calcChain>
</file>

<file path=xl/sharedStrings.xml><?xml version="1.0" encoding="utf-8"?>
<sst xmlns="http://schemas.openxmlformats.org/spreadsheetml/2006/main" count="29" uniqueCount="15">
  <si>
    <t>Approx. Coulombs delivered</t>
  </si>
  <si>
    <t>Electrolyte Volume (L)</t>
  </si>
  <si>
    <t>Average Current (A)</t>
  </si>
  <si>
    <t>Theoretical Free Chlorine Concentration (ppm)</t>
  </si>
  <si>
    <t>Measured Free Chlorine (ppm)</t>
  </si>
  <si>
    <t>Faradaic Efficiency</t>
  </si>
  <si>
    <t>pH after electrolysis</t>
  </si>
  <si>
    <t>Trial 1</t>
  </si>
  <si>
    <t>Trial 2</t>
  </si>
  <si>
    <t>Trial 3</t>
  </si>
  <si>
    <t>Current (A)</t>
  </si>
  <si>
    <t>Time (min)</t>
  </si>
  <si>
    <t>Time (sec)</t>
  </si>
  <si>
    <t>Average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</si>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</sst>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6" xfId="0" applyBorder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7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3A21EAD-AA56-45A7-94FB-FFE4D38431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7AB6-9E13-4B05-BF2E-BFCD7C7969DB}">
  <dimension ref="A1:P33"/>
  <sheetViews>
    <sheetView tabSelected="1" workbookViewId="0">
      <selection activeCell="L10" sqref="L10"/>
    </sheetView>
  </sheetViews>
  <sheetFormatPr defaultRowHeight="30" customHeight="1" x14ac:dyDescent="0.3"/>
  <cols>
    <col min="1" max="1" width="13" style="4" customWidth="1"/>
    <col min="2" max="2" width="13.77734375" style="4" customWidth="1"/>
    <col min="3" max="3" width="11.33203125" style="4" customWidth="1"/>
    <col min="4" max="4" width="12.33203125" style="2" customWidth="1"/>
    <col min="5" max="5" width="10.44140625" customWidth="1"/>
    <col min="6" max="6" width="10.33203125" customWidth="1"/>
    <col min="7" max="7" width="9.88671875" customWidth="1"/>
    <col min="8" max="8" width="11.88671875" customWidth="1"/>
    <col min="9" max="9" width="11.33203125" customWidth="1"/>
    <col min="11" max="11" width="16.77734375" style="4" customWidth="1"/>
    <col min="12" max="14" width="8.88671875" style="2"/>
    <col min="15" max="15" width="9.5546875" style="2" bestFit="1" customWidth="1"/>
    <col min="16" max="16" width="12" style="2" bestFit="1" customWidth="1"/>
  </cols>
  <sheetData>
    <row r="1" spans="1:16" ht="30" customHeight="1" x14ac:dyDescent="0.3">
      <c r="A1" s="9" t="s">
        <v>7</v>
      </c>
      <c r="B1" s="10"/>
      <c r="C1" s="11"/>
      <c r="D1" s="9" t="s">
        <v>8</v>
      </c>
      <c r="E1" s="10"/>
      <c r="F1" s="11"/>
      <c r="G1" s="9" t="s">
        <v>9</v>
      </c>
      <c r="H1" s="10"/>
      <c r="I1" s="11"/>
      <c r="L1" s="8" t="s">
        <v>7</v>
      </c>
      <c r="M1" s="8" t="s">
        <v>8</v>
      </c>
      <c r="N1" s="8" t="s">
        <v>9</v>
      </c>
      <c r="O1" s="30" t="s">
        <v>13</v>
      </c>
      <c r="P1" s="30" t="s">
        <v>14</v>
      </c>
    </row>
    <row r="2" spans="1:16" s="2" customFormat="1" ht="30" customHeight="1" x14ac:dyDescent="0.3">
      <c r="A2" s="1" t="s">
        <v>11</v>
      </c>
      <c r="B2" s="12" t="s">
        <v>12</v>
      </c>
      <c r="C2" s="13" t="s">
        <v>10</v>
      </c>
      <c r="D2" s="1" t="s">
        <v>11</v>
      </c>
      <c r="E2" s="12" t="s">
        <v>12</v>
      </c>
      <c r="F2" s="13" t="s">
        <v>10</v>
      </c>
      <c r="G2" s="1" t="s">
        <v>11</v>
      </c>
      <c r="H2" s="12" t="s">
        <v>12</v>
      </c>
      <c r="I2" s="13" t="s">
        <v>10</v>
      </c>
      <c r="K2" s="5" t="s">
        <v>1</v>
      </c>
      <c r="L2" s="2">
        <v>1.35</v>
      </c>
      <c r="M2" s="2">
        <v>1.35</v>
      </c>
      <c r="N2" s="2">
        <v>1.35</v>
      </c>
      <c r="O2" s="2">
        <f>AVERAGE(L2:N2)</f>
        <v>1.3500000000000003</v>
      </c>
      <c r="P2" s="29">
        <f>_xlfn.STDEV.P(L2:N2)</f>
        <v>2.2204460492503131E-16</v>
      </c>
    </row>
    <row r="3" spans="1:16" ht="30" customHeight="1" x14ac:dyDescent="0.3">
      <c r="A3" s="14">
        <v>0</v>
      </c>
      <c r="B3" s="15">
        <v>0</v>
      </c>
      <c r="C3" s="16">
        <v>4</v>
      </c>
      <c r="D3" s="20">
        <v>0</v>
      </c>
      <c r="E3" s="21">
        <v>0</v>
      </c>
      <c r="F3" s="22">
        <v>3.58</v>
      </c>
      <c r="G3" s="26">
        <v>0</v>
      </c>
      <c r="H3" s="21">
        <v>0</v>
      </c>
      <c r="I3" s="22">
        <v>3.46</v>
      </c>
      <c r="K3" s="5" t="s">
        <v>2</v>
      </c>
      <c r="L3" s="28">
        <v>4.0178571428571441</v>
      </c>
      <c r="M3" s="28">
        <v>3.7058333333333331</v>
      </c>
      <c r="N3" s="28">
        <v>3.7353846153846155</v>
      </c>
      <c r="O3" s="32">
        <f t="shared" ref="O3:O7" si="0">AVERAGE(L3:N3)</f>
        <v>3.8196916971916974</v>
      </c>
      <c r="P3" s="32">
        <f t="shared" ref="P3:P7" si="1">_xlfn.STDEV.P(L3:N3)</f>
        <v>0.1406425195535532</v>
      </c>
    </row>
    <row r="4" spans="1:16" ht="41.4" customHeight="1" x14ac:dyDescent="0.3">
      <c r="A4" s="14">
        <v>3</v>
      </c>
      <c r="B4" s="15">
        <v>180</v>
      </c>
      <c r="C4" s="16">
        <v>3.91</v>
      </c>
      <c r="D4" s="20">
        <v>5</v>
      </c>
      <c r="E4" s="21">
        <v>300</v>
      </c>
      <c r="F4" s="22">
        <v>3.59</v>
      </c>
      <c r="G4" s="26">
        <v>2</v>
      </c>
      <c r="H4" s="21">
        <v>120</v>
      </c>
      <c r="I4" s="22">
        <v>3.61</v>
      </c>
      <c r="K4" s="5" t="s">
        <v>3</v>
      </c>
      <c r="L4" s="29">
        <f>(C18*(1/(2*96485))*70.9*1000)/L2</f>
        <v>5904.8778862739609</v>
      </c>
      <c r="M4" s="29">
        <f>(F18*(1/(2*96485))*70.9*1000)/M2</f>
        <v>5446.3094436095416</v>
      </c>
      <c r="N4" s="29">
        <f>(I18*(1/(2*96485))*70.9*1000)/N2</f>
        <v>5489.7397363480177</v>
      </c>
      <c r="O4" s="29">
        <f t="shared" si="0"/>
        <v>5613.6423554105058</v>
      </c>
      <c r="P4" s="29">
        <f t="shared" si="1"/>
        <v>206.69647378031701</v>
      </c>
    </row>
    <row r="5" spans="1:16" ht="30" customHeight="1" x14ac:dyDescent="0.3">
      <c r="A5" s="14">
        <v>7</v>
      </c>
      <c r="B5" s="15">
        <v>420</v>
      </c>
      <c r="C5" s="16">
        <v>3.92</v>
      </c>
      <c r="D5" s="20">
        <v>10</v>
      </c>
      <c r="E5" s="21">
        <v>600</v>
      </c>
      <c r="F5" s="22">
        <v>3.6</v>
      </c>
      <c r="G5" s="26">
        <v>8</v>
      </c>
      <c r="H5" s="21">
        <v>480</v>
      </c>
      <c r="I5" s="22">
        <v>3.66</v>
      </c>
      <c r="K5" s="5" t="s">
        <v>4</v>
      </c>
      <c r="L5" s="29">
        <v>990</v>
      </c>
      <c r="M5" s="29">
        <v>943.33333330000005</v>
      </c>
      <c r="N5" s="29">
        <v>953.33333330000005</v>
      </c>
      <c r="O5" s="34">
        <f t="shared" si="0"/>
        <v>962.22222220000003</v>
      </c>
      <c r="P5" s="34">
        <f t="shared" si="1"/>
        <v>20.061633443459986</v>
      </c>
    </row>
    <row r="6" spans="1:16" ht="30" customHeight="1" x14ac:dyDescent="0.3">
      <c r="A6" s="14">
        <v>12</v>
      </c>
      <c r="B6" s="15">
        <v>720</v>
      </c>
      <c r="C6" s="16">
        <v>3.95</v>
      </c>
      <c r="D6" s="20">
        <v>18</v>
      </c>
      <c r="E6" s="21">
        <v>1080</v>
      </c>
      <c r="F6" s="22">
        <v>3.65</v>
      </c>
      <c r="G6" s="26">
        <v>17</v>
      </c>
      <c r="H6" s="21">
        <v>1020</v>
      </c>
      <c r="I6" s="22">
        <v>3.71</v>
      </c>
      <c r="K6" s="5" t="s">
        <v>5</v>
      </c>
      <c r="L6" s="31">
        <f>(L5/L4)*100</f>
        <v>16.765799717912543</v>
      </c>
      <c r="M6" s="31">
        <f t="shared" ref="M6:N6" si="2">(M5/M4)*100</f>
        <v>17.320597425966415</v>
      </c>
      <c r="N6" s="31">
        <f t="shared" si="2"/>
        <v>17.365729143549409</v>
      </c>
      <c r="O6" s="33">
        <f t="shared" si="0"/>
        <v>17.150708762476121</v>
      </c>
      <c r="P6" s="33">
        <f t="shared" si="1"/>
        <v>0.27279473042702929</v>
      </c>
    </row>
    <row r="7" spans="1:16" ht="30" customHeight="1" x14ac:dyDescent="0.3">
      <c r="A7" s="14">
        <v>15</v>
      </c>
      <c r="B7" s="15">
        <v>900</v>
      </c>
      <c r="C7" s="16">
        <v>3.97</v>
      </c>
      <c r="D7" s="20">
        <v>22</v>
      </c>
      <c r="E7" s="21">
        <v>1320</v>
      </c>
      <c r="F7" s="22">
        <v>3.66</v>
      </c>
      <c r="G7" s="26">
        <v>28</v>
      </c>
      <c r="H7" s="21">
        <v>1680</v>
      </c>
      <c r="I7" s="22">
        <v>3.73</v>
      </c>
      <c r="K7" s="5" t="s">
        <v>6</v>
      </c>
      <c r="L7" s="2">
        <v>8.61</v>
      </c>
      <c r="M7" s="28">
        <v>8.859</v>
      </c>
      <c r="N7" s="28">
        <v>8.5340000000000007</v>
      </c>
      <c r="O7" s="28">
        <f t="shared" si="0"/>
        <v>8.6676666666666673</v>
      </c>
      <c r="P7" s="28">
        <f t="shared" si="1"/>
        <v>0.13880521924224912</v>
      </c>
    </row>
    <row r="8" spans="1:16" ht="30" customHeight="1" x14ac:dyDescent="0.3">
      <c r="A8" s="14">
        <v>23</v>
      </c>
      <c r="B8" s="15">
        <v>1380</v>
      </c>
      <c r="C8" s="16">
        <v>3.98</v>
      </c>
      <c r="D8" s="20">
        <v>29</v>
      </c>
      <c r="E8" s="21">
        <v>1740</v>
      </c>
      <c r="F8" s="22">
        <v>3.68</v>
      </c>
      <c r="G8" s="26">
        <v>32</v>
      </c>
      <c r="H8" s="21">
        <v>1920</v>
      </c>
      <c r="I8" s="22">
        <v>3.74</v>
      </c>
    </row>
    <row r="9" spans="1:16" ht="30" customHeight="1" x14ac:dyDescent="0.3">
      <c r="A9" s="14">
        <v>32</v>
      </c>
      <c r="B9" s="15">
        <v>1920</v>
      </c>
      <c r="C9" s="16">
        <v>4</v>
      </c>
      <c r="D9" s="20">
        <v>42</v>
      </c>
      <c r="E9" s="21">
        <v>2520</v>
      </c>
      <c r="F9" s="22">
        <v>3.73</v>
      </c>
      <c r="G9" s="26">
        <v>43</v>
      </c>
      <c r="H9" s="21">
        <v>2580</v>
      </c>
      <c r="I9" s="22">
        <v>3.77</v>
      </c>
    </row>
    <row r="10" spans="1:16" ht="30" customHeight="1" x14ac:dyDescent="0.3">
      <c r="A10" s="14">
        <v>47</v>
      </c>
      <c r="B10" s="15">
        <v>2820</v>
      </c>
      <c r="C10" s="16">
        <v>4.03</v>
      </c>
      <c r="D10" s="20">
        <v>50</v>
      </c>
      <c r="E10" s="21">
        <v>3000</v>
      </c>
      <c r="F10" s="22">
        <v>3.75</v>
      </c>
      <c r="G10" s="26">
        <v>53</v>
      </c>
      <c r="H10" s="21">
        <v>3180</v>
      </c>
      <c r="I10" s="22">
        <v>3.79</v>
      </c>
    </row>
    <row r="11" spans="1:16" ht="30" customHeight="1" x14ac:dyDescent="0.3">
      <c r="A11" s="14">
        <v>55</v>
      </c>
      <c r="B11" s="15">
        <v>3300</v>
      </c>
      <c r="C11" s="16">
        <v>4.05</v>
      </c>
      <c r="D11" s="20">
        <v>58</v>
      </c>
      <c r="E11" s="21">
        <v>3480</v>
      </c>
      <c r="F11" s="22">
        <v>3.77</v>
      </c>
      <c r="G11" s="26">
        <v>61</v>
      </c>
      <c r="H11" s="21">
        <v>3660</v>
      </c>
      <c r="I11" s="22">
        <v>3.81</v>
      </c>
    </row>
    <row r="12" spans="1:16" ht="30" customHeight="1" x14ac:dyDescent="0.3">
      <c r="A12" s="14">
        <v>65</v>
      </c>
      <c r="B12" s="15">
        <v>3900</v>
      </c>
      <c r="C12" s="16">
        <v>4.0599999999999996</v>
      </c>
      <c r="D12" s="20">
        <v>71</v>
      </c>
      <c r="E12" s="21">
        <v>4260</v>
      </c>
      <c r="F12" s="22">
        <v>3.8</v>
      </c>
      <c r="G12" s="26">
        <v>72</v>
      </c>
      <c r="H12" s="21">
        <v>4320</v>
      </c>
      <c r="I12" s="22">
        <v>3.82</v>
      </c>
    </row>
    <row r="13" spans="1:16" ht="30" customHeight="1" x14ac:dyDescent="0.3">
      <c r="A13" s="14">
        <v>76</v>
      </c>
      <c r="B13" s="15">
        <v>4560</v>
      </c>
      <c r="C13" s="16">
        <v>4.09</v>
      </c>
      <c r="D13" s="20">
        <v>79</v>
      </c>
      <c r="E13" s="21">
        <v>4740</v>
      </c>
      <c r="F13" s="22">
        <v>3.81</v>
      </c>
      <c r="G13" s="26">
        <v>80</v>
      </c>
      <c r="H13" s="21">
        <v>4800</v>
      </c>
      <c r="I13" s="22">
        <v>3.81</v>
      </c>
    </row>
    <row r="14" spans="1:16" ht="30" customHeight="1" x14ac:dyDescent="0.3">
      <c r="A14" s="14">
        <v>80</v>
      </c>
      <c r="B14" s="15">
        <v>4800</v>
      </c>
      <c r="C14" s="16">
        <v>4.09</v>
      </c>
      <c r="D14" s="20">
        <v>90</v>
      </c>
      <c r="E14" s="21">
        <v>5400</v>
      </c>
      <c r="F14" s="22">
        <v>3.85</v>
      </c>
      <c r="G14" s="26">
        <v>86</v>
      </c>
      <c r="H14" s="21">
        <v>5160</v>
      </c>
      <c r="I14" s="22">
        <v>3.82</v>
      </c>
    </row>
    <row r="15" spans="1:16" ht="30" customHeight="1" x14ac:dyDescent="0.3">
      <c r="A15" s="14">
        <v>85</v>
      </c>
      <c r="B15" s="15">
        <v>5100</v>
      </c>
      <c r="C15" s="16">
        <v>4.0999999999999996</v>
      </c>
      <c r="D15" s="20"/>
      <c r="E15" s="21"/>
      <c r="F15" s="22"/>
      <c r="G15" s="26">
        <v>90</v>
      </c>
      <c r="H15" s="21">
        <v>5400</v>
      </c>
      <c r="I15" s="22">
        <v>3.83</v>
      </c>
    </row>
    <row r="16" spans="1:16" ht="30" customHeight="1" thickBot="1" x14ac:dyDescent="0.35">
      <c r="A16" s="17">
        <v>90</v>
      </c>
      <c r="B16" s="18">
        <v>5400</v>
      </c>
      <c r="C16" s="19">
        <v>4.0999999999999996</v>
      </c>
      <c r="D16" s="23"/>
      <c r="E16" s="24"/>
      <c r="F16" s="25"/>
      <c r="G16" s="27"/>
      <c r="H16" s="24"/>
      <c r="I16" s="25"/>
    </row>
    <row r="17" spans="2:9" ht="33.6" customHeight="1" x14ac:dyDescent="0.3">
      <c r="B17" s="5" t="s">
        <v>2</v>
      </c>
      <c r="C17" s="6">
        <f>AVERAGE(C3:C16)</f>
        <v>4.0178571428571441</v>
      </c>
      <c r="E17" s="5" t="s">
        <v>2</v>
      </c>
      <c r="F17" s="28">
        <f>AVERAGE(F3:F14)</f>
        <v>3.7058333333333331</v>
      </c>
      <c r="G17" s="2"/>
      <c r="H17" s="5" t="s">
        <v>2</v>
      </c>
      <c r="I17" s="28">
        <f>AVERAGE(I3:I15)</f>
        <v>3.7353846153846155</v>
      </c>
    </row>
    <row r="18" spans="2:9" ht="42" customHeight="1" x14ac:dyDescent="0.3">
      <c r="B18" s="5" t="s">
        <v>0</v>
      </c>
      <c r="C18" s="7">
        <f>C17*B16</f>
        <v>21696.42857142858</v>
      </c>
      <c r="E18" s="5" t="s">
        <v>0</v>
      </c>
      <c r="F18" s="29">
        <f>F17*E14</f>
        <v>20011.5</v>
      </c>
      <c r="G18" s="2"/>
      <c r="H18" s="5" t="s">
        <v>0</v>
      </c>
      <c r="I18" s="29">
        <f>I17*H15</f>
        <v>20171.076923076926</v>
      </c>
    </row>
    <row r="33" spans="4:4" ht="30" customHeight="1" x14ac:dyDescent="0.3">
      <c r="D33" s="3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2023-11-08T02:17:22Z</dcterms:created>
  <dcterms:modified xsi:type="dcterms:W3CDTF">2023-11-08T05:14:02Z</dcterms:modified>
</cp:coreProperties>
</file>