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18DDC5BC-73A1-41BB-9309-504E00369FC6}" xr6:coauthVersionLast="47" xr6:coauthVersionMax="47" xr10:uidLastSave="{00000000-0000-0000-0000-000000000000}"/>
  <bookViews>
    <workbookView xWindow="-108" yWindow="-108" windowWidth="23256" windowHeight="12456" activeTab="1" xr2:uid="{1E31354D-E063-4C1E-A083-0B64EE1BDF95}"/>
  </bookViews>
  <sheets>
    <sheet name="A" sheetId="1" r:id="rId1"/>
    <sheet name="B &amp; 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P8" i="1"/>
  <c r="P7" i="1"/>
  <c r="P6" i="1"/>
  <c r="P5" i="1"/>
  <c r="P4" i="1"/>
  <c r="O8" i="1"/>
  <c r="O7" i="1"/>
  <c r="O6" i="1"/>
  <c r="O5" i="1"/>
  <c r="O4" i="1"/>
  <c r="N8" i="1"/>
  <c r="N7" i="1"/>
  <c r="N6" i="1"/>
  <c r="N5" i="1"/>
  <c r="N4" i="1"/>
  <c r="M8" i="1"/>
  <c r="M7" i="1"/>
  <c r="M6" i="1"/>
  <c r="M5" i="1"/>
  <c r="M4" i="1"/>
  <c r="L8" i="1"/>
  <c r="L7" i="1"/>
  <c r="L6" i="1"/>
  <c r="L5" i="1"/>
  <c r="L4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<sst xmlns="http://schemas.openxmlformats.org/spreadsheetml/2006/main" count="66" uniqueCount="27">
  <si>
    <t>Experiment: HOCl production with two parallel carbon rods (1 cm dia)</t>
  </si>
  <si>
    <t>Anode: Welding Rod (1 cm dia)</t>
  </si>
  <si>
    <t>Electrolyte: Tap water + 30,000 NaCl</t>
  </si>
  <si>
    <t>Volume (L)</t>
  </si>
  <si>
    <t>Average current (A)</t>
  </si>
  <si>
    <t>Experiment: HOCl production with co-axial welding carbon rod (1 cm dia) inside a 1 inch copper pipe</t>
  </si>
  <si>
    <t>Cathode: Copper pipe</t>
  </si>
  <si>
    <t>Cathode: Welding Rod (1 cm dia)</t>
  </si>
  <si>
    <t>Trial 1</t>
  </si>
  <si>
    <t>Trial 2</t>
  </si>
  <si>
    <t>Trial 3</t>
  </si>
  <si>
    <t>Expected Free Chlorine (mM)</t>
  </si>
  <si>
    <t>Expected Free Chlorine (ppm)</t>
  </si>
  <si>
    <t>Measured Free Chlorine (ppm)</t>
  </si>
  <si>
    <t>Faradaic Efficiency (%)</t>
  </si>
  <si>
    <t>Electrolysis Time (min)</t>
  </si>
  <si>
    <t>STDV</t>
  </si>
  <si>
    <t>Average measured free chlorine (ppm)</t>
  </si>
  <si>
    <t>Average Faradaic efficiency (%)</t>
  </si>
  <si>
    <t>Electrolysis time (min)</t>
  </si>
  <si>
    <t>Experiment: Longterm HOCl production with co-axial welding carbon rod (1 cm dia) inside a 1 inch copper pipe</t>
  </si>
  <si>
    <t>Cathode: Copper Pipe</t>
  </si>
  <si>
    <t>Time (hr)</t>
  </si>
  <si>
    <t>Flow rate (mL/min)</t>
  </si>
  <si>
    <t>Retention time (min)</t>
  </si>
  <si>
    <t>Experiment: Longterm HOCl production with parallel welding carbon rods (1 cm dia) inside a plastic pipe</t>
  </si>
  <si>
    <t>Cathode: Carbon 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</si>
</sst>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0"/>
      <name val="Arial"/>
      <family val="2"/>
    </font>
    <font>
      <sz val="10"/>
      <color theme="0"/>
      <name val="Roboto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0" xfId="0" applyFont="1"/>
    <xf numFmtId="2" fontId="2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EF0CE3-9D31-4EB6-8E98-57D6335C3F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A32F-6030-4FC2-9BE1-F0B63AA62DF9}">
  <dimension ref="A1:P46"/>
  <sheetViews>
    <sheetView workbookViewId="0">
      <selection activeCell="F18" sqref="F18"/>
    </sheetView>
  </sheetViews>
  <sheetFormatPr defaultRowHeight="14.4" x14ac:dyDescent="0.3"/>
  <cols>
    <col min="1" max="1" width="12.88671875" customWidth="1"/>
    <col min="2" max="2" width="11.21875" customWidth="1"/>
    <col min="3" max="3" width="12.44140625" customWidth="1"/>
    <col min="5" max="5" width="13.21875" customWidth="1"/>
    <col min="6" max="6" width="13.6640625" customWidth="1"/>
    <col min="7" max="7" width="13" customWidth="1"/>
    <col min="8" max="9" width="10.6640625" customWidth="1"/>
    <col min="10" max="10" width="11.5546875" customWidth="1"/>
    <col min="11" max="11" width="10.109375" customWidth="1"/>
    <col min="12" max="12" width="12.77734375" customWidth="1"/>
    <col min="13" max="13" width="15.33203125" customWidth="1"/>
    <col min="14" max="14" width="12.77734375" customWidth="1"/>
    <col min="15" max="15" width="15.77734375" customWidth="1"/>
    <col min="16" max="18" width="12.77734375" customWidth="1"/>
  </cols>
  <sheetData>
    <row r="1" spans="1:16" x14ac:dyDescent="0.3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1"/>
    </row>
    <row r="2" spans="1:16" ht="53.4" thickBot="1" x14ac:dyDescent="0.35">
      <c r="A2" s="6" t="s">
        <v>1</v>
      </c>
      <c r="B2" s="6" t="s">
        <v>7</v>
      </c>
      <c r="C2" s="6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42.6" customHeight="1" x14ac:dyDescent="0.3">
      <c r="A3" s="6"/>
      <c r="B3" s="7" t="s">
        <v>3</v>
      </c>
      <c r="C3" s="8" t="s">
        <v>15</v>
      </c>
      <c r="D3" s="8" t="s">
        <v>4</v>
      </c>
      <c r="E3" s="8" t="s">
        <v>11</v>
      </c>
      <c r="F3" s="8" t="s">
        <v>12</v>
      </c>
      <c r="G3" s="8" t="s">
        <v>13</v>
      </c>
      <c r="H3" s="9" t="s">
        <v>14</v>
      </c>
      <c r="J3" s="7" t="s">
        <v>19</v>
      </c>
      <c r="K3" s="23" t="s">
        <v>4</v>
      </c>
      <c r="L3" s="24" t="s">
        <v>16</v>
      </c>
      <c r="M3" s="23" t="s">
        <v>17</v>
      </c>
      <c r="N3" s="24" t="s">
        <v>16</v>
      </c>
      <c r="O3" s="23" t="s">
        <v>18</v>
      </c>
      <c r="P3" s="25" t="s">
        <v>16</v>
      </c>
    </row>
    <row r="4" spans="1:16" x14ac:dyDescent="0.3">
      <c r="A4" s="40" t="s">
        <v>8</v>
      </c>
      <c r="B4" s="43">
        <v>1.4</v>
      </c>
      <c r="C4" s="11">
        <v>5</v>
      </c>
      <c r="D4" s="11">
        <v>5.7</v>
      </c>
      <c r="E4" s="18">
        <v>4.4307405299999996</v>
      </c>
      <c r="F4" s="18">
        <v>314.58257759999998</v>
      </c>
      <c r="G4" s="11">
        <v>295</v>
      </c>
      <c r="H4" s="12">
        <v>93.78</v>
      </c>
      <c r="J4" s="10">
        <v>5</v>
      </c>
      <c r="K4" s="26">
        <f>AVERAGE(D4,D9,D13)</f>
        <v>6.0333333333333341</v>
      </c>
      <c r="L4" s="26">
        <f>_xlfn.STDEV.P(D4,D9,D13)</f>
        <v>0.23570226039551584</v>
      </c>
      <c r="M4" s="27">
        <f>AVERAGE(G4,G9,G13)</f>
        <v>223.33333333333334</v>
      </c>
      <c r="N4" s="27">
        <f>_xlfn.STDEV.P(G4,G9,G13)</f>
        <v>59.207732227772041</v>
      </c>
      <c r="O4" s="28">
        <f>AVERAGE(H4,H9,H13)</f>
        <v>67.793333333333337</v>
      </c>
      <c r="P4" s="29">
        <f>_xlfn.STDEV.P(H4,H9,H13)</f>
        <v>20.438553982336632</v>
      </c>
    </row>
    <row r="5" spans="1:16" x14ac:dyDescent="0.3">
      <c r="A5" s="40"/>
      <c r="B5" s="43"/>
      <c r="C5" s="11">
        <v>10</v>
      </c>
      <c r="D5" s="11">
        <v>5.8</v>
      </c>
      <c r="E5" s="18">
        <v>9.0169456389999993</v>
      </c>
      <c r="F5" s="18">
        <v>640.20314040000005</v>
      </c>
      <c r="G5" s="11">
        <v>490</v>
      </c>
      <c r="H5" s="12">
        <v>76.540000000000006</v>
      </c>
      <c r="J5" s="10">
        <v>10</v>
      </c>
      <c r="K5" s="26">
        <f>AVERAGE(D5,D10,D14)</f>
        <v>6.1333333333333329</v>
      </c>
      <c r="L5" s="26">
        <f>_xlfn.STDEV.P(D5,D10,D14)</f>
        <v>0.24944382578492963</v>
      </c>
      <c r="M5" s="27">
        <f>AVERAGE(G5,G10,G14)</f>
        <v>370</v>
      </c>
      <c r="N5" s="27">
        <f>_xlfn.STDEV.P(G5,G10,G14)</f>
        <v>89.535840123755293</v>
      </c>
      <c r="O5" s="28">
        <f>AVERAGE(H5,H10,H14)</f>
        <v>55.186666666666667</v>
      </c>
      <c r="P5" s="29">
        <f>_xlfn.STDEV.P(H5,H10,H14)</f>
        <v>15.507472034115988</v>
      </c>
    </row>
    <row r="6" spans="1:16" x14ac:dyDescent="0.3">
      <c r="A6" s="40"/>
      <c r="B6" s="43"/>
      <c r="C6" s="11">
        <v>15</v>
      </c>
      <c r="D6" s="11">
        <v>5.9</v>
      </c>
      <c r="E6" s="18">
        <v>13.75861533</v>
      </c>
      <c r="F6" s="18">
        <v>976.86168829999997</v>
      </c>
      <c r="G6" s="11">
        <v>595</v>
      </c>
      <c r="H6" s="12">
        <v>60.91</v>
      </c>
      <c r="J6" s="10">
        <v>15</v>
      </c>
      <c r="K6" s="26">
        <f>AVERAGE(D6,D15)</f>
        <v>6.1</v>
      </c>
      <c r="L6" s="26">
        <f>_xlfn.STDEV.P(D6,D15)</f>
        <v>0.19999999999999973</v>
      </c>
      <c r="M6" s="27">
        <f>AVERAGE(G6,G15)</f>
        <v>492.5</v>
      </c>
      <c r="N6" s="27">
        <f>_xlfn.STDEV.P(G6,G15)</f>
        <v>102.5</v>
      </c>
      <c r="O6" s="28">
        <f>AVERAGE(H6,H15)</f>
        <v>49.15</v>
      </c>
      <c r="P6" s="29">
        <f>_xlfn.STDEV.P(H6,H15)</f>
        <v>11.759999999999994</v>
      </c>
    </row>
    <row r="7" spans="1:16" x14ac:dyDescent="0.3">
      <c r="A7" s="40"/>
      <c r="B7" s="43"/>
      <c r="C7" s="11">
        <v>20</v>
      </c>
      <c r="D7" s="11">
        <v>5.8</v>
      </c>
      <c r="E7" s="18">
        <v>18.033891279999999</v>
      </c>
      <c r="F7" s="18">
        <v>1280.406281</v>
      </c>
      <c r="G7" s="11">
        <v>710</v>
      </c>
      <c r="H7" s="12">
        <v>55.45</v>
      </c>
      <c r="J7" s="10">
        <v>20</v>
      </c>
      <c r="K7" s="26">
        <f>AVERAGE(D7,D11,D16)</f>
        <v>6.2333333333333343</v>
      </c>
      <c r="L7" s="26">
        <f>_xlfn.STDEV.P(D7,D11,D16)</f>
        <v>0.30912061651652362</v>
      </c>
      <c r="M7" s="27">
        <f>AVERAGE(G7,G11,G16)</f>
        <v>573.5</v>
      </c>
      <c r="N7" s="27">
        <f>_xlfn.STDEV.P(G7,G11,G16)</f>
        <v>96.56862844630237</v>
      </c>
      <c r="O7" s="28">
        <f>AVERAGE(H7,H11,H16)</f>
        <v>42.14</v>
      </c>
      <c r="P7" s="29">
        <f>_xlfn.STDEV.P(H7,H11,H16)</f>
        <v>9.4115992264864285</v>
      </c>
    </row>
    <row r="8" spans="1:16" ht="15" thickBot="1" x14ac:dyDescent="0.35">
      <c r="A8" s="40"/>
      <c r="B8" s="44"/>
      <c r="C8" s="14">
        <v>30</v>
      </c>
      <c r="D8" s="14">
        <v>5.9</v>
      </c>
      <c r="E8" s="19">
        <v>27.517230659999999</v>
      </c>
      <c r="F8" s="19">
        <v>1953.723377</v>
      </c>
      <c r="G8" s="14">
        <v>910</v>
      </c>
      <c r="H8" s="15">
        <v>46.58</v>
      </c>
      <c r="J8" s="13">
        <v>30</v>
      </c>
      <c r="K8" s="30">
        <f>AVERAGE(D8,D12,D17)</f>
        <v>6.3666666666666671</v>
      </c>
      <c r="L8" s="30">
        <f>_xlfn.STDEV.P(D8,D12,D17)</f>
        <v>0.33993463423951886</v>
      </c>
      <c r="M8" s="31">
        <f>AVERAGE(G8,G12,G17)</f>
        <v>795</v>
      </c>
      <c r="N8" s="31">
        <f>_xlfn.STDEV.P(G8,G12,G17)</f>
        <v>84.360338232291767</v>
      </c>
      <c r="O8" s="32">
        <f>AVERAGE(H8,H12,H17)</f>
        <v>38.016666666666673</v>
      </c>
      <c r="P8" s="33">
        <f>_xlfn.STDEV.P(H8,H12,H17)</f>
        <v>6.0856680451331977</v>
      </c>
    </row>
    <row r="9" spans="1:16" x14ac:dyDescent="0.3">
      <c r="A9" s="40" t="s">
        <v>9</v>
      </c>
      <c r="B9" s="42">
        <v>1.4</v>
      </c>
      <c r="C9" s="16">
        <v>5</v>
      </c>
      <c r="D9" s="16">
        <v>6.2</v>
      </c>
      <c r="E9" s="20">
        <v>4.8194019800000003</v>
      </c>
      <c r="F9" s="20">
        <v>342.17754059999999</v>
      </c>
      <c r="G9" s="16">
        <v>225</v>
      </c>
      <c r="H9" s="17">
        <v>65.760000000000005</v>
      </c>
    </row>
    <row r="10" spans="1:16" x14ac:dyDescent="0.3">
      <c r="A10" s="40"/>
      <c r="B10" s="43"/>
      <c r="C10" s="11">
        <v>10</v>
      </c>
      <c r="D10" s="11">
        <v>6.4</v>
      </c>
      <c r="E10" s="18">
        <v>9.9497331189999993</v>
      </c>
      <c r="F10" s="18">
        <v>706.43105149999997</v>
      </c>
      <c r="G10" s="11">
        <v>345</v>
      </c>
      <c r="H10" s="12">
        <v>48.84</v>
      </c>
    </row>
    <row r="11" spans="1:16" x14ac:dyDescent="0.3">
      <c r="A11" s="40"/>
      <c r="B11" s="43"/>
      <c r="C11" s="11">
        <v>20</v>
      </c>
      <c r="D11" s="11">
        <v>6.5</v>
      </c>
      <c r="E11" s="18">
        <v>20.210395399999999</v>
      </c>
      <c r="F11" s="18">
        <v>1434.938073</v>
      </c>
      <c r="G11" s="11">
        <v>509</v>
      </c>
      <c r="H11" s="12">
        <v>35.47</v>
      </c>
    </row>
    <row r="12" spans="1:16" ht="15" thickBot="1" x14ac:dyDescent="0.35">
      <c r="A12" s="40"/>
      <c r="B12" s="44"/>
      <c r="C12" s="14">
        <v>30</v>
      </c>
      <c r="D12" s="14">
        <v>6.7</v>
      </c>
      <c r="E12" s="19">
        <v>31.248380579999999</v>
      </c>
      <c r="F12" s="19">
        <v>2218.6350210000001</v>
      </c>
      <c r="G12" s="14">
        <v>765</v>
      </c>
      <c r="H12" s="15">
        <v>34.479999999999997</v>
      </c>
    </row>
    <row r="13" spans="1:16" x14ac:dyDescent="0.3">
      <c r="A13" s="41" t="s">
        <v>10</v>
      </c>
      <c r="B13" s="42">
        <v>1.4</v>
      </c>
      <c r="C13" s="16">
        <v>5</v>
      </c>
      <c r="D13" s="16">
        <v>6.2</v>
      </c>
      <c r="E13" s="20">
        <v>4.8194019800000003</v>
      </c>
      <c r="F13" s="20">
        <v>342.17754059999999</v>
      </c>
      <c r="G13" s="16">
        <v>150</v>
      </c>
      <c r="H13" s="17">
        <v>43.84</v>
      </c>
    </row>
    <row r="14" spans="1:16" x14ac:dyDescent="0.3">
      <c r="A14" s="41"/>
      <c r="B14" s="43"/>
      <c r="C14" s="11">
        <v>10</v>
      </c>
      <c r="D14" s="11">
        <v>6.2</v>
      </c>
      <c r="E14" s="18">
        <v>9.6388039590000005</v>
      </c>
      <c r="F14" s="18">
        <v>684.35508110000001</v>
      </c>
      <c r="G14" s="11">
        <v>275</v>
      </c>
      <c r="H14" s="12">
        <v>40.18</v>
      </c>
    </row>
    <row r="15" spans="1:16" x14ac:dyDescent="0.3">
      <c r="A15" s="41"/>
      <c r="B15" s="43"/>
      <c r="C15" s="11">
        <v>15</v>
      </c>
      <c r="D15" s="11">
        <v>6.3</v>
      </c>
      <c r="E15" s="18">
        <v>14.69140281</v>
      </c>
      <c r="F15" s="18">
        <v>1043.0895989999999</v>
      </c>
      <c r="G15" s="11">
        <v>390</v>
      </c>
      <c r="H15" s="12">
        <v>37.39</v>
      </c>
    </row>
    <row r="16" spans="1:16" x14ac:dyDescent="0.3">
      <c r="A16" s="41"/>
      <c r="B16" s="43"/>
      <c r="C16" s="11">
        <v>20</v>
      </c>
      <c r="D16" s="11">
        <v>6.4</v>
      </c>
      <c r="E16" s="18">
        <v>19.899466239999999</v>
      </c>
      <c r="F16" s="18">
        <v>1412.8621029999999</v>
      </c>
      <c r="G16" s="18">
        <v>501.5</v>
      </c>
      <c r="H16" s="22">
        <v>35.5</v>
      </c>
    </row>
    <row r="17" spans="1:16" ht="15" thickBot="1" x14ac:dyDescent="0.35">
      <c r="A17" s="41"/>
      <c r="B17" s="44"/>
      <c r="C17" s="14">
        <v>30</v>
      </c>
      <c r="D17" s="14">
        <v>6.5</v>
      </c>
      <c r="E17" s="19">
        <v>30.315593100000001</v>
      </c>
      <c r="F17" s="19">
        <v>2152.4071100000001</v>
      </c>
      <c r="G17" s="14">
        <v>710</v>
      </c>
      <c r="H17" s="15">
        <v>32.99</v>
      </c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N18" s="1"/>
    </row>
    <row r="19" spans="1:16" x14ac:dyDescent="0.3">
      <c r="A19" s="1"/>
      <c r="B19" s="1"/>
      <c r="C19" s="1"/>
      <c r="D19" s="5"/>
      <c r="E19" s="1"/>
      <c r="F19" s="1"/>
      <c r="G19" s="1"/>
      <c r="H19" s="1"/>
      <c r="I19" s="5"/>
      <c r="J19" s="1"/>
      <c r="N19" s="1"/>
    </row>
    <row r="20" spans="1:16" x14ac:dyDescent="0.3">
      <c r="A20" s="21" t="s">
        <v>5</v>
      </c>
    </row>
    <row r="21" spans="1:16" ht="39.6" x14ac:dyDescent="0.3">
      <c r="A21" s="6" t="s">
        <v>1</v>
      </c>
      <c r="B21" s="6" t="s">
        <v>6</v>
      </c>
      <c r="C21" s="6" t="s">
        <v>2</v>
      </c>
    </row>
    <row r="22" spans="1:16" ht="14.4" customHeight="1" thickBot="1" x14ac:dyDescent="0.35"/>
    <row r="23" spans="1:16" ht="43.2" x14ac:dyDescent="0.3">
      <c r="A23" s="6"/>
      <c r="B23" s="7" t="s">
        <v>3</v>
      </c>
      <c r="C23" s="8" t="s">
        <v>15</v>
      </c>
      <c r="D23" s="8" t="s">
        <v>4</v>
      </c>
      <c r="E23" s="8" t="s">
        <v>11</v>
      </c>
      <c r="F23" s="8" t="s">
        <v>12</v>
      </c>
      <c r="G23" s="8" t="s">
        <v>13</v>
      </c>
      <c r="H23" s="9" t="s">
        <v>14</v>
      </c>
      <c r="J23" s="7" t="s">
        <v>19</v>
      </c>
      <c r="K23" s="23" t="s">
        <v>4</v>
      </c>
      <c r="L23" s="24" t="s">
        <v>16</v>
      </c>
      <c r="M23" s="23" t="s">
        <v>17</v>
      </c>
      <c r="N23" s="24" t="s">
        <v>16</v>
      </c>
      <c r="O23" s="23" t="s">
        <v>18</v>
      </c>
      <c r="P23" s="25" t="s">
        <v>16</v>
      </c>
    </row>
    <row r="24" spans="1:16" x14ac:dyDescent="0.3">
      <c r="A24" s="40" t="s">
        <v>8</v>
      </c>
      <c r="B24" s="43">
        <v>2</v>
      </c>
      <c r="C24" s="11">
        <v>5</v>
      </c>
      <c r="D24" s="11">
        <v>8.6</v>
      </c>
      <c r="E24" s="18">
        <v>6.6849769390000002</v>
      </c>
      <c r="F24" s="18">
        <v>474.63336270000002</v>
      </c>
      <c r="G24" s="11">
        <v>275</v>
      </c>
      <c r="H24" s="12">
        <v>57.94</v>
      </c>
      <c r="J24" s="35">
        <v>5</v>
      </c>
      <c r="K24" s="26">
        <f>AVERAGE(D24,D29,D34)</f>
        <v>8.7666666666666675</v>
      </c>
      <c r="L24" s="26">
        <f>_xlfn.STDEV.P(D24,D29,D34)</f>
        <v>0.16996731711975971</v>
      </c>
      <c r="M24" s="27">
        <f>AVERAGE(G24,G29,G34)</f>
        <v>205</v>
      </c>
      <c r="N24" s="27">
        <f>_xlfn.STDEV.P(G24,G29,G34)</f>
        <v>52.121652570372966</v>
      </c>
      <c r="O24" s="28">
        <f>AVERAGE(H24,H29,H34)</f>
        <v>42.57</v>
      </c>
      <c r="P24" s="29">
        <f>_xlfn.STDEV.P(H24,H29,H34)</f>
        <v>11.521773590323088</v>
      </c>
    </row>
    <row r="25" spans="1:16" x14ac:dyDescent="0.3">
      <c r="A25" s="40"/>
      <c r="B25" s="43"/>
      <c r="C25" s="11">
        <v>10</v>
      </c>
      <c r="D25" s="11">
        <v>8.8000000000000007</v>
      </c>
      <c r="E25" s="18">
        <v>13.680883039999999</v>
      </c>
      <c r="F25" s="18">
        <v>971.3426958</v>
      </c>
      <c r="G25" s="11">
        <v>480</v>
      </c>
      <c r="H25" s="12">
        <v>49.42</v>
      </c>
      <c r="J25" s="35">
        <v>10</v>
      </c>
      <c r="K25" s="26">
        <f>AVERAGE(D25,D30,D35)</f>
        <v>8.8666666666666671</v>
      </c>
      <c r="L25" s="26">
        <f>_xlfn.STDEV.P(D25,D30,D35)</f>
        <v>9.4280904158206003E-2</v>
      </c>
      <c r="M25" s="27">
        <f>AVERAGE(G25,G30,G35)</f>
        <v>340</v>
      </c>
      <c r="N25" s="27">
        <f>_xlfn.STDEV.P(G25,G30,G35)</f>
        <v>100.33277962194941</v>
      </c>
      <c r="O25" s="28">
        <f>AVERAGE(H25,H30,H35)</f>
        <v>34.81666666666667</v>
      </c>
      <c r="P25" s="29">
        <f>_xlfn.STDEV.P(H25,H30,H35)</f>
        <v>10.502127826725836</v>
      </c>
    </row>
    <row r="26" spans="1:16" x14ac:dyDescent="0.3">
      <c r="A26" s="40"/>
      <c r="B26" s="43"/>
      <c r="C26" s="11">
        <v>15</v>
      </c>
      <c r="D26" s="11">
        <v>8.9</v>
      </c>
      <c r="E26" s="18">
        <v>20.75452143</v>
      </c>
      <c r="F26" s="18">
        <v>1473.571021</v>
      </c>
      <c r="G26" s="11">
        <v>580</v>
      </c>
      <c r="H26" s="12">
        <v>39.36</v>
      </c>
      <c r="J26" s="35">
        <v>15</v>
      </c>
      <c r="K26" s="26">
        <f>AVERAGE(D26,D31,D36)</f>
        <v>8.9666666666666668</v>
      </c>
      <c r="L26" s="26">
        <f>_xlfn.STDEV.P(D26,D31,D36)</f>
        <v>9.4280904158206003E-2</v>
      </c>
      <c r="M26" s="27">
        <f>AVERAGE(G26,G31,G36)</f>
        <v>441.66666666666669</v>
      </c>
      <c r="N26" s="27">
        <f>_xlfn.STDEV.P(G26,G31,G36)</f>
        <v>99.526657512224105</v>
      </c>
      <c r="O26" s="28">
        <f>AVERAGE(H26,H31,H36)</f>
        <v>29.8</v>
      </c>
      <c r="P26" s="29">
        <f>_xlfn.STDEV.P(H26,H31,H36)</f>
        <v>6.9161309029446896</v>
      </c>
    </row>
    <row r="27" spans="1:16" x14ac:dyDescent="0.3">
      <c r="A27" s="40"/>
      <c r="B27" s="43"/>
      <c r="C27" s="11">
        <v>20</v>
      </c>
      <c r="D27" s="11">
        <v>8.9</v>
      </c>
      <c r="E27" s="18">
        <v>27.672695239999999</v>
      </c>
      <c r="F27" s="18">
        <v>1964.761362</v>
      </c>
      <c r="G27" s="11">
        <v>670</v>
      </c>
      <c r="H27" s="22">
        <v>34.1</v>
      </c>
      <c r="J27" s="35">
        <v>20</v>
      </c>
      <c r="K27" s="26">
        <f>AVERAGE(D27,D32,D37)</f>
        <v>9.0333333333333332</v>
      </c>
      <c r="L27" s="26">
        <f>_xlfn.STDEV.P(D27,D32,D37)</f>
        <v>0.12472191289246427</v>
      </c>
      <c r="M27" s="27">
        <f>AVERAGE(G27,G32,G37)</f>
        <v>540</v>
      </c>
      <c r="N27" s="27">
        <f>_xlfn.STDEV.P(G27,G32,G37)</f>
        <v>92.736184954957039</v>
      </c>
      <c r="O27" s="28">
        <f>AVERAGE(H27,H32,H37)</f>
        <v>27.136666666666667</v>
      </c>
      <c r="P27" s="29">
        <f>_xlfn.STDEV.P(H27,H32,H37)</f>
        <v>4.9917287141385938</v>
      </c>
    </row>
    <row r="28" spans="1:16" ht="15" thickBot="1" x14ac:dyDescent="0.35">
      <c r="A28" s="40"/>
      <c r="B28" s="43"/>
      <c r="C28" s="11">
        <v>30</v>
      </c>
      <c r="D28" s="11">
        <v>9</v>
      </c>
      <c r="E28" s="18">
        <v>41.975436600000002</v>
      </c>
      <c r="F28" s="18">
        <v>2980.2559980000001</v>
      </c>
      <c r="G28" s="11">
        <v>850</v>
      </c>
      <c r="H28" s="12">
        <v>28.52</v>
      </c>
      <c r="J28" s="36">
        <v>30</v>
      </c>
      <c r="K28" s="30">
        <f>AVERAGE(D28,D33,D38)</f>
        <v>9.1333333333333329</v>
      </c>
      <c r="L28" s="30">
        <f>_xlfn.STDEV.P(D28,D33,D38)</f>
        <v>0.18856180831641287</v>
      </c>
      <c r="M28" s="31">
        <f>AVERAGE(G28,G33,G38)</f>
        <v>711.66666666666663</v>
      </c>
      <c r="N28" s="31">
        <f>_xlfn.STDEV.P(G28,G33,G38)</f>
        <v>98.34745661287954</v>
      </c>
      <c r="O28" s="32">
        <f>AVERAGE(H28,H33,H38)</f>
        <v>23.58</v>
      </c>
      <c r="P28" s="33">
        <f>_xlfn.STDEV.P(H28,H33,H38)</f>
        <v>3.5646037647963107</v>
      </c>
    </row>
    <row r="29" spans="1:16" x14ac:dyDescent="0.3">
      <c r="A29" s="40" t="s">
        <v>9</v>
      </c>
      <c r="B29" s="42">
        <v>2</v>
      </c>
      <c r="C29" s="16">
        <v>5</v>
      </c>
      <c r="D29" s="16">
        <v>9</v>
      </c>
      <c r="E29" s="20">
        <v>6.9959060989999999</v>
      </c>
      <c r="F29" s="20">
        <v>496.70933309999998</v>
      </c>
      <c r="G29" s="16">
        <v>150</v>
      </c>
      <c r="H29" s="34">
        <v>30.2</v>
      </c>
    </row>
    <row r="30" spans="1:16" x14ac:dyDescent="0.3">
      <c r="A30" s="40"/>
      <c r="B30" s="43"/>
      <c r="C30" s="11">
        <v>10</v>
      </c>
      <c r="D30" s="11">
        <v>9</v>
      </c>
      <c r="E30" s="18">
        <v>13.9918122</v>
      </c>
      <c r="F30" s="18">
        <v>993.4186661</v>
      </c>
      <c r="G30" s="11">
        <v>250</v>
      </c>
      <c r="H30" s="12">
        <v>25.17</v>
      </c>
    </row>
    <row r="31" spans="1:16" x14ac:dyDescent="0.3">
      <c r="A31" s="40"/>
      <c r="B31" s="43"/>
      <c r="C31" s="11">
        <v>15</v>
      </c>
      <c r="D31" s="11">
        <v>9.1</v>
      </c>
      <c r="E31" s="18">
        <v>21.220915170000001</v>
      </c>
      <c r="F31" s="18">
        <v>1506.6849769999999</v>
      </c>
      <c r="G31" s="11">
        <v>350</v>
      </c>
      <c r="H31" s="12">
        <v>23.23</v>
      </c>
    </row>
    <row r="32" spans="1:16" x14ac:dyDescent="0.3">
      <c r="A32" s="40"/>
      <c r="B32" s="43"/>
      <c r="C32" s="11">
        <v>20</v>
      </c>
      <c r="D32" s="11">
        <v>9.1999999999999993</v>
      </c>
      <c r="E32" s="18">
        <v>28.605482720000001</v>
      </c>
      <c r="F32" s="18">
        <v>2030.9892729999999</v>
      </c>
      <c r="G32" s="11">
        <v>460</v>
      </c>
      <c r="H32" s="12">
        <v>22.65</v>
      </c>
    </row>
    <row r="33" spans="1:14" ht="15" thickBot="1" x14ac:dyDescent="0.35">
      <c r="A33" s="40"/>
      <c r="B33" s="44"/>
      <c r="C33" s="11">
        <v>30</v>
      </c>
      <c r="D33" s="11">
        <v>9.4</v>
      </c>
      <c r="E33" s="18">
        <v>43.841011559999998</v>
      </c>
      <c r="F33" s="18">
        <v>3112.71182</v>
      </c>
      <c r="G33" s="11">
        <v>630</v>
      </c>
      <c r="H33" s="12">
        <v>20.239999999999998</v>
      </c>
    </row>
    <row r="34" spans="1:14" x14ac:dyDescent="0.3">
      <c r="A34" s="41" t="s">
        <v>10</v>
      </c>
      <c r="B34" s="42">
        <v>2</v>
      </c>
      <c r="C34" s="16">
        <v>5</v>
      </c>
      <c r="D34" s="16">
        <v>8.6999999999999993</v>
      </c>
      <c r="E34" s="20">
        <v>6.7627092290000004</v>
      </c>
      <c r="F34" s="20">
        <v>480.15235530000001</v>
      </c>
      <c r="G34" s="16">
        <v>190</v>
      </c>
      <c r="H34" s="17">
        <v>39.57</v>
      </c>
    </row>
    <row r="35" spans="1:14" x14ac:dyDescent="0.3">
      <c r="A35" s="41"/>
      <c r="B35" s="43"/>
      <c r="C35" s="11">
        <v>10</v>
      </c>
      <c r="D35" s="11">
        <v>8.8000000000000007</v>
      </c>
      <c r="E35" s="18">
        <v>13.680883039999999</v>
      </c>
      <c r="F35" s="18">
        <v>971.3426958</v>
      </c>
      <c r="G35" s="11">
        <v>290</v>
      </c>
      <c r="H35" s="12">
        <v>29.86</v>
      </c>
    </row>
    <row r="36" spans="1:14" x14ac:dyDescent="0.3">
      <c r="A36" s="41"/>
      <c r="B36" s="43"/>
      <c r="C36" s="11">
        <v>15</v>
      </c>
      <c r="D36" s="11">
        <v>8.9</v>
      </c>
      <c r="E36" s="18">
        <v>20.75452143</v>
      </c>
      <c r="F36" s="18">
        <v>1473.571021</v>
      </c>
      <c r="G36" s="11">
        <v>395</v>
      </c>
      <c r="H36" s="12">
        <v>26.81</v>
      </c>
    </row>
    <row r="37" spans="1:14" x14ac:dyDescent="0.3">
      <c r="A37" s="41"/>
      <c r="B37" s="43"/>
      <c r="C37" s="11">
        <v>20</v>
      </c>
      <c r="D37" s="11">
        <v>9</v>
      </c>
      <c r="E37" s="18">
        <v>27.9836244</v>
      </c>
      <c r="F37" s="18">
        <v>1986.8373320000001</v>
      </c>
      <c r="G37" s="18">
        <v>490</v>
      </c>
      <c r="H37" s="22">
        <v>24.66</v>
      </c>
    </row>
    <row r="38" spans="1:14" ht="15" thickBot="1" x14ac:dyDescent="0.35">
      <c r="A38" s="41"/>
      <c r="B38" s="44"/>
      <c r="C38" s="14">
        <v>30</v>
      </c>
      <c r="D38" s="14">
        <v>9</v>
      </c>
      <c r="E38" s="19">
        <v>41.975436600000002</v>
      </c>
      <c r="F38" s="19">
        <v>2980.2559980000001</v>
      </c>
      <c r="G38" s="14">
        <v>655</v>
      </c>
      <c r="H38" s="15">
        <v>21.98</v>
      </c>
    </row>
    <row r="39" spans="1:14" x14ac:dyDescent="0.3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">
      <c r="A40" s="1"/>
      <c r="B40" s="2"/>
      <c r="C40" s="3"/>
      <c r="D40" s="4"/>
      <c r="E40" s="1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">
      <c r="A41" s="1"/>
      <c r="B41" s="1"/>
      <c r="C41" s="1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">
      <c r="A42" s="1"/>
      <c r="B42" s="1"/>
      <c r="C42" s="1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">
      <c r="A43" s="1"/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5"/>
      <c r="M45" s="1"/>
      <c r="N45" s="1"/>
    </row>
    <row r="46" spans="1:14" x14ac:dyDescent="0.3">
      <c r="A46" s="1"/>
      <c r="B46" s="1"/>
      <c r="C46" s="1"/>
      <c r="D46" s="1"/>
    </row>
  </sheetData>
  <mergeCells count="13">
    <mergeCell ref="A9:A12"/>
    <mergeCell ref="A13:A17"/>
    <mergeCell ref="A1:M1"/>
    <mergeCell ref="A4:A8"/>
    <mergeCell ref="B4:B8"/>
    <mergeCell ref="B9:B12"/>
    <mergeCell ref="B13:B17"/>
    <mergeCell ref="A29:A33"/>
    <mergeCell ref="A34:A38"/>
    <mergeCell ref="B29:B33"/>
    <mergeCell ref="B34:B38"/>
    <mergeCell ref="A24:A28"/>
    <mergeCell ref="B24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6D55-973B-4F57-9194-2E90A8408569}">
  <dimension ref="A1:N23"/>
  <sheetViews>
    <sheetView tabSelected="1" workbookViewId="0">
      <selection activeCell="K6" sqref="K6"/>
    </sheetView>
  </sheetViews>
  <sheetFormatPr defaultRowHeight="14.4" x14ac:dyDescent="0.3"/>
  <cols>
    <col min="1" max="1" width="12.109375" customWidth="1"/>
    <col min="2" max="4" width="12.77734375" customWidth="1"/>
    <col min="5" max="5" width="16.44140625" customWidth="1"/>
    <col min="6" max="6" width="14.88671875" customWidth="1"/>
    <col min="7" max="7" width="14.77734375" customWidth="1"/>
    <col min="8" max="8" width="12.77734375" customWidth="1"/>
    <col min="10" max="12" width="12.77734375" customWidth="1"/>
    <col min="13" max="13" width="17.33203125" customWidth="1"/>
    <col min="14" max="14" width="12.77734375" customWidth="1"/>
    <col min="15" max="15" width="16.88671875" customWidth="1"/>
    <col min="16" max="16" width="12.77734375" customWidth="1"/>
  </cols>
  <sheetData>
    <row r="1" spans="1:14" x14ac:dyDescent="0.3">
      <c r="A1" s="45" t="s">
        <v>20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52.8" x14ac:dyDescent="0.3">
      <c r="A2" s="6" t="s">
        <v>1</v>
      </c>
      <c r="B2" s="6" t="s">
        <v>21</v>
      </c>
      <c r="C2" s="6" t="s">
        <v>2</v>
      </c>
      <c r="D2" s="1"/>
      <c r="E2" s="37"/>
      <c r="F2" s="1"/>
      <c r="G2" s="1"/>
      <c r="H2" s="1"/>
      <c r="I2" s="1"/>
      <c r="J2" s="1"/>
      <c r="K2" s="1"/>
      <c r="L2" s="1"/>
      <c r="M2" s="1"/>
      <c r="N2" s="1"/>
    </row>
    <row r="3" spans="1:14" ht="39.6" x14ac:dyDescent="0.3">
      <c r="A3" s="6" t="s">
        <v>22</v>
      </c>
      <c r="B3" s="6" t="s">
        <v>23</v>
      </c>
      <c r="C3" s="6" t="s">
        <v>24</v>
      </c>
      <c r="D3" s="6" t="s">
        <v>4</v>
      </c>
      <c r="E3" s="6" t="s">
        <v>11</v>
      </c>
      <c r="F3" s="6" t="s">
        <v>12</v>
      </c>
      <c r="G3" s="6" t="s">
        <v>13</v>
      </c>
      <c r="H3" s="6" t="s">
        <v>14</v>
      </c>
    </row>
    <row r="4" spans="1:14" ht="52.2" customHeight="1" x14ac:dyDescent="0.3">
      <c r="A4" s="18">
        <v>0</v>
      </c>
      <c r="B4" s="11">
        <v>67</v>
      </c>
      <c r="C4" s="11">
        <v>1.9</v>
      </c>
      <c r="D4" s="11">
        <v>9</v>
      </c>
      <c r="E4" s="18">
        <v>41.766603580000002</v>
      </c>
      <c r="F4" s="18">
        <v>2965.4288539999998</v>
      </c>
      <c r="G4" s="11">
        <v>0</v>
      </c>
      <c r="H4" s="11">
        <v>0</v>
      </c>
    </row>
    <row r="5" spans="1:14" x14ac:dyDescent="0.3">
      <c r="A5" s="18">
        <v>1.3333333329999999</v>
      </c>
      <c r="B5" s="11">
        <v>67</v>
      </c>
      <c r="C5" s="11">
        <v>1.9</v>
      </c>
      <c r="D5" s="11">
        <v>6.85</v>
      </c>
      <c r="E5" s="18">
        <v>31.789026060000001</v>
      </c>
      <c r="F5" s="18">
        <v>2257.0208499999999</v>
      </c>
      <c r="G5" s="11">
        <v>490</v>
      </c>
      <c r="H5" s="11">
        <v>21.71</v>
      </c>
    </row>
    <row r="6" spans="1:14" x14ac:dyDescent="0.3">
      <c r="A6" s="18">
        <v>15.83333333</v>
      </c>
      <c r="B6" s="11">
        <v>67</v>
      </c>
      <c r="C6" s="11">
        <v>1.9</v>
      </c>
      <c r="D6" s="11">
        <v>6.5</v>
      </c>
      <c r="E6" s="18">
        <v>30.164769249999999</v>
      </c>
      <c r="F6" s="18">
        <v>2141.698617</v>
      </c>
      <c r="G6" s="11">
        <v>515</v>
      </c>
      <c r="H6" s="11">
        <v>24.05</v>
      </c>
    </row>
    <row r="7" spans="1:14" x14ac:dyDescent="0.3">
      <c r="A7" s="18">
        <v>24.216666669999999</v>
      </c>
      <c r="B7" s="11">
        <v>68</v>
      </c>
      <c r="C7" s="11">
        <v>1.9</v>
      </c>
      <c r="D7" s="11">
        <v>5.95</v>
      </c>
      <c r="E7" s="18">
        <v>27.206301499999999</v>
      </c>
      <c r="F7" s="18">
        <v>1931.647406</v>
      </c>
      <c r="G7" s="11">
        <v>440</v>
      </c>
      <c r="H7" s="11">
        <v>22.78</v>
      </c>
    </row>
    <row r="8" spans="1:14" x14ac:dyDescent="0.3">
      <c r="A8" s="18">
        <v>42</v>
      </c>
      <c r="B8" s="11">
        <v>68</v>
      </c>
      <c r="C8" s="11">
        <v>1.9</v>
      </c>
      <c r="D8" s="11">
        <v>4.5999999999999996</v>
      </c>
      <c r="E8" s="18">
        <v>21.033443170000002</v>
      </c>
      <c r="F8" s="18">
        <v>1493.3744650000001</v>
      </c>
      <c r="G8" s="11">
        <v>380</v>
      </c>
      <c r="H8" s="11">
        <v>25.45</v>
      </c>
    </row>
    <row r="9" spans="1:14" x14ac:dyDescent="0.3">
      <c r="A9" s="18">
        <v>69.099999999999994</v>
      </c>
      <c r="B9" s="11">
        <v>68</v>
      </c>
      <c r="C9" s="11">
        <v>1.9</v>
      </c>
      <c r="D9" s="11">
        <v>0.17</v>
      </c>
      <c r="E9" s="18">
        <v>0.77732289990000003</v>
      </c>
      <c r="F9" s="18">
        <v>55.189925899999999</v>
      </c>
      <c r="G9" s="11">
        <v>9.8000000000000007</v>
      </c>
      <c r="H9" s="11">
        <v>17.760000000000002</v>
      </c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3"/>
      <c r="H11" s="1"/>
      <c r="I11" s="1"/>
      <c r="J11" s="1"/>
      <c r="K11" s="1"/>
      <c r="L11" s="3"/>
      <c r="M11" s="1"/>
      <c r="N11" s="1"/>
    </row>
    <row r="12" spans="1:14" ht="15" customHeight="1" x14ac:dyDescent="0.3">
      <c r="A12" s="45" t="s">
        <v>25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1:14" ht="52.8" x14ac:dyDescent="0.3">
      <c r="A13" s="6" t="s">
        <v>1</v>
      </c>
      <c r="B13" s="6" t="s">
        <v>26</v>
      </c>
      <c r="C13" s="6" t="s">
        <v>2</v>
      </c>
      <c r="D13" s="38"/>
      <c r="E13" s="39"/>
      <c r="F13" s="38"/>
      <c r="G13" s="1"/>
      <c r="H13" s="1"/>
      <c r="I13" s="1"/>
      <c r="J13" s="1"/>
      <c r="K13" s="1"/>
      <c r="L13" s="1"/>
      <c r="M13" s="1"/>
      <c r="N13" s="1"/>
    </row>
    <row r="14" spans="1:14" ht="39.6" x14ac:dyDescent="0.3">
      <c r="A14" s="6" t="s">
        <v>22</v>
      </c>
      <c r="B14" s="6" t="s">
        <v>23</v>
      </c>
      <c r="C14" s="6" t="s">
        <v>24</v>
      </c>
      <c r="D14" s="6" t="s">
        <v>4</v>
      </c>
      <c r="E14" s="6" t="s">
        <v>11</v>
      </c>
      <c r="F14" s="6" t="s">
        <v>12</v>
      </c>
      <c r="G14" s="6" t="s">
        <v>13</v>
      </c>
      <c r="H14" s="6" t="s">
        <v>14</v>
      </c>
    </row>
    <row r="15" spans="1:14" x14ac:dyDescent="0.3">
      <c r="A15" s="18">
        <v>0</v>
      </c>
      <c r="B15" s="18">
        <v>68</v>
      </c>
      <c r="C15" s="11">
        <v>0.15</v>
      </c>
      <c r="D15" s="11">
        <v>2.78</v>
      </c>
      <c r="E15" s="18">
        <v>12.71151566</v>
      </c>
      <c r="F15" s="18">
        <v>902.51761169999997</v>
      </c>
      <c r="G15" s="11">
        <v>0</v>
      </c>
      <c r="H15" s="11">
        <v>0</v>
      </c>
    </row>
    <row r="16" spans="1:14" x14ac:dyDescent="0.3">
      <c r="A16" s="18">
        <v>1.35</v>
      </c>
      <c r="B16" s="18">
        <v>72.5</v>
      </c>
      <c r="C16" s="11">
        <v>0.14000000000000001</v>
      </c>
      <c r="D16" s="11">
        <v>2.9</v>
      </c>
      <c r="E16" s="18">
        <v>12.437166400000001</v>
      </c>
      <c r="F16" s="18">
        <v>883.03881430000001</v>
      </c>
      <c r="G16" s="11">
        <v>215</v>
      </c>
      <c r="H16" s="11">
        <v>24.35</v>
      </c>
    </row>
    <row r="17" spans="1:14" x14ac:dyDescent="0.3">
      <c r="A17" s="18">
        <v>15.983333330000001</v>
      </c>
      <c r="B17" s="18">
        <v>68</v>
      </c>
      <c r="C17" s="11">
        <v>0.15</v>
      </c>
      <c r="D17" s="11">
        <v>2.9</v>
      </c>
      <c r="E17" s="18">
        <v>13.26021418</v>
      </c>
      <c r="F17" s="18">
        <v>941.47520640000005</v>
      </c>
      <c r="G17" s="11">
        <v>210</v>
      </c>
      <c r="H17" s="11">
        <v>22.31</v>
      </c>
    </row>
    <row r="18" spans="1:14" x14ac:dyDescent="0.3">
      <c r="A18" s="18">
        <v>24.233333330000001</v>
      </c>
      <c r="B18" s="18">
        <v>70.8</v>
      </c>
      <c r="C18" s="11">
        <v>0.15</v>
      </c>
      <c r="D18" s="11">
        <v>2.9</v>
      </c>
      <c r="E18" s="18">
        <v>12.73579893</v>
      </c>
      <c r="F18" s="18">
        <v>904.24172369999997</v>
      </c>
      <c r="G18" s="11">
        <v>205</v>
      </c>
      <c r="H18" s="11">
        <v>22.67</v>
      </c>
    </row>
    <row r="19" spans="1:14" x14ac:dyDescent="0.3">
      <c r="A19" s="18">
        <v>42.066666669999996</v>
      </c>
      <c r="B19" s="18">
        <v>72</v>
      </c>
      <c r="C19" s="11">
        <v>0.15</v>
      </c>
      <c r="D19" s="11">
        <v>2.4700000000000002</v>
      </c>
      <c r="E19" s="18">
        <v>10.66659757</v>
      </c>
      <c r="F19" s="18">
        <v>757.32842760000005</v>
      </c>
      <c r="G19" s="11">
        <v>145</v>
      </c>
      <c r="H19" s="11">
        <v>19.149999999999999</v>
      </c>
    </row>
    <row r="20" spans="1:14" x14ac:dyDescent="0.3">
      <c r="A20" s="18">
        <v>69.033333330000005</v>
      </c>
      <c r="B20" s="18">
        <v>72</v>
      </c>
      <c r="C20" s="11">
        <v>0.15</v>
      </c>
      <c r="D20" s="11">
        <v>2.13</v>
      </c>
      <c r="E20" s="18">
        <v>9.1983209830000003</v>
      </c>
      <c r="F20" s="18">
        <v>653.08078980000005</v>
      </c>
      <c r="G20" s="11">
        <v>118</v>
      </c>
      <c r="H20" s="11">
        <v>18.07</v>
      </c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3"/>
      <c r="H22" s="1"/>
      <c r="I22" s="1"/>
      <c r="J22" s="1"/>
      <c r="K22" s="1"/>
      <c r="L22" s="3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M23" s="1"/>
      <c r="N23" s="1"/>
    </row>
  </sheetData>
  <mergeCells count="2">
    <mergeCell ref="A1:N1"/>
    <mergeCell ref="A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 &amp;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2023-11-08T23:23:49Z</dcterms:created>
  <dcterms:modified xsi:type="dcterms:W3CDTF">2023-11-16T00:36:10Z</dcterms:modified>
</cp:coreProperties>
</file>