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EAE43305-A4AE-486D-94A4-AC2E5774BF2C}" xr6:coauthVersionLast="47" xr6:coauthVersionMax="47" xr10:uidLastSave="{00000000-0000-0000-0000-000000000000}"/>
  <bookViews>
    <workbookView xWindow="-108" yWindow="-108" windowWidth="23256" windowHeight="12456" activeTab="1" xr2:uid="{E2E3AF09-9015-4726-9DFC-D2C3ED2C55CE}"/>
  </bookViews>
  <sheets>
    <sheet name="Table S4 - A. viridans" sheetId="2" r:id="rId1"/>
    <sheet name="Table S4 - M. morganii" sheetId="3" r:id="rId2"/>
    <sheet name="Table S5 and Table S6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3" l="1"/>
  <c r="AA6" i="3" s="1"/>
  <c r="S18" i="3"/>
  <c r="R18" i="3"/>
  <c r="Q18" i="3"/>
  <c r="T17" i="3"/>
  <c r="S17" i="3"/>
  <c r="Q17" i="3"/>
  <c r="T16" i="3"/>
  <c r="AA4" i="3" s="1"/>
  <c r="S16" i="3"/>
  <c r="Q16" i="3"/>
  <c r="X10" i="3" s="1"/>
  <c r="AA12" i="3"/>
  <c r="X12" i="3"/>
  <c r="T12" i="3"/>
  <c r="S12" i="3"/>
  <c r="R12" i="3"/>
  <c r="M12" i="3"/>
  <c r="L12" i="3"/>
  <c r="K12" i="3"/>
  <c r="J12" i="3"/>
  <c r="Y11" i="3"/>
  <c r="X11" i="3"/>
  <c r="T11" i="3"/>
  <c r="R11" i="3"/>
  <c r="Q11" i="3"/>
  <c r="M11" i="3"/>
  <c r="L11" i="3"/>
  <c r="K11" i="3"/>
  <c r="J11" i="3"/>
  <c r="Z10" i="3"/>
  <c r="T10" i="3"/>
  <c r="R10" i="3"/>
  <c r="Q10" i="3"/>
  <c r="M10" i="3"/>
  <c r="L10" i="3"/>
  <c r="K10" i="3"/>
  <c r="J10" i="3"/>
  <c r="T6" i="3"/>
  <c r="S6" i="3"/>
  <c r="Z12" i="3" s="1"/>
  <c r="R6" i="3"/>
  <c r="Y12" i="3" s="1"/>
  <c r="M6" i="3"/>
  <c r="L6" i="3"/>
  <c r="K6" i="3"/>
  <c r="J6" i="3"/>
  <c r="Y5" i="3"/>
  <c r="X5" i="3"/>
  <c r="T5" i="3"/>
  <c r="AA11" i="3" s="1"/>
  <c r="S5" i="3"/>
  <c r="Z11" i="3" s="1"/>
  <c r="R5" i="3"/>
  <c r="Q5" i="3"/>
  <c r="M5" i="3"/>
  <c r="L5" i="3"/>
  <c r="K5" i="3"/>
  <c r="J5" i="3"/>
  <c r="Z4" i="3"/>
  <c r="T4" i="3"/>
  <c r="AA10" i="3" s="1"/>
  <c r="S4" i="3"/>
  <c r="R4" i="3"/>
  <c r="Y10" i="3" s="1"/>
  <c r="M4" i="3"/>
  <c r="L4" i="3"/>
  <c r="K4" i="3"/>
  <c r="J4" i="3"/>
  <c r="Y4" i="2"/>
  <c r="T18" i="2"/>
  <c r="S18" i="2"/>
  <c r="R18" i="2"/>
  <c r="Q18" i="2"/>
  <c r="T17" i="2"/>
  <c r="S17" i="2"/>
  <c r="R17" i="2"/>
  <c r="Q17" i="2"/>
  <c r="T16" i="2"/>
  <c r="S16" i="2"/>
  <c r="R16" i="2"/>
  <c r="T12" i="2"/>
  <c r="S12" i="2"/>
  <c r="Z6" i="2" s="1"/>
  <c r="R12" i="2"/>
  <c r="M12" i="2"/>
  <c r="L12" i="2"/>
  <c r="K12" i="2"/>
  <c r="J12" i="2"/>
  <c r="Y11" i="2"/>
  <c r="X11" i="2"/>
  <c r="T11" i="2"/>
  <c r="S11" i="2"/>
  <c r="R11" i="2"/>
  <c r="M11" i="2"/>
  <c r="L11" i="2"/>
  <c r="K11" i="2"/>
  <c r="J11" i="2"/>
  <c r="T10" i="2"/>
  <c r="S10" i="2"/>
  <c r="R10" i="2"/>
  <c r="M10" i="2"/>
  <c r="L10" i="2"/>
  <c r="K10" i="2"/>
  <c r="X6" i="2"/>
  <c r="T6" i="2"/>
  <c r="AA6" i="2" s="1"/>
  <c r="S6" i="2"/>
  <c r="Z12" i="2" s="1"/>
  <c r="R6" i="2"/>
  <c r="Y6" i="2" s="1"/>
  <c r="Q6" i="2"/>
  <c r="X12" i="2" s="1"/>
  <c r="M6" i="2"/>
  <c r="L6" i="2"/>
  <c r="K6" i="2"/>
  <c r="J6" i="2"/>
  <c r="AA5" i="2"/>
  <c r="Z5" i="2"/>
  <c r="Y5" i="2"/>
  <c r="T5" i="2"/>
  <c r="AA11" i="2" s="1"/>
  <c r="S5" i="2"/>
  <c r="Z11" i="2" s="1"/>
  <c r="R5" i="2"/>
  <c r="M5" i="2"/>
  <c r="L5" i="2"/>
  <c r="K5" i="2"/>
  <c r="J5" i="2"/>
  <c r="AA4" i="2"/>
  <c r="T4" i="2"/>
  <c r="AA10" i="2" s="1"/>
  <c r="S4" i="2"/>
  <c r="Z4" i="2" s="1"/>
  <c r="R4" i="2"/>
  <c r="M4" i="2"/>
  <c r="L4" i="2"/>
  <c r="K4" i="2"/>
  <c r="Z5" i="3" l="1"/>
  <c r="AA5" i="3"/>
  <c r="Y6" i="3"/>
  <c r="X4" i="3"/>
  <c r="Z6" i="3"/>
  <c r="Y4" i="3"/>
  <c r="Y12" i="2"/>
  <c r="Y10" i="2"/>
  <c r="AA12" i="2"/>
  <c r="Z10" i="2"/>
</calcChain>
</file>

<file path=xl/sharedStrings.xml><?xml version="1.0" encoding="utf-8"?>
<sst xmlns="http://schemas.openxmlformats.org/spreadsheetml/2006/main" count="309" uniqueCount="29">
  <si>
    <t>Door</t>
  </si>
  <si>
    <t>Sink</t>
  </si>
  <si>
    <t>&gt;1000</t>
  </si>
  <si>
    <t>STDEV</t>
  </si>
  <si>
    <t>Before treatment</t>
  </si>
  <si>
    <t>Toilet</t>
  </si>
  <si>
    <t>Desk</t>
  </si>
  <si>
    <t>Table</t>
  </si>
  <si>
    <t>Bathroom</t>
  </si>
  <si>
    <t>Classroom</t>
  </si>
  <si>
    <t>Trial #</t>
  </si>
  <si>
    <t>Average</t>
  </si>
  <si>
    <t>-</t>
  </si>
  <si>
    <t>Units: CFU/200 uL</t>
  </si>
  <si>
    <t>Unit: CFU/mL</t>
  </si>
  <si>
    <t>Trial 1</t>
  </si>
  <si>
    <t>Blank</t>
  </si>
  <si>
    <t>Water</t>
  </si>
  <si>
    <t>Alcohol 70%</t>
  </si>
  <si>
    <t>Bleach 1%</t>
  </si>
  <si>
    <t>Electro-clean 250 ppm</t>
  </si>
  <si>
    <t>Polysterene</t>
  </si>
  <si>
    <t>uncountable</t>
  </si>
  <si>
    <t>Glass</t>
  </si>
  <si>
    <t>Stainless steel</t>
  </si>
  <si>
    <t>Trial 2</t>
  </si>
  <si>
    <t>STDV</t>
  </si>
  <si>
    <t>Trial 3</t>
  </si>
  <si>
    <t>Unit: CFU/ 200uL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</si>
</sst>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Helvetica Neue"/>
    </font>
    <font>
      <b/>
      <i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4"/>
      </right>
      <top style="thin">
        <color indexed="12"/>
      </top>
      <bottom style="medium">
        <color indexed="8"/>
      </bottom>
      <diagonal/>
    </border>
    <border>
      <left style="thin">
        <color indexed="14"/>
      </left>
      <right/>
      <top style="thin">
        <color indexed="12"/>
      </top>
      <bottom style="medium">
        <color indexed="8"/>
      </bottom>
      <diagonal/>
    </border>
    <border>
      <left/>
      <right/>
      <top style="thin">
        <color indexed="12"/>
      </top>
      <bottom style="medium">
        <color indexed="8"/>
      </bottom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11" xfId="0" applyFont="1" applyBorder="1" applyAlignment="1">
      <alignment vertical="top" wrapText="1"/>
    </xf>
    <xf numFmtId="49" fontId="3" fillId="0" borderId="12" xfId="0" applyNumberFormat="1" applyFont="1" applyBorder="1" applyAlignment="1">
      <alignment horizontal="center" vertical="top" wrapText="1"/>
    </xf>
    <xf numFmtId="0" fontId="0" fillId="0" borderId="12" xfId="0" applyBorder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vertical="top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vertical="top" wrapText="1"/>
    </xf>
    <xf numFmtId="49" fontId="0" fillId="0" borderId="13" xfId="0" applyNumberFormat="1" applyBorder="1" applyAlignment="1">
      <alignment vertical="top" wrapText="1"/>
    </xf>
    <xf numFmtId="0" fontId="0" fillId="0" borderId="13" xfId="0" applyBorder="1" applyAlignment="1">
      <alignment vertical="top" wrapText="1"/>
    </xf>
    <xf numFmtId="49" fontId="2" fillId="0" borderId="15" xfId="0" applyNumberFormat="1" applyFont="1" applyBorder="1" applyAlignment="1">
      <alignment vertical="top" wrapText="1"/>
    </xf>
    <xf numFmtId="2" fontId="0" fillId="0" borderId="14" xfId="0" applyNumberFormat="1" applyBorder="1" applyAlignment="1">
      <alignment vertical="top" wrapText="1"/>
    </xf>
    <xf numFmtId="1" fontId="0" fillId="0" borderId="14" xfId="0" applyNumberFormat="1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7" xfId="0" applyNumberFormat="1" applyFont="1" applyBorder="1" applyAlignment="1">
      <alignment horizontal="center" vertical="top" wrapText="1"/>
    </xf>
    <xf numFmtId="49" fontId="3" fillId="0" borderId="18" xfId="0" applyNumberFormat="1" applyFont="1" applyBorder="1" applyAlignment="1">
      <alignment horizontal="center" vertical="top" wrapText="1"/>
    </xf>
    <xf numFmtId="49" fontId="3" fillId="0" borderId="19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9478293-2EE8-4A50-95CE-2DEB27AB87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CFF4-1031-4538-BD82-C2B0074334C9}">
  <dimension ref="A1:AA18"/>
  <sheetViews>
    <sheetView topLeftCell="D1" workbookViewId="0">
      <selection activeCell="M3" sqref="M3"/>
    </sheetView>
  </sheetViews>
  <sheetFormatPr defaultRowHeight="14.4"/>
  <sheetData>
    <row r="1" spans="1:27" ht="39.6">
      <c r="A1" s="28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8" t="s">
        <v>14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" thickBot="1">
      <c r="A2" s="30"/>
      <c r="B2" s="31" t="s">
        <v>15</v>
      </c>
      <c r="C2" s="32"/>
      <c r="D2" s="32"/>
      <c r="E2" s="32"/>
      <c r="F2" s="32"/>
      <c r="G2" s="29"/>
      <c r="H2" s="29"/>
      <c r="I2" s="33" t="s">
        <v>11</v>
      </c>
      <c r="J2" s="33"/>
      <c r="K2" s="33"/>
      <c r="L2" s="33"/>
      <c r="M2" s="33"/>
      <c r="N2" s="29"/>
      <c r="O2" s="30"/>
      <c r="P2" s="31" t="s">
        <v>15</v>
      </c>
      <c r="Q2" s="32"/>
      <c r="R2" s="32"/>
      <c r="S2" s="32"/>
      <c r="T2" s="32"/>
      <c r="U2" s="29"/>
      <c r="V2" s="29"/>
      <c r="W2" s="33" t="s">
        <v>11</v>
      </c>
      <c r="X2" s="33"/>
      <c r="Y2" s="33"/>
      <c r="Z2" s="33"/>
      <c r="AA2" s="33"/>
    </row>
    <row r="3" spans="1:27" ht="40.200000000000003" thickBot="1">
      <c r="A3" s="34"/>
      <c r="B3" s="35" t="s">
        <v>16</v>
      </c>
      <c r="C3" s="35" t="s">
        <v>17</v>
      </c>
      <c r="D3" s="35" t="s">
        <v>18</v>
      </c>
      <c r="E3" s="35" t="s">
        <v>19</v>
      </c>
      <c r="F3" s="35" t="s">
        <v>20</v>
      </c>
      <c r="G3" s="29"/>
      <c r="H3" s="29"/>
      <c r="I3" s="36" t="s">
        <v>16</v>
      </c>
      <c r="J3" s="36" t="s">
        <v>17</v>
      </c>
      <c r="K3" s="36" t="s">
        <v>18</v>
      </c>
      <c r="L3" s="36" t="s">
        <v>19</v>
      </c>
      <c r="M3" s="36" t="s">
        <v>20</v>
      </c>
      <c r="N3" s="29"/>
      <c r="O3" s="34"/>
      <c r="P3" s="35" t="s">
        <v>16</v>
      </c>
      <c r="Q3" s="35" t="s">
        <v>17</v>
      </c>
      <c r="R3" s="35" t="s">
        <v>18</v>
      </c>
      <c r="S3" s="35" t="s">
        <v>19</v>
      </c>
      <c r="T3" s="35" t="s">
        <v>20</v>
      </c>
      <c r="U3" s="29"/>
      <c r="V3" s="29"/>
      <c r="W3" s="36" t="s">
        <v>16</v>
      </c>
      <c r="X3" s="36" t="s">
        <v>17</v>
      </c>
      <c r="Y3" s="36" t="s">
        <v>18</v>
      </c>
      <c r="Z3" s="36" t="s">
        <v>19</v>
      </c>
      <c r="AA3" s="36" t="s">
        <v>20</v>
      </c>
    </row>
    <row r="4" spans="1:27" ht="29.4" thickBot="1">
      <c r="A4" s="37" t="s">
        <v>21</v>
      </c>
      <c r="B4" s="38" t="s">
        <v>22</v>
      </c>
      <c r="C4" s="38" t="s">
        <v>22</v>
      </c>
      <c r="D4" s="39">
        <v>0</v>
      </c>
      <c r="E4" s="39">
        <v>2</v>
      </c>
      <c r="F4" s="39">
        <v>464</v>
      </c>
      <c r="G4" s="29"/>
      <c r="H4" s="40" t="s">
        <v>21</v>
      </c>
      <c r="I4" s="41" t="s">
        <v>22</v>
      </c>
      <c r="J4" s="41" t="s">
        <v>22</v>
      </c>
      <c r="K4" s="42">
        <f t="shared" ref="K4:M6" si="0">AVERAGE(D4,D10,D16)</f>
        <v>894</v>
      </c>
      <c r="L4" s="42">
        <f t="shared" si="0"/>
        <v>15.666666666666666</v>
      </c>
      <c r="M4" s="42">
        <f t="shared" si="0"/>
        <v>298.33333333333331</v>
      </c>
      <c r="N4" s="29"/>
      <c r="O4" s="37" t="s">
        <v>21</v>
      </c>
      <c r="P4" s="38" t="s">
        <v>22</v>
      </c>
      <c r="Q4" s="38" t="s">
        <v>22</v>
      </c>
      <c r="R4" s="39">
        <f>D4*5</f>
        <v>0</v>
      </c>
      <c r="S4" s="39">
        <f>E4*5</f>
        <v>10</v>
      </c>
      <c r="T4" s="39">
        <f>F4*5</f>
        <v>2320</v>
      </c>
      <c r="U4" s="29"/>
      <c r="V4" s="40" t="s">
        <v>21</v>
      </c>
      <c r="W4" s="43" t="s">
        <v>22</v>
      </c>
      <c r="X4" s="43" t="s">
        <v>22</v>
      </c>
      <c r="Y4" s="42">
        <f>AVERAGE(R4,R10,R16)</f>
        <v>4470</v>
      </c>
      <c r="Z4" s="42">
        <f>AVERAGE(S4,S10,S16)</f>
        <v>78.333333333333329</v>
      </c>
      <c r="AA4" s="42">
        <f>AVERAGE(T4,T10,T16)</f>
        <v>1491.6666666666667</v>
      </c>
    </row>
    <row r="5" spans="1:27" ht="29.4" thickBot="1">
      <c r="A5" s="37" t="s">
        <v>23</v>
      </c>
      <c r="B5" s="38" t="s">
        <v>22</v>
      </c>
      <c r="C5" s="38" t="s">
        <v>22</v>
      </c>
      <c r="D5" s="39">
        <v>36</v>
      </c>
      <c r="E5" s="39">
        <v>10</v>
      </c>
      <c r="F5" s="39">
        <v>12</v>
      </c>
      <c r="G5" s="29"/>
      <c r="H5" s="40" t="s">
        <v>23</v>
      </c>
      <c r="I5" s="41" t="s">
        <v>22</v>
      </c>
      <c r="J5" s="42">
        <f t="shared" ref="J5:J6" si="1">AVERAGE(C5,C11,C17)</f>
        <v>191</v>
      </c>
      <c r="K5" s="42">
        <f t="shared" si="0"/>
        <v>62.666666666666664</v>
      </c>
      <c r="L5" s="42">
        <f t="shared" si="0"/>
        <v>34</v>
      </c>
      <c r="M5" s="42">
        <f t="shared" si="0"/>
        <v>79.333333333333329</v>
      </c>
      <c r="N5" s="29"/>
      <c r="O5" s="37" t="s">
        <v>23</v>
      </c>
      <c r="P5" s="38" t="s">
        <v>22</v>
      </c>
      <c r="Q5" s="38" t="s">
        <v>22</v>
      </c>
      <c r="R5" s="39">
        <f>D5*5</f>
        <v>180</v>
      </c>
      <c r="S5" s="39">
        <f>E5*5</f>
        <v>50</v>
      </c>
      <c r="T5" s="39">
        <f>F5*5</f>
        <v>60</v>
      </c>
      <c r="U5" s="29"/>
      <c r="V5" s="40" t="s">
        <v>23</v>
      </c>
      <c r="W5" s="43" t="s">
        <v>22</v>
      </c>
      <c r="X5" s="43" t="s">
        <v>22</v>
      </c>
      <c r="Y5" s="42">
        <f>AVERAGE(R5,R11,R17)</f>
        <v>313.33333333333331</v>
      </c>
      <c r="Z5" s="42">
        <f>AVERAGE(S5,S11,S17)</f>
        <v>170</v>
      </c>
      <c r="AA5" s="42">
        <f>AVERAGE(T5,T11,T17)</f>
        <v>396.66666666666669</v>
      </c>
    </row>
    <row r="6" spans="1:27" ht="29.4" thickBot="1">
      <c r="A6" s="37" t="s">
        <v>24</v>
      </c>
      <c r="B6" s="38" t="s">
        <v>22</v>
      </c>
      <c r="C6" s="39">
        <v>248</v>
      </c>
      <c r="D6" s="39">
        <v>1</v>
      </c>
      <c r="E6" s="39">
        <v>9</v>
      </c>
      <c r="F6" s="39">
        <v>58</v>
      </c>
      <c r="G6" s="29"/>
      <c r="H6" s="40" t="s">
        <v>24</v>
      </c>
      <c r="I6" s="41" t="s">
        <v>22</v>
      </c>
      <c r="J6" s="42">
        <f t="shared" si="1"/>
        <v>200</v>
      </c>
      <c r="K6" s="42">
        <f t="shared" si="0"/>
        <v>6.333333333333333</v>
      </c>
      <c r="L6" s="42">
        <f t="shared" si="0"/>
        <v>27.333333333333332</v>
      </c>
      <c r="M6" s="42">
        <f t="shared" si="0"/>
        <v>25.666666666666668</v>
      </c>
      <c r="N6" s="29"/>
      <c r="O6" s="37" t="s">
        <v>24</v>
      </c>
      <c r="P6" s="38" t="s">
        <v>22</v>
      </c>
      <c r="Q6" s="39">
        <f>C6*5</f>
        <v>1240</v>
      </c>
      <c r="R6" s="39">
        <f>D6*5</f>
        <v>5</v>
      </c>
      <c r="S6" s="39">
        <f>E6*5</f>
        <v>45</v>
      </c>
      <c r="T6" s="39">
        <f>F6*5</f>
        <v>290</v>
      </c>
      <c r="U6" s="29"/>
      <c r="V6" s="40" t="s">
        <v>24</v>
      </c>
      <c r="W6" s="43" t="s">
        <v>22</v>
      </c>
      <c r="X6" s="43">
        <f>AVERAGE(Q6,Q12,Q18)</f>
        <v>1000</v>
      </c>
      <c r="Y6" s="42">
        <f>AVERAGE(R6,R12,R18)</f>
        <v>31.666666666666668</v>
      </c>
      <c r="Z6" s="42">
        <f>AVERAGE(S6,S12,S18)</f>
        <v>136.66666666666666</v>
      </c>
      <c r="AA6" s="42">
        <f>AVERAGE(T6,T12,T18)</f>
        <v>128.33333333333334</v>
      </c>
    </row>
    <row r="7" spans="1:27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8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5" thickBot="1">
      <c r="A8" s="30"/>
      <c r="B8" s="31" t="s">
        <v>25</v>
      </c>
      <c r="C8" s="32"/>
      <c r="D8" s="32"/>
      <c r="E8" s="32"/>
      <c r="F8" s="32"/>
      <c r="G8" s="29"/>
      <c r="H8" s="29"/>
      <c r="I8" s="44" t="s">
        <v>26</v>
      </c>
      <c r="J8" s="44"/>
      <c r="K8" s="44"/>
      <c r="L8" s="44"/>
      <c r="M8" s="44"/>
      <c r="N8" s="29"/>
      <c r="O8" s="30"/>
      <c r="P8" s="31" t="s">
        <v>25</v>
      </c>
      <c r="Q8" s="32"/>
      <c r="R8" s="32"/>
      <c r="S8" s="32"/>
      <c r="T8" s="32"/>
      <c r="U8" s="29"/>
      <c r="V8" s="29"/>
      <c r="W8" s="44" t="s">
        <v>26</v>
      </c>
      <c r="X8" s="44"/>
      <c r="Y8" s="44"/>
      <c r="Z8" s="44"/>
      <c r="AA8" s="44"/>
    </row>
    <row r="9" spans="1:27" ht="40.200000000000003" thickBot="1">
      <c r="A9" s="34"/>
      <c r="B9" s="35" t="s">
        <v>16</v>
      </c>
      <c r="C9" s="35" t="s">
        <v>17</v>
      </c>
      <c r="D9" s="35" t="s">
        <v>18</v>
      </c>
      <c r="E9" s="35" t="s">
        <v>19</v>
      </c>
      <c r="F9" s="35" t="s">
        <v>20</v>
      </c>
      <c r="G9" s="29"/>
      <c r="H9" s="29"/>
      <c r="I9" s="36" t="s">
        <v>16</v>
      </c>
      <c r="J9" s="36" t="s">
        <v>17</v>
      </c>
      <c r="K9" s="36" t="s">
        <v>18</v>
      </c>
      <c r="L9" s="36" t="s">
        <v>19</v>
      </c>
      <c r="M9" s="36" t="s">
        <v>20</v>
      </c>
      <c r="N9" s="29"/>
      <c r="O9" s="34"/>
      <c r="P9" s="35" t="s">
        <v>16</v>
      </c>
      <c r="Q9" s="35" t="s">
        <v>17</v>
      </c>
      <c r="R9" s="35" t="s">
        <v>18</v>
      </c>
      <c r="S9" s="35" t="s">
        <v>19</v>
      </c>
      <c r="T9" s="35" t="s">
        <v>20</v>
      </c>
      <c r="U9" s="29"/>
      <c r="V9" s="29"/>
      <c r="W9" s="36" t="s">
        <v>16</v>
      </c>
      <c r="X9" s="36" t="s">
        <v>17</v>
      </c>
      <c r="Y9" s="36" t="s">
        <v>18</v>
      </c>
      <c r="Z9" s="36" t="s">
        <v>19</v>
      </c>
      <c r="AA9" s="36" t="s">
        <v>20</v>
      </c>
    </row>
    <row r="10" spans="1:27" ht="29.4" thickBot="1">
      <c r="A10" s="37" t="s">
        <v>21</v>
      </c>
      <c r="B10" s="38" t="s">
        <v>22</v>
      </c>
      <c r="C10" s="38" t="s">
        <v>22</v>
      </c>
      <c r="D10" s="39">
        <v>2</v>
      </c>
      <c r="E10" s="39">
        <v>25</v>
      </c>
      <c r="F10" s="39">
        <v>408</v>
      </c>
      <c r="G10" s="29"/>
      <c r="H10" s="40" t="s">
        <v>21</v>
      </c>
      <c r="I10" s="41" t="s">
        <v>22</v>
      </c>
      <c r="J10" s="41" t="s">
        <v>22</v>
      </c>
      <c r="K10" s="42">
        <f t="shared" ref="K10:M12" si="2">_xlfn.STDEV.P(D4,D10,D16)</f>
        <v>1262.8929751434468</v>
      </c>
      <c r="L10" s="42">
        <f t="shared" si="2"/>
        <v>9.877021593352703</v>
      </c>
      <c r="M10" s="42">
        <f t="shared" si="2"/>
        <v>196.02777580967674</v>
      </c>
      <c r="N10" s="29"/>
      <c r="O10" s="37" t="s">
        <v>21</v>
      </c>
      <c r="P10" s="38" t="s">
        <v>22</v>
      </c>
      <c r="Q10" s="38" t="s">
        <v>22</v>
      </c>
      <c r="R10" s="39">
        <f>D10*5</f>
        <v>10</v>
      </c>
      <c r="S10" s="39">
        <f>E10*5</f>
        <v>125</v>
      </c>
      <c r="T10" s="39">
        <f>F10*5</f>
        <v>2040</v>
      </c>
      <c r="U10" s="29"/>
      <c r="V10" s="40" t="s">
        <v>21</v>
      </c>
      <c r="W10" s="43" t="s">
        <v>22</v>
      </c>
      <c r="X10" s="43" t="s">
        <v>22</v>
      </c>
      <c r="Y10" s="42">
        <f>_xlfn.STDEV.P(R4,R10,R16)</f>
        <v>6314.4648757172345</v>
      </c>
      <c r="Z10" s="42">
        <f>_xlfn.STDEV.P(S4,S10,S16)</f>
        <v>49.385107966763513</v>
      </c>
      <c r="AA10" s="42">
        <f>_xlfn.STDEV.P(T4,T10,T16)</f>
        <v>980.13887904838373</v>
      </c>
    </row>
    <row r="11" spans="1:27" ht="29.4" thickBot="1">
      <c r="A11" s="37" t="s">
        <v>23</v>
      </c>
      <c r="B11" s="38" t="s">
        <v>22</v>
      </c>
      <c r="C11" s="38" t="s">
        <v>22</v>
      </c>
      <c r="D11" s="39">
        <v>11</v>
      </c>
      <c r="E11" s="39">
        <v>39</v>
      </c>
      <c r="F11" s="39">
        <v>21</v>
      </c>
      <c r="G11" s="29"/>
      <c r="H11" s="40" t="s">
        <v>23</v>
      </c>
      <c r="I11" s="41" t="s">
        <v>22</v>
      </c>
      <c r="J11" s="42">
        <f t="shared" ref="J11:J12" si="3">_xlfn.STDEV.P(C5,C11,C17)</f>
        <v>0</v>
      </c>
      <c r="K11" s="42">
        <f t="shared" si="2"/>
        <v>56.322484162386004</v>
      </c>
      <c r="L11" s="42">
        <f t="shared" si="2"/>
        <v>17.907168024751059</v>
      </c>
      <c r="M11" s="42">
        <f t="shared" si="2"/>
        <v>88.935682127903846</v>
      </c>
      <c r="N11" s="29"/>
      <c r="O11" s="37" t="s">
        <v>23</v>
      </c>
      <c r="P11" s="38" t="s">
        <v>22</v>
      </c>
      <c r="Q11" s="38" t="s">
        <v>22</v>
      </c>
      <c r="R11" s="39">
        <f>D11*5</f>
        <v>55</v>
      </c>
      <c r="S11" s="39">
        <f>E11*5</f>
        <v>195</v>
      </c>
      <c r="T11" s="39">
        <f>F11*5</f>
        <v>105</v>
      </c>
      <c r="U11" s="29"/>
      <c r="V11" s="40" t="s">
        <v>23</v>
      </c>
      <c r="W11" s="43" t="s">
        <v>22</v>
      </c>
      <c r="X11" s="45">
        <f>_xlfn.STDEV.P(Q5,Q11,Q17)</f>
        <v>0</v>
      </c>
      <c r="Y11" s="42">
        <f>_xlfn.STDEV.P(R5,R11,R17)</f>
        <v>281.61242081193001</v>
      </c>
      <c r="Z11" s="42">
        <f>_xlfn.STDEV.P(S5,S11,S17)</f>
        <v>89.535840123755293</v>
      </c>
      <c r="AA11" s="42">
        <f>_xlfn.STDEV.P(T5,T11,T17)</f>
        <v>444.6784106395192</v>
      </c>
    </row>
    <row r="12" spans="1:27" ht="29.4" thickBot="1">
      <c r="A12" s="37" t="s">
        <v>24</v>
      </c>
      <c r="B12" s="38" t="s">
        <v>22</v>
      </c>
      <c r="C12" s="38" t="s">
        <v>22</v>
      </c>
      <c r="D12" s="39">
        <v>3</v>
      </c>
      <c r="E12" s="39">
        <v>16</v>
      </c>
      <c r="F12" s="39">
        <v>0</v>
      </c>
      <c r="G12" s="29"/>
      <c r="H12" s="40" t="s">
        <v>24</v>
      </c>
      <c r="I12" s="41" t="s">
        <v>22</v>
      </c>
      <c r="J12" s="42">
        <f t="shared" si="3"/>
        <v>48</v>
      </c>
      <c r="K12" s="42">
        <f t="shared" si="2"/>
        <v>6.182412330330469</v>
      </c>
      <c r="L12" s="42">
        <f t="shared" si="2"/>
        <v>21.171259344267224</v>
      </c>
      <c r="M12" s="42">
        <f t="shared" si="2"/>
        <v>24.143091949642425</v>
      </c>
      <c r="N12" s="29"/>
      <c r="O12" s="37" t="s">
        <v>24</v>
      </c>
      <c r="P12" s="38" t="s">
        <v>22</v>
      </c>
      <c r="Q12" s="38" t="s">
        <v>22</v>
      </c>
      <c r="R12" s="39">
        <f>D12*5</f>
        <v>15</v>
      </c>
      <c r="S12" s="39">
        <f>E12*5</f>
        <v>80</v>
      </c>
      <c r="T12" s="39">
        <f>F12*5</f>
        <v>0</v>
      </c>
      <c r="U12" s="29"/>
      <c r="V12" s="40" t="s">
        <v>24</v>
      </c>
      <c r="W12" s="43" t="s">
        <v>22</v>
      </c>
      <c r="X12" s="45">
        <f>_xlfn.STDEV.P(Q6,Q12,Q18)</f>
        <v>240</v>
      </c>
      <c r="Y12" s="42">
        <f>_xlfn.STDEV.P(R6,R12,R18)</f>
        <v>30.912061651652344</v>
      </c>
      <c r="Z12" s="42">
        <f>_xlfn.STDEV.P(S6,S12,S18)</f>
        <v>105.85629672133611</v>
      </c>
      <c r="AA12" s="42">
        <f>_xlfn.STDEV.P(T6,T12,T18)</f>
        <v>120.71545974821213</v>
      </c>
    </row>
    <row r="13" spans="1:27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8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" thickBot="1">
      <c r="A14" s="46"/>
      <c r="B14" s="47" t="s">
        <v>27</v>
      </c>
      <c r="C14" s="32"/>
      <c r="D14" s="32"/>
      <c r="E14" s="32"/>
      <c r="F14" s="32"/>
      <c r="G14" s="29"/>
      <c r="H14" s="29"/>
      <c r="I14" s="29"/>
      <c r="J14" s="29"/>
      <c r="K14" s="29"/>
      <c r="L14" s="29"/>
      <c r="M14" s="29"/>
      <c r="N14" s="29"/>
      <c r="O14" s="46"/>
      <c r="P14" s="47" t="s">
        <v>27</v>
      </c>
      <c r="Q14" s="32"/>
      <c r="R14" s="32"/>
      <c r="S14" s="32"/>
      <c r="T14" s="32"/>
      <c r="U14" s="29"/>
      <c r="V14" s="29"/>
      <c r="W14" s="29"/>
      <c r="X14" s="29"/>
      <c r="Y14" s="29"/>
      <c r="Z14" s="29"/>
      <c r="AA14" s="29"/>
    </row>
    <row r="15" spans="1:27" ht="40.200000000000003" thickBot="1">
      <c r="A15" s="34"/>
      <c r="B15" s="35" t="s">
        <v>16</v>
      </c>
      <c r="C15" s="35" t="s">
        <v>17</v>
      </c>
      <c r="D15" s="35" t="s">
        <v>18</v>
      </c>
      <c r="E15" s="35" t="s">
        <v>19</v>
      </c>
      <c r="F15" s="35" t="s">
        <v>20</v>
      </c>
      <c r="G15" s="29"/>
      <c r="H15" s="29"/>
      <c r="I15" s="29"/>
      <c r="J15" s="29"/>
      <c r="K15" s="29"/>
      <c r="L15" s="29"/>
      <c r="M15" s="29"/>
      <c r="N15" s="29"/>
      <c r="O15" s="34"/>
      <c r="P15" s="35" t="s">
        <v>16</v>
      </c>
      <c r="Q15" s="35" t="s">
        <v>17</v>
      </c>
      <c r="R15" s="35" t="s">
        <v>18</v>
      </c>
      <c r="S15" s="35" t="s">
        <v>19</v>
      </c>
      <c r="T15" s="35" t="s">
        <v>20</v>
      </c>
      <c r="U15" s="29"/>
      <c r="V15" s="29"/>
      <c r="W15" s="29"/>
      <c r="X15" s="29"/>
      <c r="Y15" s="29"/>
      <c r="Z15" s="29"/>
      <c r="AA15" s="29"/>
    </row>
    <row r="16" spans="1:27" ht="29.4" thickBot="1">
      <c r="A16" s="37" t="s">
        <v>21</v>
      </c>
      <c r="B16" s="38" t="s">
        <v>22</v>
      </c>
      <c r="C16" s="38" t="s">
        <v>22</v>
      </c>
      <c r="D16" s="39">
        <v>2680</v>
      </c>
      <c r="E16" s="39">
        <v>20</v>
      </c>
      <c r="F16" s="39">
        <v>23</v>
      </c>
      <c r="G16" s="29"/>
      <c r="H16" s="29"/>
      <c r="I16" s="29"/>
      <c r="J16" s="29"/>
      <c r="K16" s="29"/>
      <c r="L16" s="29"/>
      <c r="M16" s="29"/>
      <c r="N16" s="29"/>
      <c r="O16" s="37" t="s">
        <v>21</v>
      </c>
      <c r="P16" s="38" t="s">
        <v>22</v>
      </c>
      <c r="Q16" s="38" t="s">
        <v>22</v>
      </c>
      <c r="R16" s="39">
        <f>D16*5</f>
        <v>13400</v>
      </c>
      <c r="S16" s="39">
        <f>E16*5</f>
        <v>100</v>
      </c>
      <c r="T16" s="39">
        <f>F16*5</f>
        <v>115</v>
      </c>
      <c r="U16" s="29"/>
      <c r="V16" s="29"/>
      <c r="W16" s="29"/>
      <c r="X16" s="29"/>
      <c r="Y16" s="29"/>
      <c r="Z16" s="29"/>
      <c r="AA16" s="29"/>
    </row>
    <row r="17" spans="1:27" ht="29.4" thickBot="1">
      <c r="A17" s="37" t="s">
        <v>23</v>
      </c>
      <c r="B17" s="38" t="s">
        <v>22</v>
      </c>
      <c r="C17" s="39">
        <v>191</v>
      </c>
      <c r="D17" s="39">
        <v>141</v>
      </c>
      <c r="E17" s="39">
        <v>53</v>
      </c>
      <c r="F17" s="39">
        <v>205</v>
      </c>
      <c r="G17" s="29"/>
      <c r="H17" s="29"/>
      <c r="I17" s="29"/>
      <c r="J17" s="29"/>
      <c r="K17" s="29"/>
      <c r="L17" s="29"/>
      <c r="M17" s="29"/>
      <c r="N17" s="29"/>
      <c r="O17" s="37" t="s">
        <v>23</v>
      </c>
      <c r="P17" s="38" t="s">
        <v>22</v>
      </c>
      <c r="Q17" s="39">
        <f>C17*5</f>
        <v>955</v>
      </c>
      <c r="R17" s="39">
        <f>D17*5</f>
        <v>705</v>
      </c>
      <c r="S17" s="39">
        <f>E17*5</f>
        <v>265</v>
      </c>
      <c r="T17" s="39">
        <f>F17*5</f>
        <v>1025</v>
      </c>
      <c r="U17" s="29"/>
      <c r="V17" s="29"/>
      <c r="W17" s="29"/>
      <c r="X17" s="29"/>
      <c r="Y17" s="29"/>
      <c r="Z17" s="29"/>
      <c r="AA17" s="29"/>
    </row>
    <row r="18" spans="1:27" ht="29.4" thickBot="1">
      <c r="A18" s="37" t="s">
        <v>24</v>
      </c>
      <c r="B18" s="38" t="s">
        <v>22</v>
      </c>
      <c r="C18" s="39">
        <v>152</v>
      </c>
      <c r="D18" s="39">
        <v>15</v>
      </c>
      <c r="E18" s="39">
        <v>57</v>
      </c>
      <c r="F18" s="39">
        <v>19</v>
      </c>
      <c r="G18" s="29"/>
      <c r="H18" s="29"/>
      <c r="I18" s="29"/>
      <c r="J18" s="29"/>
      <c r="K18" s="29"/>
      <c r="L18" s="29"/>
      <c r="M18" s="29"/>
      <c r="N18" s="29"/>
      <c r="O18" s="37" t="s">
        <v>24</v>
      </c>
      <c r="P18" s="38" t="s">
        <v>22</v>
      </c>
      <c r="Q18" s="39">
        <f>C18*5</f>
        <v>760</v>
      </c>
      <c r="R18" s="39">
        <f>D18*5</f>
        <v>75</v>
      </c>
      <c r="S18" s="39">
        <f>E18*5</f>
        <v>285</v>
      </c>
      <c r="T18" s="39">
        <f>F18*5</f>
        <v>95</v>
      </c>
      <c r="U18" s="29"/>
      <c r="V18" s="29"/>
      <c r="W18" s="29"/>
      <c r="X18" s="29"/>
      <c r="Y18" s="29"/>
      <c r="Z18" s="29"/>
      <c r="AA18" s="29"/>
    </row>
  </sheetData>
  <mergeCells count="10">
    <mergeCell ref="B14:F14"/>
    <mergeCell ref="P14:T14"/>
    <mergeCell ref="B2:F2"/>
    <mergeCell ref="I2:M2"/>
    <mergeCell ref="P2:T2"/>
    <mergeCell ref="W2:AA2"/>
    <mergeCell ref="B8:F8"/>
    <mergeCell ref="I8:M8"/>
    <mergeCell ref="P8:T8"/>
    <mergeCell ref="W8:A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FA53-C46E-4649-9E96-72FB39D0BF3E}">
  <dimension ref="A1:AA18"/>
  <sheetViews>
    <sheetView tabSelected="1" workbookViewId="0">
      <selection activeCell="J9" sqref="J9"/>
    </sheetView>
  </sheetViews>
  <sheetFormatPr defaultRowHeight="14.4"/>
  <sheetData>
    <row r="1" spans="1:27" ht="39.6">
      <c r="A1" s="28" t="s">
        <v>28</v>
      </c>
      <c r="B1" s="29"/>
      <c r="C1" s="29"/>
      <c r="D1" s="29"/>
      <c r="E1" s="29"/>
      <c r="F1" s="29"/>
      <c r="G1" s="29"/>
      <c r="H1" s="28"/>
      <c r="I1" s="29"/>
      <c r="J1" s="29"/>
      <c r="K1" s="29"/>
      <c r="L1" s="29"/>
      <c r="M1" s="29"/>
      <c r="N1" s="29"/>
      <c r="O1" s="28" t="s">
        <v>14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" thickBot="1">
      <c r="A2" s="48" t="s">
        <v>15</v>
      </c>
      <c r="B2" s="49"/>
      <c r="C2" s="49"/>
      <c r="D2" s="49"/>
      <c r="E2" s="49"/>
      <c r="F2" s="50"/>
      <c r="G2" s="29"/>
      <c r="H2" s="28"/>
      <c r="I2" s="51" t="s">
        <v>11</v>
      </c>
      <c r="J2" s="51"/>
      <c r="K2" s="51"/>
      <c r="L2" s="51"/>
      <c r="M2" s="51"/>
      <c r="N2" s="29"/>
      <c r="O2" s="48" t="s">
        <v>15</v>
      </c>
      <c r="P2" s="49"/>
      <c r="Q2" s="49"/>
      <c r="R2" s="49"/>
      <c r="S2" s="49"/>
      <c r="T2" s="50"/>
      <c r="U2" s="29"/>
      <c r="V2" s="28"/>
      <c r="W2" s="51" t="s">
        <v>11</v>
      </c>
      <c r="X2" s="51"/>
      <c r="Y2" s="51"/>
      <c r="Z2" s="51"/>
      <c r="AA2" s="51"/>
    </row>
    <row r="3" spans="1:27" ht="40.200000000000003" thickBot="1">
      <c r="A3" s="39"/>
      <c r="B3" s="35" t="s">
        <v>16</v>
      </c>
      <c r="C3" s="35" t="s">
        <v>17</v>
      </c>
      <c r="D3" s="35" t="s">
        <v>18</v>
      </c>
      <c r="E3" s="35" t="s">
        <v>19</v>
      </c>
      <c r="F3" s="35" t="s">
        <v>20</v>
      </c>
      <c r="G3" s="29"/>
      <c r="H3" s="28"/>
      <c r="I3" s="35" t="s">
        <v>16</v>
      </c>
      <c r="J3" s="35" t="s">
        <v>17</v>
      </c>
      <c r="K3" s="35" t="s">
        <v>18</v>
      </c>
      <c r="L3" s="35" t="s">
        <v>19</v>
      </c>
      <c r="M3" s="35" t="s">
        <v>20</v>
      </c>
      <c r="N3" s="29"/>
      <c r="O3" s="39"/>
      <c r="P3" s="35" t="s">
        <v>16</v>
      </c>
      <c r="Q3" s="35" t="s">
        <v>17</v>
      </c>
      <c r="R3" s="35" t="s">
        <v>18</v>
      </c>
      <c r="S3" s="35" t="s">
        <v>19</v>
      </c>
      <c r="T3" s="35" t="s">
        <v>20</v>
      </c>
      <c r="U3" s="29"/>
      <c r="V3" s="28"/>
      <c r="W3" s="35" t="s">
        <v>16</v>
      </c>
      <c r="X3" s="35" t="s">
        <v>17</v>
      </c>
      <c r="Y3" s="35" t="s">
        <v>18</v>
      </c>
      <c r="Z3" s="35" t="s">
        <v>19</v>
      </c>
      <c r="AA3" s="35" t="s">
        <v>20</v>
      </c>
    </row>
    <row r="4" spans="1:27" ht="29.4" thickBot="1">
      <c r="A4" s="37" t="s">
        <v>21</v>
      </c>
      <c r="B4" s="38" t="s">
        <v>22</v>
      </c>
      <c r="C4" s="38" t="s">
        <v>22</v>
      </c>
      <c r="D4" s="39">
        <v>18</v>
      </c>
      <c r="E4" s="39">
        <v>0</v>
      </c>
      <c r="F4" s="39">
        <v>1</v>
      </c>
      <c r="G4" s="29"/>
      <c r="H4" s="37" t="s">
        <v>21</v>
      </c>
      <c r="I4" s="38" t="s">
        <v>22</v>
      </c>
      <c r="J4" s="52">
        <f>AVERAGE(C4,C10,C16)</f>
        <v>478</v>
      </c>
      <c r="K4" s="52">
        <f>AVERAGE(D4,D10,D16)</f>
        <v>58</v>
      </c>
      <c r="L4" s="52">
        <f>AVERAGE(E4,E10,E16)</f>
        <v>197</v>
      </c>
      <c r="M4" s="52">
        <f>AVERAGE(F4,F10,F16)</f>
        <v>27.666666666666668</v>
      </c>
      <c r="N4" s="29"/>
      <c r="O4" s="37" t="s">
        <v>21</v>
      </c>
      <c r="P4" s="38" t="s">
        <v>22</v>
      </c>
      <c r="Q4" s="38" t="s">
        <v>22</v>
      </c>
      <c r="R4" s="39">
        <f t="shared" ref="R4:T6" si="0">D4*5</f>
        <v>90</v>
      </c>
      <c r="S4" s="39">
        <f t="shared" si="0"/>
        <v>0</v>
      </c>
      <c r="T4" s="39">
        <f t="shared" si="0"/>
        <v>5</v>
      </c>
      <c r="U4" s="29"/>
      <c r="V4" s="37" t="s">
        <v>21</v>
      </c>
      <c r="W4" s="38" t="s">
        <v>22</v>
      </c>
      <c r="X4" s="52">
        <f>AVERAGE(Q4,Q10,Q16)</f>
        <v>2390</v>
      </c>
      <c r="Y4" s="52">
        <f>AVERAGE(R4,R10,R16)</f>
        <v>290</v>
      </c>
      <c r="Z4" s="52">
        <f>AVERAGE(S4,S10,S16)</f>
        <v>985</v>
      </c>
      <c r="AA4" s="52">
        <f>AVERAGE(T4,T10,T16)</f>
        <v>138.33333333333334</v>
      </c>
    </row>
    <row r="5" spans="1:27" ht="29.4" thickBot="1">
      <c r="A5" s="37" t="s">
        <v>23</v>
      </c>
      <c r="B5" s="38" t="s">
        <v>22</v>
      </c>
      <c r="C5" s="39">
        <v>536</v>
      </c>
      <c r="D5" s="39">
        <v>0</v>
      </c>
      <c r="E5" s="39">
        <v>23</v>
      </c>
      <c r="F5" s="39">
        <v>3</v>
      </c>
      <c r="G5" s="29"/>
      <c r="H5" s="37" t="s">
        <v>23</v>
      </c>
      <c r="I5" s="38" t="s">
        <v>22</v>
      </c>
      <c r="J5" s="52">
        <f>AVERAGE(C5,C11,C17)</f>
        <v>379.66666666666669</v>
      </c>
      <c r="K5" s="52">
        <f>AVERAGE(D5,D11,D17)</f>
        <v>0</v>
      </c>
      <c r="L5" s="52">
        <f>AVERAGE(E5,E11,E17)</f>
        <v>11.5</v>
      </c>
      <c r="M5" s="52">
        <f>AVERAGE(F5,F11,F17)</f>
        <v>1.3333333333333333</v>
      </c>
      <c r="N5" s="29"/>
      <c r="O5" s="37" t="s">
        <v>23</v>
      </c>
      <c r="P5" s="38" t="s">
        <v>22</v>
      </c>
      <c r="Q5" s="39">
        <f t="shared" ref="Q5:Q6" si="1">C5*5</f>
        <v>2680</v>
      </c>
      <c r="R5" s="39">
        <f t="shared" si="0"/>
        <v>0</v>
      </c>
      <c r="S5" s="39">
        <f t="shared" si="0"/>
        <v>115</v>
      </c>
      <c r="T5" s="39">
        <f t="shared" si="0"/>
        <v>15</v>
      </c>
      <c r="U5" s="29"/>
      <c r="V5" s="37" t="s">
        <v>23</v>
      </c>
      <c r="W5" s="38" t="s">
        <v>22</v>
      </c>
      <c r="X5" s="52">
        <f>AVERAGE(Q5,Q11,Q17)</f>
        <v>1898.3333333333333</v>
      </c>
      <c r="Y5" s="52">
        <f>AVERAGE(R5,R11,R17)</f>
        <v>0</v>
      </c>
      <c r="Z5" s="52">
        <f>AVERAGE(S5,S11,S17)</f>
        <v>57.5</v>
      </c>
      <c r="AA5" s="52">
        <f>AVERAGE(T5,T11,T17)</f>
        <v>6.666666666666667</v>
      </c>
    </row>
    <row r="6" spans="1:27" ht="29.4" thickBot="1">
      <c r="A6" s="37" t="s">
        <v>24</v>
      </c>
      <c r="B6" s="38" t="s">
        <v>22</v>
      </c>
      <c r="C6" s="38" t="s">
        <v>22</v>
      </c>
      <c r="D6" s="39">
        <v>1</v>
      </c>
      <c r="E6" s="39">
        <v>2</v>
      </c>
      <c r="F6" s="39">
        <v>4</v>
      </c>
      <c r="G6" s="29"/>
      <c r="H6" s="37" t="s">
        <v>24</v>
      </c>
      <c r="I6" s="38" t="s">
        <v>22</v>
      </c>
      <c r="J6" s="52">
        <f>AVERAGE(C6,C12,C18)</f>
        <v>11</v>
      </c>
      <c r="K6" s="52">
        <f>AVERAGE(D6,D12,D18)</f>
        <v>20.666666666666668</v>
      </c>
      <c r="L6" s="52">
        <f>AVERAGE(E6,E12,E18)</f>
        <v>3</v>
      </c>
      <c r="M6" s="52">
        <f>AVERAGE(F6,F12,F18)</f>
        <v>1.6666666666666667</v>
      </c>
      <c r="N6" s="29"/>
      <c r="O6" s="37" t="s">
        <v>24</v>
      </c>
      <c r="P6" s="38" t="s">
        <v>22</v>
      </c>
      <c r="Q6" s="38" t="s">
        <v>22</v>
      </c>
      <c r="R6" s="39">
        <f t="shared" si="0"/>
        <v>5</v>
      </c>
      <c r="S6" s="39">
        <f t="shared" si="0"/>
        <v>10</v>
      </c>
      <c r="T6" s="39">
        <f t="shared" si="0"/>
        <v>20</v>
      </c>
      <c r="U6" s="29"/>
      <c r="V6" s="37" t="s">
        <v>24</v>
      </c>
      <c r="W6" s="38" t="s">
        <v>22</v>
      </c>
      <c r="X6" s="52" t="s">
        <v>22</v>
      </c>
      <c r="Y6" s="52">
        <f>AVERAGE(R6,R12,R18)</f>
        <v>103.33333333333333</v>
      </c>
      <c r="Z6" s="52">
        <f>AVERAGE(S6,S12,S18)</f>
        <v>15</v>
      </c>
      <c r="AA6" s="52">
        <f>AVERAGE(T6,T12,T18)</f>
        <v>8.3333333333333339</v>
      </c>
    </row>
    <row r="7" spans="1:27">
      <c r="A7" s="29"/>
      <c r="B7" s="29"/>
      <c r="C7" s="29"/>
      <c r="D7" s="29"/>
      <c r="E7" s="29"/>
      <c r="F7" s="29"/>
      <c r="G7" s="29"/>
      <c r="H7" s="28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8"/>
      <c r="W7" s="29"/>
      <c r="X7" s="29"/>
      <c r="Y7" s="29"/>
      <c r="Z7" s="29"/>
      <c r="AA7" s="29"/>
    </row>
    <row r="8" spans="1:27" ht="15" thickBot="1">
      <c r="A8" s="48" t="s">
        <v>25</v>
      </c>
      <c r="B8" s="49"/>
      <c r="C8" s="49"/>
      <c r="D8" s="49"/>
      <c r="E8" s="49"/>
      <c r="F8" s="50"/>
      <c r="G8" s="29"/>
      <c r="H8" s="28"/>
      <c r="I8" s="51" t="s">
        <v>26</v>
      </c>
      <c r="J8" s="51"/>
      <c r="K8" s="51"/>
      <c r="L8" s="51"/>
      <c r="M8" s="51"/>
      <c r="N8" s="29"/>
      <c r="O8" s="48" t="s">
        <v>25</v>
      </c>
      <c r="P8" s="49"/>
      <c r="Q8" s="49"/>
      <c r="R8" s="49"/>
      <c r="S8" s="49"/>
      <c r="T8" s="50"/>
      <c r="U8" s="29"/>
      <c r="V8" s="28"/>
      <c r="W8" s="51" t="s">
        <v>26</v>
      </c>
      <c r="X8" s="51"/>
      <c r="Y8" s="51"/>
      <c r="Z8" s="51"/>
      <c r="AA8" s="51"/>
    </row>
    <row r="9" spans="1:27" ht="40.200000000000003" thickBot="1">
      <c r="A9" s="39"/>
      <c r="B9" s="35" t="s">
        <v>16</v>
      </c>
      <c r="C9" s="35" t="s">
        <v>17</v>
      </c>
      <c r="D9" s="35" t="s">
        <v>18</v>
      </c>
      <c r="E9" s="35" t="s">
        <v>19</v>
      </c>
      <c r="F9" s="35" t="s">
        <v>20</v>
      </c>
      <c r="G9" s="29"/>
      <c r="H9" s="28"/>
      <c r="I9" s="35" t="s">
        <v>16</v>
      </c>
      <c r="J9" s="35" t="s">
        <v>17</v>
      </c>
      <c r="K9" s="35" t="s">
        <v>18</v>
      </c>
      <c r="L9" s="35" t="s">
        <v>19</v>
      </c>
      <c r="M9" s="35" t="s">
        <v>20</v>
      </c>
      <c r="N9" s="29"/>
      <c r="O9" s="39"/>
      <c r="P9" s="35" t="s">
        <v>16</v>
      </c>
      <c r="Q9" s="35" t="s">
        <v>17</v>
      </c>
      <c r="R9" s="35" t="s">
        <v>18</v>
      </c>
      <c r="S9" s="35" t="s">
        <v>19</v>
      </c>
      <c r="T9" s="35" t="s">
        <v>20</v>
      </c>
      <c r="U9" s="29"/>
      <c r="V9" s="28"/>
      <c r="W9" s="35" t="s">
        <v>16</v>
      </c>
      <c r="X9" s="35" t="s">
        <v>17</v>
      </c>
      <c r="Y9" s="35" t="s">
        <v>18</v>
      </c>
      <c r="Z9" s="35" t="s">
        <v>19</v>
      </c>
      <c r="AA9" s="35" t="s">
        <v>20</v>
      </c>
    </row>
    <row r="10" spans="1:27" ht="29.4" thickBot="1">
      <c r="A10" s="37" t="s">
        <v>21</v>
      </c>
      <c r="B10" s="38" t="s">
        <v>22</v>
      </c>
      <c r="C10" s="39">
        <v>368</v>
      </c>
      <c r="D10" s="39">
        <v>98</v>
      </c>
      <c r="E10" s="38" t="s">
        <v>22</v>
      </c>
      <c r="F10" s="39">
        <v>82</v>
      </c>
      <c r="G10" s="29"/>
      <c r="H10" s="37" t="s">
        <v>21</v>
      </c>
      <c r="I10" s="38" t="s">
        <v>22</v>
      </c>
      <c r="J10" s="53">
        <f t="shared" ref="J10:M12" si="2">_xlfn.STDEV.P(C10,C16,C22)</f>
        <v>110</v>
      </c>
      <c r="K10" s="53">
        <f t="shared" si="2"/>
        <v>0</v>
      </c>
      <c r="L10" s="53">
        <f t="shared" si="2"/>
        <v>0</v>
      </c>
      <c r="M10" s="53">
        <f t="shared" si="2"/>
        <v>41</v>
      </c>
      <c r="N10" s="29"/>
      <c r="O10" s="37" t="s">
        <v>21</v>
      </c>
      <c r="P10" s="38" t="s">
        <v>22</v>
      </c>
      <c r="Q10" s="39">
        <f t="shared" ref="Q10:T12" si="3">C10*5</f>
        <v>1840</v>
      </c>
      <c r="R10" s="39">
        <f t="shared" si="3"/>
        <v>490</v>
      </c>
      <c r="S10" s="38" t="s">
        <v>22</v>
      </c>
      <c r="T10" s="39">
        <f t="shared" si="3"/>
        <v>410</v>
      </c>
      <c r="U10" s="29"/>
      <c r="V10" s="37" t="s">
        <v>21</v>
      </c>
      <c r="W10" s="38" t="s">
        <v>22</v>
      </c>
      <c r="X10" s="53">
        <f>_xlfn.STDEV.P(Q4,Q10,Q16)</f>
        <v>550</v>
      </c>
      <c r="Y10" s="53">
        <f t="shared" ref="Y10:AA12" si="4">_xlfn.STDEV.P(R4,R10,R16)</f>
        <v>200</v>
      </c>
      <c r="Z10" s="53">
        <f t="shared" si="4"/>
        <v>985</v>
      </c>
      <c r="AA10" s="53">
        <f t="shared" si="4"/>
        <v>192.10818711225079</v>
      </c>
    </row>
    <row r="11" spans="1:27" ht="29.4" thickBot="1">
      <c r="A11" s="37" t="s">
        <v>23</v>
      </c>
      <c r="B11" s="38" t="s">
        <v>22</v>
      </c>
      <c r="C11" s="39">
        <v>168</v>
      </c>
      <c r="D11" s="39">
        <v>0</v>
      </c>
      <c r="E11" s="38" t="s">
        <v>22</v>
      </c>
      <c r="F11" s="39">
        <v>1</v>
      </c>
      <c r="G11" s="29"/>
      <c r="H11" s="37" t="s">
        <v>23</v>
      </c>
      <c r="I11" s="38" t="s">
        <v>22</v>
      </c>
      <c r="J11" s="53">
        <f t="shared" si="2"/>
        <v>133.5</v>
      </c>
      <c r="K11" s="53">
        <f t="shared" si="2"/>
        <v>0</v>
      </c>
      <c r="L11" s="53">
        <f t="shared" si="2"/>
        <v>0</v>
      </c>
      <c r="M11" s="53">
        <f t="shared" si="2"/>
        <v>0.5</v>
      </c>
      <c r="N11" s="29"/>
      <c r="O11" s="37" t="s">
        <v>23</v>
      </c>
      <c r="P11" s="38" t="s">
        <v>22</v>
      </c>
      <c r="Q11" s="39">
        <f t="shared" si="3"/>
        <v>840</v>
      </c>
      <c r="R11" s="39">
        <f t="shared" si="3"/>
        <v>0</v>
      </c>
      <c r="S11" s="38" t="s">
        <v>22</v>
      </c>
      <c r="T11" s="39">
        <f t="shared" si="3"/>
        <v>5</v>
      </c>
      <c r="U11" s="29"/>
      <c r="V11" s="37" t="s">
        <v>23</v>
      </c>
      <c r="W11" s="38" t="s">
        <v>22</v>
      </c>
      <c r="X11" s="53">
        <f t="shared" ref="X11:X12" si="5">_xlfn.STDEV.P(Q5,Q11,Q17)</f>
        <v>776.23378494425822</v>
      </c>
      <c r="Y11" s="53">
        <f t="shared" si="4"/>
        <v>0</v>
      </c>
      <c r="Z11" s="53">
        <f t="shared" si="4"/>
        <v>57.5</v>
      </c>
      <c r="AA11" s="53">
        <f t="shared" si="4"/>
        <v>6.2360956446232354</v>
      </c>
    </row>
    <row r="12" spans="1:27" ht="29.4" thickBot="1">
      <c r="A12" s="37" t="s">
        <v>24</v>
      </c>
      <c r="B12" s="38" t="s">
        <v>22</v>
      </c>
      <c r="C12" s="38" t="s">
        <v>22</v>
      </c>
      <c r="D12" s="39">
        <v>5</v>
      </c>
      <c r="E12" s="39">
        <v>7</v>
      </c>
      <c r="F12" s="39">
        <v>1</v>
      </c>
      <c r="G12" s="29"/>
      <c r="H12" s="37" t="s">
        <v>24</v>
      </c>
      <c r="I12" s="38" t="s">
        <v>22</v>
      </c>
      <c r="J12" s="53">
        <f t="shared" si="2"/>
        <v>0</v>
      </c>
      <c r="K12" s="53">
        <f t="shared" si="2"/>
        <v>25.5</v>
      </c>
      <c r="L12" s="53">
        <f t="shared" si="2"/>
        <v>3.5</v>
      </c>
      <c r="M12" s="53">
        <f t="shared" si="2"/>
        <v>0.5</v>
      </c>
      <c r="N12" s="29"/>
      <c r="O12" s="37" t="s">
        <v>24</v>
      </c>
      <c r="P12" s="38" t="s">
        <v>22</v>
      </c>
      <c r="Q12" s="38" t="s">
        <v>22</v>
      </c>
      <c r="R12" s="39">
        <f t="shared" si="3"/>
        <v>25</v>
      </c>
      <c r="S12" s="39">
        <f t="shared" si="3"/>
        <v>35</v>
      </c>
      <c r="T12" s="39">
        <f t="shared" si="3"/>
        <v>5</v>
      </c>
      <c r="U12" s="29"/>
      <c r="V12" s="37" t="s">
        <v>24</v>
      </c>
      <c r="W12" s="38" t="s">
        <v>22</v>
      </c>
      <c r="X12" s="53">
        <f t="shared" si="5"/>
        <v>0</v>
      </c>
      <c r="Y12" s="53">
        <f t="shared" si="4"/>
        <v>125.18874638809282</v>
      </c>
      <c r="Z12" s="53">
        <f t="shared" si="4"/>
        <v>14.719601443879744</v>
      </c>
      <c r="AA12" s="53">
        <f t="shared" si="4"/>
        <v>8.4983658559879753</v>
      </c>
    </row>
    <row r="13" spans="1:27">
      <c r="A13" s="29"/>
      <c r="B13" s="29"/>
      <c r="C13" s="29"/>
      <c r="D13" s="29"/>
      <c r="E13" s="29"/>
      <c r="F13" s="29"/>
      <c r="G13" s="29"/>
      <c r="H13" s="2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8"/>
      <c r="W13" s="29"/>
      <c r="X13" s="29"/>
      <c r="Y13" s="29"/>
      <c r="Z13" s="29"/>
      <c r="AA13" s="29"/>
    </row>
    <row r="14" spans="1:27" ht="15" thickBot="1">
      <c r="A14" s="54" t="s">
        <v>27</v>
      </c>
      <c r="B14" s="49"/>
      <c r="C14" s="49"/>
      <c r="D14" s="49"/>
      <c r="E14" s="49"/>
      <c r="F14" s="50"/>
      <c r="G14" s="29"/>
      <c r="H14" s="28"/>
      <c r="I14" s="29"/>
      <c r="J14" s="29"/>
      <c r="K14" s="29"/>
      <c r="L14" s="29"/>
      <c r="M14" s="29"/>
      <c r="N14" s="29"/>
      <c r="O14" s="54" t="s">
        <v>27</v>
      </c>
      <c r="P14" s="49"/>
      <c r="Q14" s="49"/>
      <c r="R14" s="49"/>
      <c r="S14" s="49"/>
      <c r="T14" s="50"/>
      <c r="U14" s="29"/>
      <c r="V14" s="28"/>
      <c r="W14" s="29"/>
      <c r="X14" s="29"/>
      <c r="Y14" s="29"/>
      <c r="Z14" s="29"/>
      <c r="AA14" s="29"/>
    </row>
    <row r="15" spans="1:27" ht="40.200000000000003" thickBot="1">
      <c r="A15" s="34"/>
      <c r="B15" s="35" t="s">
        <v>16</v>
      </c>
      <c r="C15" s="35" t="s">
        <v>17</v>
      </c>
      <c r="D15" s="35" t="s">
        <v>18</v>
      </c>
      <c r="E15" s="35" t="s">
        <v>19</v>
      </c>
      <c r="F15" s="35" t="s">
        <v>20</v>
      </c>
      <c r="G15" s="29"/>
      <c r="H15" s="28"/>
      <c r="I15" s="29"/>
      <c r="J15" s="29"/>
      <c r="K15" s="29"/>
      <c r="L15" s="29"/>
      <c r="M15" s="29"/>
      <c r="N15" s="29"/>
      <c r="O15" s="34"/>
      <c r="P15" s="35" t="s">
        <v>16</v>
      </c>
      <c r="Q15" s="35" t="s">
        <v>17</v>
      </c>
      <c r="R15" s="35" t="s">
        <v>18</v>
      </c>
      <c r="S15" s="35" t="s">
        <v>19</v>
      </c>
      <c r="T15" s="35" t="s">
        <v>20</v>
      </c>
      <c r="U15" s="29"/>
      <c r="V15" s="28"/>
      <c r="W15" s="29"/>
      <c r="X15" s="29"/>
      <c r="Y15" s="29"/>
      <c r="Z15" s="29"/>
      <c r="AA15" s="29"/>
    </row>
    <row r="16" spans="1:27" ht="29.4" thickBot="1">
      <c r="A16" s="37" t="s">
        <v>21</v>
      </c>
      <c r="B16" s="38" t="s">
        <v>22</v>
      </c>
      <c r="C16" s="39">
        <v>588</v>
      </c>
      <c r="D16" s="38" t="s">
        <v>22</v>
      </c>
      <c r="E16" s="39">
        <v>394</v>
      </c>
      <c r="F16" s="39">
        <v>0</v>
      </c>
      <c r="G16" s="29"/>
      <c r="H16" s="28"/>
      <c r="I16" s="29"/>
      <c r="J16" s="29"/>
      <c r="K16" s="29"/>
      <c r="L16" s="29"/>
      <c r="M16" s="29"/>
      <c r="N16" s="29"/>
      <c r="O16" s="37" t="s">
        <v>21</v>
      </c>
      <c r="P16" s="38" t="s">
        <v>22</v>
      </c>
      <c r="Q16" s="39">
        <f t="shared" ref="Q16:T18" si="6">C16*5</f>
        <v>2940</v>
      </c>
      <c r="R16" s="38" t="s">
        <v>22</v>
      </c>
      <c r="S16" s="39">
        <f t="shared" si="6"/>
        <v>1970</v>
      </c>
      <c r="T16" s="39">
        <f t="shared" si="6"/>
        <v>0</v>
      </c>
      <c r="U16" s="29"/>
      <c r="V16" s="28"/>
      <c r="W16" s="29"/>
      <c r="X16" s="29"/>
      <c r="Y16" s="29"/>
      <c r="Z16" s="29"/>
      <c r="AA16" s="29"/>
    </row>
    <row r="17" spans="1:27" ht="29.4" thickBot="1">
      <c r="A17" s="37" t="s">
        <v>23</v>
      </c>
      <c r="B17" s="38" t="s">
        <v>22</v>
      </c>
      <c r="C17" s="39">
        <v>435</v>
      </c>
      <c r="D17" s="38" t="s">
        <v>22</v>
      </c>
      <c r="E17" s="39">
        <v>0</v>
      </c>
      <c r="F17" s="39">
        <v>0</v>
      </c>
      <c r="G17" s="29"/>
      <c r="H17" s="28"/>
      <c r="I17" s="29"/>
      <c r="J17" s="29"/>
      <c r="K17" s="29"/>
      <c r="L17" s="29"/>
      <c r="M17" s="29"/>
      <c r="N17" s="29"/>
      <c r="O17" s="37" t="s">
        <v>23</v>
      </c>
      <c r="P17" s="38" t="s">
        <v>22</v>
      </c>
      <c r="Q17" s="39">
        <f t="shared" si="6"/>
        <v>2175</v>
      </c>
      <c r="R17" s="38" t="s">
        <v>22</v>
      </c>
      <c r="S17" s="39">
        <f t="shared" si="6"/>
        <v>0</v>
      </c>
      <c r="T17" s="39">
        <f t="shared" si="6"/>
        <v>0</v>
      </c>
      <c r="U17" s="29"/>
      <c r="V17" s="28"/>
      <c r="W17" s="29"/>
      <c r="X17" s="29"/>
      <c r="Y17" s="29"/>
      <c r="Z17" s="29"/>
      <c r="AA17" s="29"/>
    </row>
    <row r="18" spans="1:27" ht="29.4" thickBot="1">
      <c r="A18" s="37" t="s">
        <v>24</v>
      </c>
      <c r="B18" s="38" t="s">
        <v>22</v>
      </c>
      <c r="C18" s="39">
        <v>11</v>
      </c>
      <c r="D18" s="39">
        <v>56</v>
      </c>
      <c r="E18" s="39">
        <v>0</v>
      </c>
      <c r="F18" s="39">
        <v>0</v>
      </c>
      <c r="G18" s="29"/>
      <c r="H18" s="28"/>
      <c r="I18" s="29"/>
      <c r="J18" s="29"/>
      <c r="K18" s="29"/>
      <c r="L18" s="29"/>
      <c r="M18" s="29"/>
      <c r="N18" s="29"/>
      <c r="O18" s="37" t="s">
        <v>24</v>
      </c>
      <c r="P18" s="38" t="s">
        <v>22</v>
      </c>
      <c r="Q18" s="39">
        <f t="shared" si="6"/>
        <v>55</v>
      </c>
      <c r="R18" s="39">
        <f t="shared" si="6"/>
        <v>280</v>
      </c>
      <c r="S18" s="39">
        <f t="shared" si="6"/>
        <v>0</v>
      </c>
      <c r="T18" s="39">
        <f t="shared" si="6"/>
        <v>0</v>
      </c>
      <c r="U18" s="29"/>
      <c r="V18" s="28"/>
      <c r="W18" s="29"/>
      <c r="X18" s="29"/>
      <c r="Y18" s="29"/>
      <c r="Z18" s="29"/>
      <c r="AA18" s="29"/>
    </row>
  </sheetData>
  <mergeCells count="10">
    <mergeCell ref="A14:F14"/>
    <mergeCell ref="O14:T14"/>
    <mergeCell ref="A2:F2"/>
    <mergeCell ref="I2:M2"/>
    <mergeCell ref="O2:T2"/>
    <mergeCell ref="W2:AA2"/>
    <mergeCell ref="A8:F8"/>
    <mergeCell ref="I8:M8"/>
    <mergeCell ref="O8:T8"/>
    <mergeCell ref="W8:A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5E23-47FD-4CBA-92D2-DD323AEC67B1}">
  <dimension ref="A1:F20"/>
  <sheetViews>
    <sheetView workbookViewId="0">
      <selection activeCell="L9" sqref="L9"/>
    </sheetView>
  </sheetViews>
  <sheetFormatPr defaultRowHeight="14.4"/>
  <cols>
    <col min="2" max="3" width="9.5546875" bestFit="1" customWidth="1"/>
    <col min="4" max="6" width="9" bestFit="1" customWidth="1"/>
  </cols>
  <sheetData>
    <row r="1" spans="1:6">
      <c r="A1" s="5"/>
      <c r="B1" s="10" t="s">
        <v>4</v>
      </c>
      <c r="C1" s="11"/>
      <c r="D1" s="11"/>
      <c r="E1" s="11"/>
      <c r="F1" s="12"/>
    </row>
    <row r="2" spans="1:6">
      <c r="A2" s="6"/>
      <c r="B2" s="13" t="s">
        <v>8</v>
      </c>
      <c r="C2" s="14"/>
      <c r="D2" s="14"/>
      <c r="E2" s="15" t="s">
        <v>9</v>
      </c>
      <c r="F2" s="16"/>
    </row>
    <row r="3" spans="1:6">
      <c r="A3" s="3" t="s">
        <v>10</v>
      </c>
      <c r="B3" s="3" t="s">
        <v>5</v>
      </c>
      <c r="C3" s="1" t="s">
        <v>0</v>
      </c>
      <c r="D3" s="1" t="s">
        <v>1</v>
      </c>
      <c r="E3" s="4" t="s">
        <v>6</v>
      </c>
      <c r="F3" s="2" t="s">
        <v>7</v>
      </c>
    </row>
    <row r="4" spans="1:6">
      <c r="A4" s="3">
        <v>1</v>
      </c>
      <c r="B4" s="6">
        <v>340</v>
      </c>
      <c r="C4" s="7">
        <v>45</v>
      </c>
      <c r="D4" s="7">
        <v>51</v>
      </c>
      <c r="E4" s="8">
        <v>56</v>
      </c>
      <c r="F4" s="9">
        <v>28</v>
      </c>
    </row>
    <row r="5" spans="1:6">
      <c r="A5" s="3">
        <v>2</v>
      </c>
      <c r="B5" s="6">
        <v>440</v>
      </c>
      <c r="C5" s="7">
        <v>118</v>
      </c>
      <c r="D5" s="7" t="s">
        <v>2</v>
      </c>
      <c r="E5" s="8">
        <v>186</v>
      </c>
      <c r="F5" s="9">
        <v>138</v>
      </c>
    </row>
    <row r="6" spans="1:6">
      <c r="A6" s="3">
        <v>3</v>
      </c>
      <c r="B6" s="6">
        <v>23</v>
      </c>
      <c r="C6" s="7">
        <v>16</v>
      </c>
      <c r="D6" s="7">
        <v>60</v>
      </c>
      <c r="E6" s="8">
        <v>35</v>
      </c>
      <c r="F6" s="9">
        <v>40</v>
      </c>
    </row>
    <row r="7" spans="1:6">
      <c r="A7" s="3">
        <v>4</v>
      </c>
      <c r="B7" s="6">
        <v>23</v>
      </c>
      <c r="C7" s="7">
        <v>4</v>
      </c>
      <c r="D7" s="7">
        <v>12</v>
      </c>
      <c r="E7" s="8" t="s">
        <v>12</v>
      </c>
      <c r="F7" s="9" t="s">
        <v>12</v>
      </c>
    </row>
    <row r="8" spans="1:6">
      <c r="A8" s="3">
        <v>5</v>
      </c>
      <c r="B8" s="6">
        <v>289</v>
      </c>
      <c r="C8" s="7">
        <v>31</v>
      </c>
      <c r="D8" s="7">
        <v>67</v>
      </c>
      <c r="E8" s="8" t="s">
        <v>12</v>
      </c>
      <c r="F8" s="9" t="s">
        <v>12</v>
      </c>
    </row>
    <row r="9" spans="1:6">
      <c r="A9" s="17" t="s">
        <v>11</v>
      </c>
      <c r="B9" s="18">
        <v>223</v>
      </c>
      <c r="C9" s="19">
        <v>42.8</v>
      </c>
      <c r="D9" s="19">
        <v>47.5</v>
      </c>
      <c r="E9" s="20">
        <v>92.333333333333329</v>
      </c>
      <c r="F9" s="21">
        <v>68.666666666666671</v>
      </c>
    </row>
    <row r="10" spans="1:6" ht="15" thickBot="1">
      <c r="A10" s="22" t="s">
        <v>3</v>
      </c>
      <c r="B10" s="23">
        <v>170.3725329975463</v>
      </c>
      <c r="C10" s="24">
        <v>40.056959445269932</v>
      </c>
      <c r="D10" s="24">
        <v>21.266170318136737</v>
      </c>
      <c r="E10" s="25">
        <v>66.784895165166077</v>
      </c>
      <c r="F10" s="26">
        <v>49.270229911738333</v>
      </c>
    </row>
    <row r="11" spans="1:6">
      <c r="A11" s="5"/>
      <c r="B11" s="10" t="s">
        <v>4</v>
      </c>
      <c r="C11" s="11"/>
      <c r="D11" s="11"/>
      <c r="E11" s="11"/>
      <c r="F11" s="12"/>
    </row>
    <row r="12" spans="1:6">
      <c r="A12" s="6"/>
      <c r="B12" s="13" t="s">
        <v>8</v>
      </c>
      <c r="C12" s="14"/>
      <c r="D12" s="14"/>
      <c r="E12" s="15" t="s">
        <v>9</v>
      </c>
      <c r="F12" s="16"/>
    </row>
    <row r="13" spans="1:6">
      <c r="A13" s="3" t="s">
        <v>10</v>
      </c>
      <c r="B13" s="3" t="s">
        <v>5</v>
      </c>
      <c r="C13" s="1" t="s">
        <v>0</v>
      </c>
      <c r="D13" s="1" t="s">
        <v>1</v>
      </c>
      <c r="E13" s="4" t="s">
        <v>6</v>
      </c>
      <c r="F13" s="2" t="s">
        <v>7</v>
      </c>
    </row>
    <row r="14" spans="1:6">
      <c r="A14" s="3">
        <v>1</v>
      </c>
      <c r="B14" s="6" t="s">
        <v>2</v>
      </c>
      <c r="C14" s="7">
        <v>18</v>
      </c>
      <c r="D14" s="7">
        <v>6</v>
      </c>
      <c r="E14" s="8">
        <v>0</v>
      </c>
      <c r="F14" s="9">
        <v>6</v>
      </c>
    </row>
    <row r="15" spans="1:6">
      <c r="A15" s="3">
        <v>2</v>
      </c>
      <c r="B15" s="6">
        <v>34</v>
      </c>
      <c r="C15" s="7">
        <v>33</v>
      </c>
      <c r="D15" s="7" t="s">
        <v>2</v>
      </c>
      <c r="E15" s="8">
        <v>2</v>
      </c>
      <c r="F15" s="9">
        <v>8</v>
      </c>
    </row>
    <row r="16" spans="1:6">
      <c r="A16" s="3">
        <v>3</v>
      </c>
      <c r="B16" s="6">
        <v>2</v>
      </c>
      <c r="C16" s="7">
        <v>10</v>
      </c>
      <c r="D16" s="7">
        <v>12</v>
      </c>
      <c r="E16" s="8">
        <v>15</v>
      </c>
      <c r="F16" s="9">
        <v>13</v>
      </c>
    </row>
    <row r="17" spans="1:6">
      <c r="A17" s="3">
        <v>4</v>
      </c>
      <c r="B17" s="6">
        <v>16</v>
      </c>
      <c r="C17" s="7">
        <v>12</v>
      </c>
      <c r="D17" s="7">
        <v>2</v>
      </c>
      <c r="E17" s="8" t="s">
        <v>12</v>
      </c>
      <c r="F17" s="9" t="s">
        <v>12</v>
      </c>
    </row>
    <row r="18" spans="1:6">
      <c r="A18" s="3">
        <v>5</v>
      </c>
      <c r="B18" s="6">
        <v>0</v>
      </c>
      <c r="C18" s="7">
        <v>0</v>
      </c>
      <c r="D18" s="7">
        <v>0</v>
      </c>
      <c r="E18" s="8" t="s">
        <v>12</v>
      </c>
      <c r="F18" s="9" t="s">
        <v>12</v>
      </c>
    </row>
    <row r="19" spans="1:6">
      <c r="A19" s="17" t="s">
        <v>11</v>
      </c>
      <c r="B19" s="27">
        <v>13</v>
      </c>
      <c r="C19" s="19">
        <v>14.6</v>
      </c>
      <c r="D19" s="19">
        <v>5</v>
      </c>
      <c r="E19" s="20">
        <v>5.666666666666667</v>
      </c>
      <c r="F19" s="21">
        <v>9</v>
      </c>
    </row>
    <row r="20" spans="1:6" ht="15" thickBot="1">
      <c r="A20" s="22" t="s">
        <v>3</v>
      </c>
      <c r="B20" s="23">
        <v>13.601470508735444</v>
      </c>
      <c r="C20" s="24">
        <v>10.87382177525455</v>
      </c>
      <c r="D20" s="24">
        <v>4.5825756949558398</v>
      </c>
      <c r="E20" s="25">
        <v>6.6499791144199998</v>
      </c>
      <c r="F20" s="26">
        <v>2.9439202887759488</v>
      </c>
    </row>
  </sheetData>
  <mergeCells count="6">
    <mergeCell ref="B1:F1"/>
    <mergeCell ref="B2:D2"/>
    <mergeCell ref="E2:F2"/>
    <mergeCell ref="B11:F11"/>
    <mergeCell ref="B12:D12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S4 - A. viridans</vt:lpstr>
      <vt:lpstr>Table S4 - M. morganii</vt:lpstr>
      <vt:lpstr>Table S5 and 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2023-11-08T22:11:50Z</dcterms:created>
  <dcterms:modified xsi:type="dcterms:W3CDTF">2023-11-14T00:09:18Z</dcterms:modified>
</cp:coreProperties>
</file>