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1 Subventions ma prime renov\"/>
    </mc:Choice>
  </mc:AlternateContent>
  <xr:revisionPtr revIDLastSave="0" documentId="13_ncr:1_{91D08635-31F3-4317-BB3F-504B526FB8A2}" xr6:coauthVersionLast="47" xr6:coauthVersionMax="47" xr10:uidLastSave="{00000000-0000-0000-0000-000000000000}"/>
  <bookViews>
    <workbookView xWindow="-110" yWindow="-110" windowWidth="19420" windowHeight="10420" activeTab="1" xr2:uid="{F3B8202A-200E-4C94-BB50-F6C7EC74A6D2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" l="1"/>
  <c r="P6" i="2"/>
  <c r="O6" i="2"/>
  <c r="M6" i="2"/>
  <c r="L6" i="2"/>
  <c r="I9" i="2"/>
  <c r="I8" i="2"/>
  <c r="I7" i="2"/>
  <c r="I6" i="2"/>
  <c r="I5" i="2"/>
  <c r="I4" i="2"/>
  <c r="I3" i="2"/>
  <c r="P3" i="2" l="1"/>
  <c r="M3" i="2"/>
  <c r="G9" i="2" l="1"/>
  <c r="G8" i="2"/>
  <c r="G7" i="2"/>
  <c r="G6" i="2"/>
  <c r="G5" i="2"/>
  <c r="G4" i="2"/>
  <c r="G3" i="2"/>
  <c r="J7" i="2"/>
  <c r="J6" i="2"/>
  <c r="J5" i="2"/>
  <c r="J4" i="2"/>
  <c r="J3" i="2"/>
  <c r="J9" i="2"/>
  <c r="J8" i="2"/>
  <c r="L3" i="2"/>
  <c r="N6" i="2" l="1"/>
  <c r="Q6" i="2"/>
  <c r="N3" i="2"/>
</calcChain>
</file>

<file path=xl/sharedStrings.xml><?xml version="1.0" encoding="utf-8"?>
<sst xmlns="http://schemas.openxmlformats.org/spreadsheetml/2006/main" count="62" uniqueCount="54">
  <si>
    <t>REHAB_0/100</t>
  </si>
  <si>
    <t>A</t>
  </si>
  <si>
    <t>B</t>
  </si>
  <si>
    <t>C</t>
  </si>
  <si>
    <t>D</t>
  </si>
  <si>
    <t>E</t>
  </si>
  <si>
    <t>F</t>
  </si>
  <si>
    <t>G</t>
  </si>
  <si>
    <t>BUIL_0</t>
  </si>
  <si>
    <t>BUIL_CG_0</t>
  </si>
  <si>
    <t>BUIL_CF_0</t>
  </si>
  <si>
    <t>BUIL_CE_0</t>
  </si>
  <si>
    <t>BUIL_CD_0</t>
  </si>
  <si>
    <t>BUIL_CC_0</t>
  </si>
  <si>
    <t>BUIL_CB_0</t>
  </si>
  <si>
    <t>BUIL_CA_0</t>
  </si>
  <si>
    <t>3ME</t>
  </si>
  <si>
    <t>TOTAL</t>
  </si>
  <si>
    <t xml:space="preserve">Interventions qui ont permis de changer de classe mais pas de passer en niveau 4 </t>
  </si>
  <si>
    <t>Interventions qui ont permis de passer au niveau 4</t>
  </si>
  <si>
    <t>Dont interventions qui ont permis de passer au niveau BBC (en une ou plusieurs étapes) ou passif</t>
  </si>
  <si>
    <t>Parc de logement par classe</t>
  </si>
  <si>
    <t>moyenne 2015-2020</t>
  </si>
  <si>
    <t>Nombre de rénovations</t>
  </si>
  <si>
    <t xml:space="preserve">Coût des travaux </t>
  </si>
  <si>
    <t>moyenne 2020 2021</t>
  </si>
  <si>
    <t>REHAB_2/100</t>
  </si>
  <si>
    <t>BUIL_2</t>
  </si>
  <si>
    <t>BUIL_CG_2</t>
  </si>
  <si>
    <t>BUIL_CF_2</t>
  </si>
  <si>
    <t>BUIL_CE_2</t>
  </si>
  <si>
    <t>BUIL_CD_2</t>
  </si>
  <si>
    <t>BUIL_CC_2</t>
  </si>
  <si>
    <t>BUIL_CB_2</t>
  </si>
  <si>
    <t>BUIL_CA_2</t>
  </si>
  <si>
    <t>AMS- AME</t>
  </si>
  <si>
    <t>SUB_REHAB_VAL_0</t>
  </si>
  <si>
    <t>SUB_REHAB_VAL_2</t>
  </si>
  <si>
    <t>RENOV_VAL_2</t>
  </si>
  <si>
    <t>RENOV_VAL_0</t>
  </si>
  <si>
    <t>SUB_RENOV_VAL_0</t>
  </si>
  <si>
    <t>SUB_RENOV_VAL_2</t>
  </si>
  <si>
    <t>CHOC_PAC_VAL_0</t>
  </si>
  <si>
    <t>CHOC_PAC_VAL_2</t>
  </si>
  <si>
    <t>CHOC_PAC_0/P_PAC</t>
  </si>
  <si>
    <t>CHOC_PAC_2/P_PAC</t>
  </si>
  <si>
    <t>RENOV_VAL_CF_0</t>
  </si>
  <si>
    <t>RENOV_VAL_CF_2</t>
  </si>
  <si>
    <t>RENOV_VAL_CG_0</t>
  </si>
  <si>
    <t>RENOV_VAL_CG_2</t>
  </si>
  <si>
    <t>CEE</t>
  </si>
  <si>
    <t>Moyenne AMS 2024-2050</t>
  </si>
  <si>
    <t>Moyenne AME 2024-2050</t>
  </si>
  <si>
    <t>k€/rénov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</si>
</sst>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 indent="1"/>
    </xf>
    <xf numFmtId="3" fontId="3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" fontId="0" fillId="0" borderId="0" xfId="0" applyNumberFormat="1"/>
    <xf numFmtId="3" fontId="4" fillId="0" borderId="6" xfId="0" applyNumberFormat="1" applyFont="1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165" fontId="0" fillId="0" borderId="0" xfId="0" applyNumberFormat="1"/>
    <xf numFmtId="0" fontId="0" fillId="0" borderId="8" xfId="0" applyBorder="1"/>
    <xf numFmtId="0" fontId="0" fillId="0" borderId="9" xfId="0" applyBorder="1"/>
    <xf numFmtId="0" fontId="4" fillId="0" borderId="0" xfId="0" applyFont="1"/>
    <xf numFmtId="164" fontId="4" fillId="0" borderId="0" xfId="1" applyNumberFormat="1" applyFont="1"/>
    <xf numFmtId="10" fontId="4" fillId="0" borderId="0" xfId="1" applyNumberFormat="1" applyFont="1"/>
    <xf numFmtId="164" fontId="4" fillId="0" borderId="0" xfId="0" applyNumberFormat="1" applyFont="1"/>
    <xf numFmtId="1" fontId="6" fillId="0" borderId="8" xfId="0" applyNumberFormat="1" applyFont="1" applyBorder="1"/>
    <xf numFmtId="1" fontId="6" fillId="0" borderId="9" xfId="0" applyNumberFormat="1" applyFont="1" applyBorder="1"/>
    <xf numFmtId="0" fontId="6" fillId="0" borderId="7" xfId="0" applyFont="1" applyBorder="1"/>
    <xf numFmtId="0" fontId="6" fillId="0" borderId="8" xfId="0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222250</xdr:colOff>
      <xdr:row>12</xdr:row>
      <xdr:rowOff>146050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707517-9EA9-BF55-9A1B-798C279B7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2" t="21556" r="32430" b="5349"/>
        <a:stretch/>
      </xdr:blipFill>
      <xdr:spPr bwMode="auto">
        <a:xfrm>
          <a:off x="0" y="0"/>
          <a:ext cx="3270250" cy="2368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9622-71E7-4F48-9CDA-9FF3B94C8BD1}">
  <dimension ref="A1:AV34"/>
  <sheetViews>
    <sheetView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baseColWidth="10" defaultRowHeight="14.5" x14ac:dyDescent="0.35"/>
  <cols>
    <col min="1" max="1" width="33.54296875" customWidth="1"/>
    <col min="2" max="19" width="0" hidden="1" customWidth="1"/>
    <col min="21" max="21" width="11.816406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39</v>
      </c>
      <c r="B2">
        <v>4655.9319880334697</v>
      </c>
      <c r="C2">
        <v>4825.2981717473203</v>
      </c>
      <c r="D2">
        <v>5000.8254710000001</v>
      </c>
      <c r="E2">
        <v>5745.7942819999998</v>
      </c>
      <c r="F2">
        <v>7786.4467759999998</v>
      </c>
      <c r="G2">
        <v>8785.1361450000004</v>
      </c>
      <c r="H2">
        <v>8007.4023070000003</v>
      </c>
      <c r="I2">
        <v>8736.9558300000008</v>
      </c>
      <c r="J2">
        <v>10312.706029999999</v>
      </c>
      <c r="K2">
        <v>11731.455620000001</v>
      </c>
      <c r="L2">
        <v>12287.69701</v>
      </c>
      <c r="M2">
        <v>11857.977199999999</v>
      </c>
      <c r="N2">
        <v>9919.9541200000003</v>
      </c>
      <c r="O2">
        <v>9140.9623979999997</v>
      </c>
      <c r="P2">
        <v>10493.89437</v>
      </c>
      <c r="Q2">
        <v>14167.024729999999</v>
      </c>
      <c r="R2">
        <v>15473.066639999999</v>
      </c>
      <c r="S2">
        <v>15847.725340000001</v>
      </c>
      <c r="T2">
        <v>17200.929769999999</v>
      </c>
      <c r="U2">
        <v>20279.263800000001</v>
      </c>
      <c r="V2">
        <v>21940.532500000001</v>
      </c>
      <c r="W2">
        <v>23739.619289999999</v>
      </c>
      <c r="X2">
        <v>24843.88652</v>
      </c>
      <c r="Y2">
        <v>24699.913120000001</v>
      </c>
      <c r="Z2">
        <v>24068.153869999998</v>
      </c>
      <c r="AA2">
        <v>23437.611560000001</v>
      </c>
      <c r="AB2">
        <v>22986.470939999999</v>
      </c>
      <c r="AC2">
        <v>22710.45779</v>
      </c>
      <c r="AD2">
        <v>22478.890739999999</v>
      </c>
      <c r="AE2">
        <v>22227.59895</v>
      </c>
      <c r="AF2">
        <v>21931.086859999999</v>
      </c>
      <c r="AG2">
        <v>21597.679100000001</v>
      </c>
      <c r="AH2">
        <v>21257.079399999999</v>
      </c>
      <c r="AI2">
        <v>20990.49135</v>
      </c>
      <c r="AJ2">
        <v>20814.73691</v>
      </c>
      <c r="AK2">
        <v>20713.544870000002</v>
      </c>
      <c r="AL2">
        <v>20671.29999</v>
      </c>
      <c r="AM2">
        <v>20698.203509999999</v>
      </c>
      <c r="AN2">
        <v>20821.561259999999</v>
      </c>
      <c r="AO2">
        <v>21019.790939999999</v>
      </c>
      <c r="AP2">
        <v>21279.916570000001</v>
      </c>
      <c r="AQ2">
        <v>21583.427589999999</v>
      </c>
      <c r="AR2">
        <v>21936.2271</v>
      </c>
      <c r="AS2">
        <v>22374.355200000002</v>
      </c>
      <c r="AT2">
        <v>22887.25964</v>
      </c>
      <c r="AU2">
        <v>23456.393489999999</v>
      </c>
      <c r="AV2">
        <v>24103.917079999999</v>
      </c>
    </row>
    <row r="3" spans="1:48" x14ac:dyDescent="0.35">
      <c r="A3" t="s">
        <v>0</v>
      </c>
      <c r="B3">
        <v>272402.349599457</v>
      </c>
      <c r="C3">
        <v>276775.85743331298</v>
      </c>
      <c r="D3">
        <v>281219.5834</v>
      </c>
      <c r="E3">
        <v>307140.21460000001</v>
      </c>
      <c r="F3">
        <v>390784.16619999998</v>
      </c>
      <c r="G3">
        <v>448392.09499999997</v>
      </c>
      <c r="H3">
        <v>411012.14120000001</v>
      </c>
      <c r="I3">
        <v>450321.25270000001</v>
      </c>
      <c r="J3">
        <v>522129.57909999997</v>
      </c>
      <c r="K3">
        <v>599002.25909999898</v>
      </c>
      <c r="L3">
        <v>619526.95819999999</v>
      </c>
      <c r="M3">
        <v>590292.04550000001</v>
      </c>
      <c r="N3">
        <v>487812.97950000002</v>
      </c>
      <c r="O3">
        <v>458106.94349999999</v>
      </c>
      <c r="P3">
        <v>503986.3579</v>
      </c>
      <c r="Q3">
        <v>675988.96790000005</v>
      </c>
      <c r="R3">
        <v>699748.03859999997</v>
      </c>
      <c r="S3">
        <v>741569.7378</v>
      </c>
      <c r="T3">
        <v>760616.96440000006</v>
      </c>
      <c r="U3">
        <v>903219.1409</v>
      </c>
      <c r="V3">
        <v>956974.87089999998</v>
      </c>
      <c r="W3">
        <v>1050730.1510000001</v>
      </c>
      <c r="X3">
        <v>1063118.683</v>
      </c>
      <c r="Y3">
        <v>1042477.307</v>
      </c>
      <c r="Z3">
        <v>989518.52709999995</v>
      </c>
      <c r="AA3">
        <v>942030.65430000005</v>
      </c>
      <c r="AB3">
        <v>905499.89459999895</v>
      </c>
      <c r="AC3">
        <v>877124.42660000001</v>
      </c>
      <c r="AD3">
        <v>850740.54969999997</v>
      </c>
      <c r="AE3">
        <v>824289.18290000001</v>
      </c>
      <c r="AF3">
        <v>797456.6078</v>
      </c>
      <c r="AG3">
        <v>770427.215499999</v>
      </c>
      <c r="AH3">
        <v>745464.53689999995</v>
      </c>
      <c r="AI3">
        <v>725285.64260000002</v>
      </c>
      <c r="AJ3">
        <v>708980.9706</v>
      </c>
      <c r="AK3">
        <v>695994.06949999998</v>
      </c>
      <c r="AL3">
        <v>685606.44240000006</v>
      </c>
      <c r="AM3">
        <v>677581.38809999998</v>
      </c>
      <c r="AN3">
        <v>673228.37789999996</v>
      </c>
      <c r="AO3">
        <v>671323.64049999998</v>
      </c>
      <c r="AP3">
        <v>670680.52009999997</v>
      </c>
      <c r="AQ3">
        <v>671264.9436</v>
      </c>
      <c r="AR3">
        <v>672943.71779999998</v>
      </c>
      <c r="AS3">
        <v>676753.1618</v>
      </c>
      <c r="AT3">
        <v>682448.0625</v>
      </c>
      <c r="AU3">
        <v>689127.42810000002</v>
      </c>
      <c r="AV3">
        <v>695575.34489999898</v>
      </c>
    </row>
    <row r="4" spans="1:48" x14ac:dyDescent="0.35">
      <c r="A4" t="s">
        <v>8</v>
      </c>
      <c r="B4">
        <v>2318131524.4374599</v>
      </c>
      <c r="C4">
        <v>2355349875.8831902</v>
      </c>
      <c r="D4">
        <v>2393165780</v>
      </c>
      <c r="E4">
        <v>2417743066</v>
      </c>
      <c r="F4">
        <v>2442572755</v>
      </c>
      <c r="G4">
        <v>2467657440</v>
      </c>
      <c r="H4">
        <v>2492999739</v>
      </c>
      <c r="I4">
        <v>2518602297</v>
      </c>
      <c r="J4">
        <v>2544467789</v>
      </c>
      <c r="K4">
        <v>2570598913</v>
      </c>
      <c r="L4">
        <v>2596998398</v>
      </c>
      <c r="M4">
        <v>2623669000</v>
      </c>
      <c r="N4">
        <v>2639275785</v>
      </c>
      <c r="O4">
        <v>2654975407</v>
      </c>
      <c r="P4">
        <v>2670768417</v>
      </c>
      <c r="Q4">
        <v>2685092362</v>
      </c>
      <c r="R4">
        <v>2699078161</v>
      </c>
      <c r="S4">
        <v>2712239502</v>
      </c>
      <c r="T4">
        <v>2724931683</v>
      </c>
      <c r="U4">
        <v>2739214856</v>
      </c>
      <c r="V4">
        <v>2753925750</v>
      </c>
      <c r="W4">
        <v>2768253268</v>
      </c>
      <c r="X4">
        <v>2782316104</v>
      </c>
      <c r="Y4">
        <v>2796070492</v>
      </c>
      <c r="Z4">
        <v>2809677712</v>
      </c>
      <c r="AA4">
        <v>2823012365</v>
      </c>
      <c r="AB4">
        <v>2836030251</v>
      </c>
      <c r="AC4">
        <v>2848935621</v>
      </c>
      <c r="AD4">
        <v>2861602270</v>
      </c>
      <c r="AE4">
        <v>2873985947</v>
      </c>
      <c r="AF4">
        <v>2886083752</v>
      </c>
      <c r="AG4">
        <v>2898144840</v>
      </c>
      <c r="AH4">
        <v>2909873618</v>
      </c>
      <c r="AI4">
        <v>2921139933</v>
      </c>
      <c r="AJ4">
        <v>2932193665</v>
      </c>
      <c r="AK4">
        <v>2942990075</v>
      </c>
      <c r="AL4">
        <v>2953441222</v>
      </c>
      <c r="AM4">
        <v>2963714868</v>
      </c>
      <c r="AN4">
        <v>2973637446</v>
      </c>
      <c r="AO4">
        <v>2983205497</v>
      </c>
      <c r="AP4">
        <v>2992674702</v>
      </c>
      <c r="AQ4">
        <v>3001870653</v>
      </c>
      <c r="AR4">
        <v>3010834096</v>
      </c>
      <c r="AS4">
        <v>3019693487</v>
      </c>
      <c r="AT4">
        <v>3028360236</v>
      </c>
      <c r="AU4">
        <v>3036832394</v>
      </c>
      <c r="AV4">
        <v>3045108000</v>
      </c>
    </row>
    <row r="5" spans="1:48" x14ac:dyDescent="0.35">
      <c r="A5" t="s">
        <v>9</v>
      </c>
      <c r="B5">
        <v>182970972.649156</v>
      </c>
      <c r="C5">
        <v>185908630.79867601</v>
      </c>
      <c r="D5">
        <v>188893454</v>
      </c>
      <c r="E5">
        <v>180356056.19999999</v>
      </c>
      <c r="F5">
        <v>171729621.80000001</v>
      </c>
      <c r="G5">
        <v>163177792</v>
      </c>
      <c r="H5">
        <v>155767028</v>
      </c>
      <c r="I5">
        <v>148555910</v>
      </c>
      <c r="J5">
        <v>141058402</v>
      </c>
      <c r="K5">
        <v>133295328.3</v>
      </c>
      <c r="L5">
        <v>125935994.5</v>
      </c>
      <c r="M5">
        <v>119441056.09999999</v>
      </c>
      <c r="N5">
        <v>114282905.09999999</v>
      </c>
      <c r="O5">
        <v>109843889.3</v>
      </c>
      <c r="P5">
        <v>105339043.59999999</v>
      </c>
      <c r="Q5">
        <v>100009535.8</v>
      </c>
      <c r="R5">
        <v>94856364.950000003</v>
      </c>
      <c r="S5">
        <v>89973625.400000006</v>
      </c>
      <c r="T5">
        <v>85335316.939999998</v>
      </c>
      <c r="U5">
        <v>80410491.659999996</v>
      </c>
      <c r="V5">
        <v>75555442.400000006</v>
      </c>
      <c r="W5">
        <v>70622007.569999903</v>
      </c>
      <c r="X5">
        <v>65936447.219999999</v>
      </c>
      <c r="Y5">
        <v>61739900.890000001</v>
      </c>
      <c r="Z5">
        <v>58083438.659999996</v>
      </c>
      <c r="AA5">
        <v>54899968.189999998</v>
      </c>
      <c r="AB5">
        <v>52104249.799999997</v>
      </c>
      <c r="AC5">
        <v>49619358.609999999</v>
      </c>
      <c r="AD5">
        <v>47378430.810000002</v>
      </c>
      <c r="AE5">
        <v>45330256.32</v>
      </c>
      <c r="AF5">
        <v>43438939.799999997</v>
      </c>
      <c r="AG5">
        <v>41680048.799999997</v>
      </c>
      <c r="AH5">
        <v>40034353.630000003</v>
      </c>
      <c r="AI5">
        <v>38484045.380000003</v>
      </c>
      <c r="AJ5">
        <v>37017612.43</v>
      </c>
      <c r="AK5">
        <v>35627500.390000001</v>
      </c>
      <c r="AL5">
        <v>34307837.659999996</v>
      </c>
      <c r="AM5">
        <v>33052532.789999999</v>
      </c>
      <c r="AN5">
        <v>31852955.890000001</v>
      </c>
      <c r="AO5">
        <v>30705256.620000001</v>
      </c>
      <c r="AP5">
        <v>29607502.739999998</v>
      </c>
      <c r="AQ5">
        <v>28557991.109999999</v>
      </c>
      <c r="AR5">
        <v>27554317.91</v>
      </c>
      <c r="AS5">
        <v>26592557.129999999</v>
      </c>
      <c r="AT5">
        <v>25669812.219999999</v>
      </c>
      <c r="AU5">
        <v>24784073.010000002</v>
      </c>
      <c r="AV5">
        <v>23935315.649999999</v>
      </c>
    </row>
    <row r="6" spans="1:48" x14ac:dyDescent="0.35">
      <c r="A6" t="s">
        <v>10</v>
      </c>
      <c r="B6">
        <v>399231640.45290101</v>
      </c>
      <c r="C6">
        <v>405641433.57550502</v>
      </c>
      <c r="D6">
        <v>412154138</v>
      </c>
      <c r="E6">
        <v>406697165.30000001</v>
      </c>
      <c r="F6">
        <v>399866966.39999998</v>
      </c>
      <c r="G6">
        <v>392526694.30000001</v>
      </c>
      <c r="H6">
        <v>387024261.19999999</v>
      </c>
      <c r="I6">
        <v>381271430.69999999</v>
      </c>
      <c r="J6">
        <v>373968498.60000002</v>
      </c>
      <c r="K6">
        <v>365290263.60000002</v>
      </c>
      <c r="L6">
        <v>356692033.5</v>
      </c>
      <c r="M6">
        <v>349477571.10000002</v>
      </c>
      <c r="N6">
        <v>345163557.10000002</v>
      </c>
      <c r="O6">
        <v>342388050.69999999</v>
      </c>
      <c r="P6">
        <v>338759295.69999999</v>
      </c>
      <c r="Q6">
        <v>332215190</v>
      </c>
      <c r="R6">
        <v>325417512.5</v>
      </c>
      <c r="S6">
        <v>319289082</v>
      </c>
      <c r="T6">
        <v>312985617.80000001</v>
      </c>
      <c r="U6">
        <v>305060551</v>
      </c>
      <c r="V6">
        <v>296327316.69999999</v>
      </c>
      <c r="W6">
        <v>286506891.89999998</v>
      </c>
      <c r="X6">
        <v>276416061.69999999</v>
      </c>
      <c r="Y6">
        <v>267092583</v>
      </c>
      <c r="Z6">
        <v>258909988.5</v>
      </c>
      <c r="AA6">
        <v>251843093.40000001</v>
      </c>
      <c r="AB6">
        <v>245723523.19999999</v>
      </c>
      <c r="AC6">
        <v>240360188.59999999</v>
      </c>
      <c r="AD6">
        <v>235573654.69999999</v>
      </c>
      <c r="AE6">
        <v>231218569.30000001</v>
      </c>
      <c r="AF6">
        <v>227190532.40000001</v>
      </c>
      <c r="AG6">
        <v>223419427.90000001</v>
      </c>
      <c r="AH6">
        <v>219843576.19999999</v>
      </c>
      <c r="AI6">
        <v>216390068.80000001</v>
      </c>
      <c r="AJ6">
        <v>213016316.69999999</v>
      </c>
      <c r="AK6">
        <v>209700672.80000001</v>
      </c>
      <c r="AL6">
        <v>206430374.19999999</v>
      </c>
      <c r="AM6">
        <v>203192876.40000001</v>
      </c>
      <c r="AN6">
        <v>199963154.30000001</v>
      </c>
      <c r="AO6">
        <v>196729895.90000001</v>
      </c>
      <c r="AP6">
        <v>193493965.90000001</v>
      </c>
      <c r="AQ6">
        <v>190258602.80000001</v>
      </c>
      <c r="AR6">
        <v>187022265.19999999</v>
      </c>
      <c r="AS6">
        <v>183772308.69999999</v>
      </c>
      <c r="AT6">
        <v>180501968.19999999</v>
      </c>
      <c r="AU6">
        <v>177210474.19999999</v>
      </c>
      <c r="AV6">
        <v>173908706.40000001</v>
      </c>
    </row>
    <row r="7" spans="1:48" x14ac:dyDescent="0.35">
      <c r="A7" t="s">
        <v>11</v>
      </c>
      <c r="B7">
        <v>762047427.55376601</v>
      </c>
      <c r="C7">
        <v>774282345.494367</v>
      </c>
      <c r="D7">
        <v>786713699</v>
      </c>
      <c r="E7">
        <v>775752929.70000005</v>
      </c>
      <c r="F7">
        <v>763634184.5</v>
      </c>
      <c r="G7">
        <v>751081528.29999995</v>
      </c>
      <c r="H7">
        <v>741789323.29999995</v>
      </c>
      <c r="I7">
        <v>732144264.89999998</v>
      </c>
      <c r="J7">
        <v>720326644.29999995</v>
      </c>
      <c r="K7">
        <v>706445104.70000005</v>
      </c>
      <c r="L7">
        <v>692756325.5</v>
      </c>
      <c r="M7">
        <v>681337599.39999998</v>
      </c>
      <c r="N7">
        <v>674994962</v>
      </c>
      <c r="O7">
        <v>671100940.39999998</v>
      </c>
      <c r="P7">
        <v>665596677.70000005</v>
      </c>
      <c r="Q7">
        <v>654604780.70000005</v>
      </c>
      <c r="R7">
        <v>643202270</v>
      </c>
      <c r="S7">
        <v>632339737.89999998</v>
      </c>
      <c r="T7">
        <v>621333197</v>
      </c>
      <c r="U7">
        <v>606877901</v>
      </c>
      <c r="V7">
        <v>591164030.60000002</v>
      </c>
      <c r="W7">
        <v>573729853.89999998</v>
      </c>
      <c r="X7">
        <v>556225099</v>
      </c>
      <c r="Y7">
        <v>540366168.70000005</v>
      </c>
      <c r="Z7">
        <v>526644113.80000001</v>
      </c>
      <c r="AA7">
        <v>514920653.89999998</v>
      </c>
      <c r="AB7">
        <v>504833681.5</v>
      </c>
      <c r="AC7">
        <v>496010668</v>
      </c>
      <c r="AD7">
        <v>488127068.5</v>
      </c>
      <c r="AE7">
        <v>480929881.89999998</v>
      </c>
      <c r="AF7">
        <v>474245551</v>
      </c>
      <c r="AG7">
        <v>467964574.10000002</v>
      </c>
      <c r="AH7">
        <v>461990580.60000002</v>
      </c>
      <c r="AI7">
        <v>456204281</v>
      </c>
      <c r="AJ7">
        <v>450536725.5</v>
      </c>
      <c r="AK7">
        <v>444952837.10000002</v>
      </c>
      <c r="AL7">
        <v>439431701.30000001</v>
      </c>
      <c r="AM7">
        <v>433951937.5</v>
      </c>
      <c r="AN7">
        <v>428468364.89999998</v>
      </c>
      <c r="AO7">
        <v>422958978.89999998</v>
      </c>
      <c r="AP7">
        <v>417424480.5</v>
      </c>
      <c r="AQ7">
        <v>411869306.39999998</v>
      </c>
      <c r="AR7">
        <v>406288820.30000001</v>
      </c>
      <c r="AS7">
        <v>400657055.10000002</v>
      </c>
      <c r="AT7">
        <v>394958397</v>
      </c>
      <c r="AU7">
        <v>389189271.60000002</v>
      </c>
      <c r="AV7">
        <v>383369859.10000002</v>
      </c>
    </row>
    <row r="8" spans="1:48" x14ac:dyDescent="0.35">
      <c r="A8" t="s">
        <v>12</v>
      </c>
      <c r="B8">
        <v>640671991.67983496</v>
      </c>
      <c r="C8">
        <v>650958187.73748195</v>
      </c>
      <c r="D8">
        <v>661409532</v>
      </c>
      <c r="E8">
        <v>682011878</v>
      </c>
      <c r="F8">
        <v>703218362.20000005</v>
      </c>
      <c r="G8">
        <v>724361947.10000002</v>
      </c>
      <c r="H8">
        <v>742741995.89999998</v>
      </c>
      <c r="I8">
        <v>760619697.10000002</v>
      </c>
      <c r="J8">
        <v>779512137.39999998</v>
      </c>
      <c r="K8">
        <v>798960222.20000005</v>
      </c>
      <c r="L8">
        <v>817011564.60000002</v>
      </c>
      <c r="M8">
        <v>832344749.60000002</v>
      </c>
      <c r="N8">
        <v>838484919.29999995</v>
      </c>
      <c r="O8">
        <v>841924427.79999995</v>
      </c>
      <c r="P8">
        <v>845605901.20000005</v>
      </c>
      <c r="Q8">
        <v>848896747.29999995</v>
      </c>
      <c r="R8">
        <v>851413369.20000005</v>
      </c>
      <c r="S8">
        <v>850738230.39999998</v>
      </c>
      <c r="T8">
        <v>848981579.70000005</v>
      </c>
      <c r="U8">
        <v>846471309.5</v>
      </c>
      <c r="V8">
        <v>844432506.60000002</v>
      </c>
      <c r="W8">
        <v>841985554.70000005</v>
      </c>
      <c r="X8">
        <v>839894082.10000002</v>
      </c>
      <c r="Y8">
        <v>837370391.20000005</v>
      </c>
      <c r="Z8">
        <v>834298292.10000002</v>
      </c>
      <c r="AA8">
        <v>830380018.10000002</v>
      </c>
      <c r="AB8">
        <v>825531569.79999995</v>
      </c>
      <c r="AC8">
        <v>819990866.89999998</v>
      </c>
      <c r="AD8">
        <v>814082549.29999995</v>
      </c>
      <c r="AE8">
        <v>808124112.60000002</v>
      </c>
      <c r="AF8">
        <v>802325448.5</v>
      </c>
      <c r="AG8">
        <v>796895250.20000005</v>
      </c>
      <c r="AH8">
        <v>791701202.20000005</v>
      </c>
      <c r="AI8">
        <v>786607650.29999995</v>
      </c>
      <c r="AJ8">
        <v>781614440.60000002</v>
      </c>
      <c r="AK8">
        <v>776602265.70000005</v>
      </c>
      <c r="AL8">
        <v>771457178.60000002</v>
      </c>
      <c r="AM8">
        <v>766163695.5</v>
      </c>
      <c r="AN8">
        <v>760585442.5</v>
      </c>
      <c r="AO8">
        <v>754659171.70000005</v>
      </c>
      <c r="AP8">
        <v>748404510.20000005</v>
      </c>
      <c r="AQ8">
        <v>741737132.39999998</v>
      </c>
      <c r="AR8">
        <v>734634445.5</v>
      </c>
      <c r="AS8">
        <v>727069714.70000005</v>
      </c>
      <c r="AT8">
        <v>718986492.60000002</v>
      </c>
      <c r="AU8">
        <v>710361856.29999995</v>
      </c>
      <c r="AV8">
        <v>702192262.79999995</v>
      </c>
    </row>
    <row r="9" spans="1:48" x14ac:dyDescent="0.35">
      <c r="A9" t="s">
        <v>13</v>
      </c>
      <c r="B9">
        <v>291506404.18067801</v>
      </c>
      <c r="C9">
        <v>296186633.79021603</v>
      </c>
      <c r="D9">
        <v>300942006</v>
      </c>
      <c r="E9">
        <v>326250386.5</v>
      </c>
      <c r="F9">
        <v>351691598.19999999</v>
      </c>
      <c r="G9">
        <v>376594305.80000001</v>
      </c>
      <c r="H9">
        <v>396905949.30000001</v>
      </c>
      <c r="I9">
        <v>416281454.39999998</v>
      </c>
      <c r="J9">
        <v>436950522.69999999</v>
      </c>
      <c r="K9">
        <v>459545630.89999998</v>
      </c>
      <c r="L9">
        <v>481830226.69999999</v>
      </c>
      <c r="M9">
        <v>501904099.19999999</v>
      </c>
      <c r="N9">
        <v>512359953.19999999</v>
      </c>
      <c r="O9">
        <v>520369608.5</v>
      </c>
      <c r="P9">
        <v>529397501.80000001</v>
      </c>
      <c r="Q9">
        <v>543041526.89999998</v>
      </c>
      <c r="R9">
        <v>556152471.89999998</v>
      </c>
      <c r="S9">
        <v>568563032.39999998</v>
      </c>
      <c r="T9">
        <v>579866711.39999998</v>
      </c>
      <c r="U9">
        <v>595386470.10000002</v>
      </c>
      <c r="V9">
        <v>612658917.79999995</v>
      </c>
      <c r="W9">
        <v>632781230</v>
      </c>
      <c r="X9">
        <v>652437952.20000005</v>
      </c>
      <c r="Y9">
        <v>669785739</v>
      </c>
      <c r="Z9">
        <v>683942535.39999998</v>
      </c>
      <c r="AA9">
        <v>695037283.39999998</v>
      </c>
      <c r="AB9">
        <v>703539489.10000002</v>
      </c>
      <c r="AC9">
        <v>710061014.39999998</v>
      </c>
      <c r="AD9">
        <v>715064197.70000005</v>
      </c>
      <c r="AE9">
        <v>718917799.10000002</v>
      </c>
      <c r="AF9">
        <v>721874727.89999998</v>
      </c>
      <c r="AG9">
        <v>724183263.79999995</v>
      </c>
      <c r="AH9">
        <v>725871949.39999998</v>
      </c>
      <c r="AI9">
        <v>727037122.89999998</v>
      </c>
      <c r="AJ9">
        <v>727854862.70000005</v>
      </c>
      <c r="AK9">
        <v>728369666.79999995</v>
      </c>
      <c r="AL9">
        <v>728597278.39999998</v>
      </c>
      <c r="AM9">
        <v>728632832.60000002</v>
      </c>
      <c r="AN9">
        <v>728470742.29999995</v>
      </c>
      <c r="AO9">
        <v>728133877.5</v>
      </c>
      <c r="AP9">
        <v>727706470.5</v>
      </c>
      <c r="AQ9">
        <v>727127315</v>
      </c>
      <c r="AR9">
        <v>726405948.10000002</v>
      </c>
      <c r="AS9">
        <v>725589672.60000002</v>
      </c>
      <c r="AT9">
        <v>724647455.20000005</v>
      </c>
      <c r="AU9">
        <v>723565830.89999998</v>
      </c>
      <c r="AV9">
        <v>722316422.29999995</v>
      </c>
    </row>
    <row r="10" spans="1:48" x14ac:dyDescent="0.35">
      <c r="A10" t="s">
        <v>14</v>
      </c>
      <c r="B10">
        <v>41062689.603059798</v>
      </c>
      <c r="C10">
        <v>41721964.366740197</v>
      </c>
      <c r="D10">
        <v>42391824</v>
      </c>
      <c r="E10">
        <v>45367509.340000004</v>
      </c>
      <c r="F10">
        <v>44962651.219999999</v>
      </c>
      <c r="G10">
        <v>43554673.090000004</v>
      </c>
      <c r="H10">
        <v>42687489.960000001</v>
      </c>
      <c r="I10">
        <v>43573192.530000001</v>
      </c>
      <c r="J10">
        <v>45862589.549999997</v>
      </c>
      <c r="K10">
        <v>49246521.200000003</v>
      </c>
      <c r="L10">
        <v>53048649.259999998</v>
      </c>
      <c r="M10">
        <v>56562529.039999999</v>
      </c>
      <c r="N10">
        <v>57191341.090000004</v>
      </c>
      <c r="O10">
        <v>57698696.990000002</v>
      </c>
      <c r="P10">
        <v>58512295.93</v>
      </c>
      <c r="Q10">
        <v>62055673.170000002</v>
      </c>
      <c r="R10">
        <v>64794411.960000001</v>
      </c>
      <c r="S10">
        <v>68402836.209999904</v>
      </c>
      <c r="T10">
        <v>71175591.290000007</v>
      </c>
      <c r="U10">
        <v>76574908.659999996</v>
      </c>
      <c r="V10">
        <v>80736730.650000006</v>
      </c>
      <c r="W10">
        <v>84769616.870000005</v>
      </c>
      <c r="X10">
        <v>87441065.030000001</v>
      </c>
      <c r="Y10">
        <v>88923632.140000001</v>
      </c>
      <c r="Z10">
        <v>89877042.810000002</v>
      </c>
      <c r="AA10">
        <v>90739502.590000004</v>
      </c>
      <c r="AB10">
        <v>91693526.260000005</v>
      </c>
      <c r="AC10">
        <v>92664307.590000004</v>
      </c>
      <c r="AD10">
        <v>93315782.019999996</v>
      </c>
      <c r="AE10">
        <v>93478716.239999995</v>
      </c>
      <c r="AF10">
        <v>93159407.620000005</v>
      </c>
      <c r="AG10">
        <v>92479617.790000007</v>
      </c>
      <c r="AH10">
        <v>91548468.840000004</v>
      </c>
      <c r="AI10">
        <v>90548211.019999996</v>
      </c>
      <c r="AJ10">
        <v>89639125.299999997</v>
      </c>
      <c r="AK10">
        <v>88860724.549999997</v>
      </c>
      <c r="AL10">
        <v>88205214.640000001</v>
      </c>
      <c r="AM10">
        <v>87712260.840000004</v>
      </c>
      <c r="AN10">
        <v>87377139.700000003</v>
      </c>
      <c r="AO10">
        <v>87205153.25</v>
      </c>
      <c r="AP10">
        <v>87235087.599999994</v>
      </c>
      <c r="AQ10">
        <v>87386272.349999994</v>
      </c>
      <c r="AR10">
        <v>87661575.359999999</v>
      </c>
      <c r="AS10">
        <v>88126546.310000002</v>
      </c>
      <c r="AT10">
        <v>88751057.079999998</v>
      </c>
      <c r="AU10">
        <v>89514389.030000001</v>
      </c>
      <c r="AV10">
        <v>90369856.359999999</v>
      </c>
    </row>
    <row r="11" spans="1:48" x14ac:dyDescent="0.35">
      <c r="A11" t="s">
        <v>15</v>
      </c>
      <c r="B11">
        <v>640398.31806251395</v>
      </c>
      <c r="C11">
        <v>650680.12020171306</v>
      </c>
      <c r="D11">
        <v>661127</v>
      </c>
      <c r="E11">
        <v>1307140.879</v>
      </c>
      <c r="F11">
        <v>7469370.6710000001</v>
      </c>
      <c r="G11">
        <v>16360499.15</v>
      </c>
      <c r="H11">
        <v>26083690.940000001</v>
      </c>
      <c r="I11">
        <v>36156347.689999998</v>
      </c>
      <c r="J11">
        <v>46788994.060000002</v>
      </c>
      <c r="K11">
        <v>57815841.960000001</v>
      </c>
      <c r="L11">
        <v>69723603.790000007</v>
      </c>
      <c r="M11">
        <v>82601395.549999997</v>
      </c>
      <c r="N11">
        <v>96798147.349999994</v>
      </c>
      <c r="O11">
        <v>111649792.90000001</v>
      </c>
      <c r="P11">
        <v>127557700.8</v>
      </c>
      <c r="Q11">
        <v>144268908.5</v>
      </c>
      <c r="R11">
        <v>163241761</v>
      </c>
      <c r="S11">
        <v>182932958.09999999</v>
      </c>
      <c r="T11">
        <v>205253668.59999999</v>
      </c>
      <c r="U11">
        <v>228433224.19999999</v>
      </c>
      <c r="V11">
        <v>253050805.69999999</v>
      </c>
      <c r="W11">
        <v>277858112.80000001</v>
      </c>
      <c r="X11">
        <v>303965397.10000002</v>
      </c>
      <c r="Y11">
        <v>330792076.60000002</v>
      </c>
      <c r="Z11">
        <v>357922300.69999999</v>
      </c>
      <c r="AA11">
        <v>385191845.80000001</v>
      </c>
      <c r="AB11">
        <v>412604211.30000001</v>
      </c>
      <c r="AC11">
        <v>440229217.30000001</v>
      </c>
      <c r="AD11">
        <v>468060587</v>
      </c>
      <c r="AE11">
        <v>495986611.39999998</v>
      </c>
      <c r="AF11">
        <v>523849145.30000001</v>
      </c>
      <c r="AG11">
        <v>551522657.60000002</v>
      </c>
      <c r="AH11">
        <v>578883487.10000002</v>
      </c>
      <c r="AI11">
        <v>605868553.60000002</v>
      </c>
      <c r="AJ11">
        <v>632514581.70000005</v>
      </c>
      <c r="AK11">
        <v>658876407.89999998</v>
      </c>
      <c r="AL11">
        <v>685011636.60000002</v>
      </c>
      <c r="AM11">
        <v>711008732.60000002</v>
      </c>
      <c r="AN11">
        <v>736919646.60000002</v>
      </c>
      <c r="AO11">
        <v>762813163.10000002</v>
      </c>
      <c r="AP11">
        <v>788802684.89999998</v>
      </c>
      <c r="AQ11">
        <v>814934033.10000002</v>
      </c>
      <c r="AR11">
        <v>841266723.5</v>
      </c>
      <c r="AS11">
        <v>867885632.60000002</v>
      </c>
      <c r="AT11">
        <v>894845054.10000002</v>
      </c>
      <c r="AU11">
        <v>922206499.39999998</v>
      </c>
      <c r="AV11">
        <v>950020493.10000002</v>
      </c>
    </row>
    <row r="12" spans="1:48" x14ac:dyDescent="0.35">
      <c r="A12" t="s">
        <v>38</v>
      </c>
      <c r="B12">
        <v>4655.9319880334697</v>
      </c>
      <c r="C12">
        <v>4825.2981717473203</v>
      </c>
      <c r="D12">
        <v>5000.8254710000001</v>
      </c>
      <c r="E12">
        <v>5745.7942819999998</v>
      </c>
      <c r="F12">
        <v>7786.4467759999998</v>
      </c>
      <c r="G12">
        <v>8785.1361450000004</v>
      </c>
      <c r="H12">
        <v>8007.4023070000003</v>
      </c>
      <c r="I12">
        <v>8735.7379779999901</v>
      </c>
      <c r="J12">
        <v>10311.25447</v>
      </c>
      <c r="K12">
        <v>11760.11858</v>
      </c>
      <c r="L12">
        <v>12294.684789999999</v>
      </c>
      <c r="M12">
        <v>11816.80659</v>
      </c>
      <c r="N12">
        <v>9826.6982609999995</v>
      </c>
      <c r="O12">
        <v>9064.8608850000001</v>
      </c>
      <c r="P12">
        <v>10432.183010000001</v>
      </c>
      <c r="Q12">
        <v>14194.87247</v>
      </c>
      <c r="R12">
        <v>15488.39003</v>
      </c>
      <c r="S12">
        <v>15844.72683</v>
      </c>
      <c r="T12">
        <v>17088.56583</v>
      </c>
      <c r="U12">
        <v>20384.534169999999</v>
      </c>
      <c r="V12">
        <v>24138.526310000001</v>
      </c>
      <c r="W12">
        <v>28139.537130000001</v>
      </c>
      <c r="X12">
        <v>29627.208760000001</v>
      </c>
      <c r="Y12">
        <v>29082.08295</v>
      </c>
      <c r="Z12">
        <v>28605.996060000001</v>
      </c>
      <c r="AA12">
        <v>28129.181229999998</v>
      </c>
      <c r="AB12">
        <v>27843.17943</v>
      </c>
      <c r="AC12">
        <v>27748.08252</v>
      </c>
      <c r="AD12">
        <v>27701.258870000001</v>
      </c>
      <c r="AE12">
        <v>27624.75029</v>
      </c>
      <c r="AF12">
        <v>27481.688470000001</v>
      </c>
      <c r="AG12">
        <v>27277.605060000002</v>
      </c>
      <c r="AH12">
        <v>27030.95853</v>
      </c>
      <c r="AI12">
        <v>26821.242419999999</v>
      </c>
      <c r="AJ12">
        <v>26675.230800000001</v>
      </c>
      <c r="AK12">
        <v>26583.056430000001</v>
      </c>
      <c r="AL12">
        <v>27067.070299999999</v>
      </c>
      <c r="AM12">
        <v>27411.562330000001</v>
      </c>
      <c r="AN12">
        <v>27694.589070000002</v>
      </c>
      <c r="AO12">
        <v>27957.305069999999</v>
      </c>
      <c r="AP12">
        <v>28233.12329</v>
      </c>
      <c r="AQ12">
        <v>28524.014029999998</v>
      </c>
      <c r="AR12">
        <v>28851.534899999999</v>
      </c>
      <c r="AS12">
        <v>29259.925520000001</v>
      </c>
      <c r="AT12">
        <v>29739.627410000001</v>
      </c>
      <c r="AU12">
        <v>30273.02607</v>
      </c>
      <c r="AV12">
        <v>30895.699359999999</v>
      </c>
    </row>
    <row r="13" spans="1:48" x14ac:dyDescent="0.35">
      <c r="A13" t="s">
        <v>26</v>
      </c>
      <c r="B13">
        <v>272402.349599457</v>
      </c>
      <c r="C13">
        <v>276775.85743331298</v>
      </c>
      <c r="D13">
        <v>281219.5834</v>
      </c>
      <c r="E13">
        <v>307140.21460000001</v>
      </c>
      <c r="F13">
        <v>390784.16619999998</v>
      </c>
      <c r="G13">
        <v>448392.09499999997</v>
      </c>
      <c r="H13">
        <v>411012.14120000001</v>
      </c>
      <c r="I13">
        <v>450237.86259999999</v>
      </c>
      <c r="J13">
        <v>522391.24829999998</v>
      </c>
      <c r="K13">
        <v>599311.99219999998</v>
      </c>
      <c r="L13">
        <v>619395.45880000002</v>
      </c>
      <c r="M13">
        <v>589136.15280000004</v>
      </c>
      <c r="N13">
        <v>486869.60920000001</v>
      </c>
      <c r="O13">
        <v>457213.6018</v>
      </c>
      <c r="P13">
        <v>505037.62770000001</v>
      </c>
      <c r="Q13">
        <v>677303.78090000001</v>
      </c>
      <c r="R13">
        <v>701734.24190000002</v>
      </c>
      <c r="S13">
        <v>741420.82319999998</v>
      </c>
      <c r="T13">
        <v>762923.48089999997</v>
      </c>
      <c r="U13">
        <v>906484.66139999998</v>
      </c>
      <c r="V13">
        <v>1056768.75</v>
      </c>
      <c r="W13">
        <v>1196809.014</v>
      </c>
      <c r="X13">
        <v>1226550.4129999999</v>
      </c>
      <c r="Y13">
        <v>1205465.706</v>
      </c>
      <c r="Z13">
        <v>1155933.5630000001</v>
      </c>
      <c r="AA13">
        <v>1110786.0179999999</v>
      </c>
      <c r="AB13">
        <v>1076241.733</v>
      </c>
      <c r="AC13">
        <v>1049825.4669999999</v>
      </c>
      <c r="AD13">
        <v>1025486.652</v>
      </c>
      <c r="AE13">
        <v>1000900.5429999999</v>
      </c>
      <c r="AF13">
        <v>975460.63679999998</v>
      </c>
      <c r="AG13">
        <v>949182.3726</v>
      </c>
      <c r="AH13">
        <v>924220.81449999998</v>
      </c>
      <c r="AI13">
        <v>903186.39009999996</v>
      </c>
      <c r="AJ13">
        <v>885363.62159999995</v>
      </c>
      <c r="AK13">
        <v>870342.19259999995</v>
      </c>
      <c r="AL13">
        <v>877097.50260000001</v>
      </c>
      <c r="AM13">
        <v>874582.67039999994</v>
      </c>
      <c r="AN13">
        <v>872610.91559999995</v>
      </c>
      <c r="AO13">
        <v>869669.84860000003</v>
      </c>
      <c r="AP13">
        <v>866258.98609999998</v>
      </c>
      <c r="AQ13">
        <v>863268.83860000002</v>
      </c>
      <c r="AR13">
        <v>860969.25109999999</v>
      </c>
      <c r="AS13">
        <v>860543.92839999998</v>
      </c>
      <c r="AT13">
        <v>861860.50789999997</v>
      </c>
      <c r="AU13">
        <v>864047.97129999998</v>
      </c>
      <c r="AV13">
        <v>865978.57869999995</v>
      </c>
    </row>
    <row r="14" spans="1:48" x14ac:dyDescent="0.35">
      <c r="A14" t="s">
        <v>27</v>
      </c>
      <c r="B14">
        <v>2318131524.4374599</v>
      </c>
      <c r="C14">
        <v>2355349875.8831902</v>
      </c>
      <c r="D14">
        <v>2393165780</v>
      </c>
      <c r="E14">
        <v>2417743066</v>
      </c>
      <c r="F14">
        <v>2442572755</v>
      </c>
      <c r="G14">
        <v>2467657440</v>
      </c>
      <c r="H14">
        <v>2492999739</v>
      </c>
      <c r="I14">
        <v>2518602297</v>
      </c>
      <c r="J14">
        <v>2544467789</v>
      </c>
      <c r="K14">
        <v>2570598913</v>
      </c>
      <c r="L14">
        <v>2596998398</v>
      </c>
      <c r="M14">
        <v>2623669000</v>
      </c>
      <c r="N14">
        <v>2639275785</v>
      </c>
      <c r="O14">
        <v>2654975407</v>
      </c>
      <c r="P14">
        <v>2670768417</v>
      </c>
      <c r="Q14">
        <v>2685092362</v>
      </c>
      <c r="R14">
        <v>2699078161</v>
      </c>
      <c r="S14">
        <v>2712239502</v>
      </c>
      <c r="T14">
        <v>2724931683</v>
      </c>
      <c r="U14">
        <v>2739214856</v>
      </c>
      <c r="V14">
        <v>2753925750</v>
      </c>
      <c r="W14">
        <v>2768253268</v>
      </c>
      <c r="X14">
        <v>2782316104</v>
      </c>
      <c r="Y14">
        <v>2796070492</v>
      </c>
      <c r="Z14">
        <v>2809677712</v>
      </c>
      <c r="AA14">
        <v>2823012365</v>
      </c>
      <c r="AB14">
        <v>2836030251</v>
      </c>
      <c r="AC14">
        <v>2848935621</v>
      </c>
      <c r="AD14">
        <v>2861602270</v>
      </c>
      <c r="AE14">
        <v>2873985947</v>
      </c>
      <c r="AF14">
        <v>2886083752</v>
      </c>
      <c r="AG14">
        <v>2898144840</v>
      </c>
      <c r="AH14">
        <v>2909873618</v>
      </c>
      <c r="AI14">
        <v>2921139933</v>
      </c>
      <c r="AJ14">
        <v>2932193665</v>
      </c>
      <c r="AK14">
        <v>2942990075</v>
      </c>
      <c r="AL14">
        <v>2953441222</v>
      </c>
      <c r="AM14">
        <v>2963714868</v>
      </c>
      <c r="AN14">
        <v>2973637446</v>
      </c>
      <c r="AO14">
        <v>2983205497</v>
      </c>
      <c r="AP14">
        <v>2992674702</v>
      </c>
      <c r="AQ14">
        <v>3001870653</v>
      </c>
      <c r="AR14">
        <v>3010834096</v>
      </c>
      <c r="AS14">
        <v>3019693487</v>
      </c>
      <c r="AT14">
        <v>3028360236</v>
      </c>
      <c r="AU14">
        <v>3036832394</v>
      </c>
      <c r="AV14">
        <v>3045108000</v>
      </c>
    </row>
    <row r="15" spans="1:48" x14ac:dyDescent="0.35">
      <c r="A15" t="s">
        <v>28</v>
      </c>
      <c r="B15">
        <v>182970972.649156</v>
      </c>
      <c r="C15">
        <v>185908630.79867601</v>
      </c>
      <c r="D15">
        <v>188893454</v>
      </c>
      <c r="E15">
        <v>180356056.19999999</v>
      </c>
      <c r="F15">
        <v>171729621.80000001</v>
      </c>
      <c r="G15">
        <v>163177792</v>
      </c>
      <c r="H15">
        <v>155767028</v>
      </c>
      <c r="I15">
        <v>148555894.09999999</v>
      </c>
      <c r="J15">
        <v>141058368.19999999</v>
      </c>
      <c r="K15">
        <v>133295468.2</v>
      </c>
      <c r="L15">
        <v>125936234.3</v>
      </c>
      <c r="M15">
        <v>119441103.59999999</v>
      </c>
      <c r="N15">
        <v>114281869.40000001</v>
      </c>
      <c r="O15">
        <v>109840043.09999999</v>
      </c>
      <c r="P15">
        <v>105331858</v>
      </c>
      <c r="Q15">
        <v>100002544.7</v>
      </c>
      <c r="R15">
        <v>94850448.819999903</v>
      </c>
      <c r="S15">
        <v>89967771.920000002</v>
      </c>
      <c r="T15">
        <v>85325678.540000007</v>
      </c>
      <c r="U15">
        <v>80402001.069999903</v>
      </c>
      <c r="V15">
        <v>75216648.150000006</v>
      </c>
      <c r="W15">
        <v>69852516.420000002</v>
      </c>
      <c r="X15">
        <v>64750346.560000002</v>
      </c>
      <c r="Y15">
        <v>60182305.530000001</v>
      </c>
      <c r="Z15">
        <v>56210749.259999998</v>
      </c>
      <c r="AA15">
        <v>52766292.880000003</v>
      </c>
      <c r="AB15">
        <v>49755129.509999998</v>
      </c>
      <c r="AC15">
        <v>47091435.649999999</v>
      </c>
      <c r="AD15">
        <v>44701685.890000001</v>
      </c>
      <c r="AE15">
        <v>42529892.969999999</v>
      </c>
      <c r="AF15">
        <v>40536722.009999998</v>
      </c>
      <c r="AG15">
        <v>38693586.32</v>
      </c>
      <c r="AH15">
        <v>36979484.549999997</v>
      </c>
      <c r="AI15">
        <v>35375702.549999997</v>
      </c>
      <c r="AJ15">
        <v>33869570.119999997</v>
      </c>
      <c r="AK15">
        <v>32452313.899999999</v>
      </c>
      <c r="AL15">
        <v>31089243.5</v>
      </c>
      <c r="AM15">
        <v>29793463.989999998</v>
      </c>
      <c r="AN15">
        <v>28563673.960000001</v>
      </c>
      <c r="AO15">
        <v>27398604.789999999</v>
      </c>
      <c r="AP15">
        <v>26296410.039999999</v>
      </c>
      <c r="AQ15">
        <v>25254616.140000001</v>
      </c>
      <c r="AR15">
        <v>24269650.780000001</v>
      </c>
      <c r="AS15">
        <v>23336611.370000001</v>
      </c>
      <c r="AT15">
        <v>22451663.949999999</v>
      </c>
      <c r="AU15">
        <v>21611851.420000002</v>
      </c>
      <c r="AV15">
        <v>20816054.829999998</v>
      </c>
    </row>
    <row r="16" spans="1:48" x14ac:dyDescent="0.35">
      <c r="A16" t="s">
        <v>29</v>
      </c>
      <c r="B16">
        <v>399231640.45290101</v>
      </c>
      <c r="C16">
        <v>405641433.57550502</v>
      </c>
      <c r="D16">
        <v>412154138</v>
      </c>
      <c r="E16">
        <v>406697165.30000001</v>
      </c>
      <c r="F16">
        <v>399866966.39999998</v>
      </c>
      <c r="G16">
        <v>392526694.30000001</v>
      </c>
      <c r="H16">
        <v>387024261.19999999</v>
      </c>
      <c r="I16">
        <v>381271397.80000001</v>
      </c>
      <c r="J16">
        <v>373968417.60000002</v>
      </c>
      <c r="K16">
        <v>365290560.89999998</v>
      </c>
      <c r="L16">
        <v>356692651</v>
      </c>
      <c r="M16">
        <v>349477693.89999998</v>
      </c>
      <c r="N16">
        <v>345160806.10000002</v>
      </c>
      <c r="O16">
        <v>342377453.69999999</v>
      </c>
      <c r="P16">
        <v>338738362.19999999</v>
      </c>
      <c r="Q16">
        <v>332193379.60000002</v>
      </c>
      <c r="R16">
        <v>325400845.5</v>
      </c>
      <c r="S16">
        <v>319272926.39999998</v>
      </c>
      <c r="T16">
        <v>312955979.30000001</v>
      </c>
      <c r="U16">
        <v>305031541.5</v>
      </c>
      <c r="V16">
        <v>295184909.69999999</v>
      </c>
      <c r="W16">
        <v>283523635.89999998</v>
      </c>
      <c r="X16">
        <v>271553281.5</v>
      </c>
      <c r="Y16">
        <v>260611897.09999999</v>
      </c>
      <c r="Z16">
        <v>250935739.09999999</v>
      </c>
      <c r="AA16">
        <v>242472500.19999999</v>
      </c>
      <c r="AB16">
        <v>235041703</v>
      </c>
      <c r="AC16">
        <v>228439681.19999999</v>
      </c>
      <c r="AD16">
        <v>222476033.59999999</v>
      </c>
      <c r="AE16">
        <v>216997892.69999999</v>
      </c>
      <c r="AF16">
        <v>211896221.69999999</v>
      </c>
      <c r="AG16">
        <v>207097911.40000001</v>
      </c>
      <c r="AH16">
        <v>202540059</v>
      </c>
      <c r="AI16">
        <v>198150986.19999999</v>
      </c>
      <c r="AJ16">
        <v>193888074.19999999</v>
      </c>
      <c r="AK16">
        <v>189729206.80000001</v>
      </c>
      <c r="AL16">
        <v>185506100.59999999</v>
      </c>
      <c r="AM16">
        <v>181287944.59999999</v>
      </c>
      <c r="AN16">
        <v>177103225.19999999</v>
      </c>
      <c r="AO16">
        <v>172963070.19999999</v>
      </c>
      <c r="AP16">
        <v>168876797.40000001</v>
      </c>
      <c r="AQ16">
        <v>164850193.59999999</v>
      </c>
      <c r="AR16">
        <v>160882348.30000001</v>
      </c>
      <c r="AS16">
        <v>156961661.80000001</v>
      </c>
      <c r="AT16">
        <v>153081782.5</v>
      </c>
      <c r="AU16">
        <v>149241629.90000001</v>
      </c>
      <c r="AV16">
        <v>145449860.30000001</v>
      </c>
    </row>
    <row r="17" spans="1:48" x14ac:dyDescent="0.35">
      <c r="A17" t="s">
        <v>30</v>
      </c>
      <c r="B17">
        <v>762047427.55376601</v>
      </c>
      <c r="C17">
        <v>774282345.494367</v>
      </c>
      <c r="D17">
        <v>786713699</v>
      </c>
      <c r="E17">
        <v>775752929.70000005</v>
      </c>
      <c r="F17">
        <v>763634184.5</v>
      </c>
      <c r="G17">
        <v>751081528.29999995</v>
      </c>
      <c r="H17">
        <v>741789323.29999995</v>
      </c>
      <c r="I17">
        <v>732144202.79999995</v>
      </c>
      <c r="J17">
        <v>720326508.70000005</v>
      </c>
      <c r="K17">
        <v>706445693.10000002</v>
      </c>
      <c r="L17">
        <v>692757253</v>
      </c>
      <c r="M17">
        <v>681337223.10000002</v>
      </c>
      <c r="N17">
        <v>674989068.60000002</v>
      </c>
      <c r="O17">
        <v>671081004.29999995</v>
      </c>
      <c r="P17">
        <v>665559070</v>
      </c>
      <c r="Q17">
        <v>654568627.89999998</v>
      </c>
      <c r="R17">
        <v>643175086.79999995</v>
      </c>
      <c r="S17">
        <v>632315604.39999998</v>
      </c>
      <c r="T17">
        <v>621286154.39999998</v>
      </c>
      <c r="U17">
        <v>606834319.5</v>
      </c>
      <c r="V17">
        <v>588892048.60000002</v>
      </c>
      <c r="W17">
        <v>567843736.60000002</v>
      </c>
      <c r="X17">
        <v>546665921.10000002</v>
      </c>
      <c r="Y17">
        <v>527700086.39999998</v>
      </c>
      <c r="Z17">
        <v>511114461.30000001</v>
      </c>
      <c r="AA17">
        <v>496765206.89999998</v>
      </c>
      <c r="AB17">
        <v>484259687.80000001</v>
      </c>
      <c r="AC17">
        <v>473190344.69999999</v>
      </c>
      <c r="AD17">
        <v>463196887.5</v>
      </c>
      <c r="AE17">
        <v>453998217.10000002</v>
      </c>
      <c r="AF17">
        <v>445402161.80000001</v>
      </c>
      <c r="AG17">
        <v>437287676</v>
      </c>
      <c r="AH17">
        <v>429553197</v>
      </c>
      <c r="AI17">
        <v>422079420.69999999</v>
      </c>
      <c r="AJ17">
        <v>414796983.5</v>
      </c>
      <c r="AK17">
        <v>407671440.80000001</v>
      </c>
      <c r="AL17">
        <v>400361254.60000002</v>
      </c>
      <c r="AM17">
        <v>393009368.69999999</v>
      </c>
      <c r="AN17">
        <v>385690370.19999999</v>
      </c>
      <c r="AO17">
        <v>378430529.89999998</v>
      </c>
      <c r="AP17">
        <v>371248728.30000001</v>
      </c>
      <c r="AQ17">
        <v>364154718.19999999</v>
      </c>
      <c r="AR17">
        <v>357144005.19999999</v>
      </c>
      <c r="AS17">
        <v>350190725.5</v>
      </c>
      <c r="AT17">
        <v>343278874.39999998</v>
      </c>
      <c r="AU17">
        <v>336403446.10000002</v>
      </c>
      <c r="AV17">
        <v>329580609</v>
      </c>
    </row>
    <row r="18" spans="1:48" x14ac:dyDescent="0.35">
      <c r="A18" t="s">
        <v>31</v>
      </c>
      <c r="B18">
        <v>640671991.67983496</v>
      </c>
      <c r="C18">
        <v>650958187.73748195</v>
      </c>
      <c r="D18">
        <v>661409532</v>
      </c>
      <c r="E18">
        <v>682011878</v>
      </c>
      <c r="F18">
        <v>703218362.20000005</v>
      </c>
      <c r="G18">
        <v>724361947.10000002</v>
      </c>
      <c r="H18">
        <v>742741995.89999998</v>
      </c>
      <c r="I18">
        <v>760619619</v>
      </c>
      <c r="J18">
        <v>779512252.5</v>
      </c>
      <c r="K18">
        <v>798961358</v>
      </c>
      <c r="L18">
        <v>817010021.89999998</v>
      </c>
      <c r="M18">
        <v>832337415.20000005</v>
      </c>
      <c r="N18">
        <v>838472816.10000002</v>
      </c>
      <c r="O18">
        <v>841911996</v>
      </c>
      <c r="P18">
        <v>845596330.70000005</v>
      </c>
      <c r="Q18">
        <v>848900327.29999995</v>
      </c>
      <c r="R18">
        <v>851423733.5</v>
      </c>
      <c r="S18">
        <v>850742810.39999998</v>
      </c>
      <c r="T18">
        <v>848965214.5</v>
      </c>
      <c r="U18">
        <v>846462394.79999995</v>
      </c>
      <c r="V18">
        <v>842846562.70000005</v>
      </c>
      <c r="W18">
        <v>837897451.5</v>
      </c>
      <c r="X18">
        <v>833071633.20000005</v>
      </c>
      <c r="Y18">
        <v>827718967.70000005</v>
      </c>
      <c r="Z18">
        <v>821695323.10000002</v>
      </c>
      <c r="AA18">
        <v>814765918</v>
      </c>
      <c r="AB18">
        <v>806881758.89999998</v>
      </c>
      <c r="AC18">
        <v>798296776.60000002</v>
      </c>
      <c r="AD18">
        <v>789339036.5</v>
      </c>
      <c r="AE18">
        <v>780327773.5</v>
      </c>
      <c r="AF18">
        <v>771476523.20000005</v>
      </c>
      <c r="AG18">
        <v>763000847.70000005</v>
      </c>
      <c r="AH18">
        <v>754776488.89999998</v>
      </c>
      <c r="AI18">
        <v>746677752.29999995</v>
      </c>
      <c r="AJ18">
        <v>738714720.70000005</v>
      </c>
      <c r="AK18">
        <v>730778442.39999998</v>
      </c>
      <c r="AL18">
        <v>722362571</v>
      </c>
      <c r="AM18">
        <v>713689121.20000005</v>
      </c>
      <c r="AN18">
        <v>704718900.10000002</v>
      </c>
      <c r="AO18">
        <v>695456841.20000005</v>
      </c>
      <c r="AP18">
        <v>685955315.60000002</v>
      </c>
      <c r="AQ18">
        <v>676144807.5</v>
      </c>
      <c r="AR18">
        <v>666009833.70000005</v>
      </c>
      <c r="AS18">
        <v>655527762.39999998</v>
      </c>
      <c r="AT18">
        <v>644645672.29999995</v>
      </c>
      <c r="AU18">
        <v>633344718.70000005</v>
      </c>
      <c r="AV18">
        <v>622599844.60000002</v>
      </c>
    </row>
    <row r="19" spans="1:48" x14ac:dyDescent="0.35">
      <c r="A19" t="s">
        <v>32</v>
      </c>
      <c r="B19">
        <v>291506404.18067801</v>
      </c>
      <c r="C19">
        <v>296186633.79021603</v>
      </c>
      <c r="D19">
        <v>300942006</v>
      </c>
      <c r="E19">
        <v>326250386.5</v>
      </c>
      <c r="F19">
        <v>351691598.19999999</v>
      </c>
      <c r="G19">
        <v>376594305.80000001</v>
      </c>
      <c r="H19">
        <v>396905949.30000001</v>
      </c>
      <c r="I19">
        <v>416290184.30000001</v>
      </c>
      <c r="J19">
        <v>436931317.60000002</v>
      </c>
      <c r="K19">
        <v>459500252.30000001</v>
      </c>
      <c r="L19">
        <v>481790986.39999998</v>
      </c>
      <c r="M19">
        <v>501975815.39999998</v>
      </c>
      <c r="N19">
        <v>512587285</v>
      </c>
      <c r="O19">
        <v>520831079.80000001</v>
      </c>
      <c r="P19">
        <v>530008903.39999998</v>
      </c>
      <c r="Q19">
        <v>543741783.79999995</v>
      </c>
      <c r="R19">
        <v>556840860.5</v>
      </c>
      <c r="S19">
        <v>569341513.70000005</v>
      </c>
      <c r="T19">
        <v>580655212.20000005</v>
      </c>
      <c r="U19">
        <v>596153936.70000005</v>
      </c>
      <c r="V19">
        <v>615447955.5</v>
      </c>
      <c r="W19">
        <v>637628217.79999995</v>
      </c>
      <c r="X19">
        <v>659900571.10000002</v>
      </c>
      <c r="Y19">
        <v>680380744.60000002</v>
      </c>
      <c r="Z19">
        <v>697160393.39999998</v>
      </c>
      <c r="AA19">
        <v>710304159.10000002</v>
      </c>
      <c r="AB19">
        <v>720322285.70000005</v>
      </c>
      <c r="AC19">
        <v>727894777.10000002</v>
      </c>
      <c r="AD19">
        <v>733562580.39999998</v>
      </c>
      <c r="AE19">
        <v>737768965.60000002</v>
      </c>
      <c r="AF19">
        <v>740831351.5</v>
      </c>
      <c r="AG19">
        <v>743050649.70000005</v>
      </c>
      <c r="AH19">
        <v>744491512.70000005</v>
      </c>
      <c r="AI19">
        <v>745268243.20000005</v>
      </c>
      <c r="AJ19">
        <v>745566713.39999998</v>
      </c>
      <c r="AK19">
        <v>745434408.89999998</v>
      </c>
      <c r="AL19">
        <v>745037201.70000005</v>
      </c>
      <c r="AM19">
        <v>744413134.60000002</v>
      </c>
      <c r="AN19">
        <v>743479480.10000002</v>
      </c>
      <c r="AO19">
        <v>742219494.79999995</v>
      </c>
      <c r="AP19">
        <v>740688851.10000002</v>
      </c>
      <c r="AQ19">
        <v>738806403.79999995</v>
      </c>
      <c r="AR19">
        <v>736571953.79999995</v>
      </c>
      <c r="AS19">
        <v>734025521.79999995</v>
      </c>
      <c r="AT19">
        <v>731132667</v>
      </c>
      <c r="AU19">
        <v>727882883.60000002</v>
      </c>
      <c r="AV19">
        <v>724259006.79999995</v>
      </c>
    </row>
    <row r="20" spans="1:48" x14ac:dyDescent="0.35">
      <c r="A20" t="s">
        <v>33</v>
      </c>
      <c r="B20">
        <v>41062689.603059798</v>
      </c>
      <c r="C20">
        <v>41721964.366740197</v>
      </c>
      <c r="D20">
        <v>42391824</v>
      </c>
      <c r="E20">
        <v>45367509.340000004</v>
      </c>
      <c r="F20">
        <v>44962651.219999999</v>
      </c>
      <c r="G20">
        <v>43554673.090000004</v>
      </c>
      <c r="H20">
        <v>42687489.960000001</v>
      </c>
      <c r="I20">
        <v>43565149.57</v>
      </c>
      <c r="J20">
        <v>45907591.920000002</v>
      </c>
      <c r="K20">
        <v>49196279.009999998</v>
      </c>
      <c r="L20">
        <v>52959535.090000004</v>
      </c>
      <c r="M20">
        <v>56486253.689999998</v>
      </c>
      <c r="N20">
        <v>57290278.939999998</v>
      </c>
      <c r="O20">
        <v>57797565.439999998</v>
      </c>
      <c r="P20">
        <v>58697777.159999996</v>
      </c>
      <c r="Q20">
        <v>61957147.770000003</v>
      </c>
      <c r="R20">
        <v>64602263</v>
      </c>
      <c r="S20">
        <v>68056039.659999996</v>
      </c>
      <c r="T20">
        <v>71383623.920000002</v>
      </c>
      <c r="U20">
        <v>76413265.329999998</v>
      </c>
      <c r="V20">
        <v>83048626.75</v>
      </c>
      <c r="W20">
        <v>90370037.390000001</v>
      </c>
      <c r="X20">
        <v>95352010.5</v>
      </c>
      <c r="Y20">
        <v>97824060.260000005</v>
      </c>
      <c r="Z20">
        <v>99617506.290000007</v>
      </c>
      <c r="AA20">
        <v>101300233.90000001</v>
      </c>
      <c r="AB20">
        <v>103051110.7</v>
      </c>
      <c r="AC20">
        <v>104778192.3</v>
      </c>
      <c r="AD20">
        <v>106133678.09999999</v>
      </c>
      <c r="AE20">
        <v>106935848.2</v>
      </c>
      <c r="AF20">
        <v>107177265</v>
      </c>
      <c r="AG20">
        <v>106970040.3</v>
      </c>
      <c r="AH20">
        <v>106418765.5</v>
      </c>
      <c r="AI20">
        <v>105707390.7</v>
      </c>
      <c r="AJ20">
        <v>105005049.3</v>
      </c>
      <c r="AK20">
        <v>104362161.8</v>
      </c>
      <c r="AL20">
        <v>104451457.40000001</v>
      </c>
      <c r="AM20">
        <v>104710267.90000001</v>
      </c>
      <c r="AN20">
        <v>104948911.40000001</v>
      </c>
      <c r="AO20">
        <v>105135564.8</v>
      </c>
      <c r="AP20">
        <v>105351088.3</v>
      </c>
      <c r="AQ20">
        <v>105569292.8</v>
      </c>
      <c r="AR20">
        <v>105833892.59999999</v>
      </c>
      <c r="AS20">
        <v>106235766.09999999</v>
      </c>
      <c r="AT20">
        <v>106758047.7</v>
      </c>
      <c r="AU20">
        <v>107384343.40000001</v>
      </c>
      <c r="AV20">
        <v>108068333.3</v>
      </c>
    </row>
    <row r="21" spans="1:48" x14ac:dyDescent="0.35">
      <c r="A21" t="s">
        <v>34</v>
      </c>
      <c r="B21">
        <v>640398.31806251395</v>
      </c>
      <c r="C21">
        <v>650680.12020171306</v>
      </c>
      <c r="D21">
        <v>661127</v>
      </c>
      <c r="E21">
        <v>1307140.879</v>
      </c>
      <c r="F21">
        <v>7469370.6710000001</v>
      </c>
      <c r="G21">
        <v>16360499.15</v>
      </c>
      <c r="H21">
        <v>26083690.940000001</v>
      </c>
      <c r="I21">
        <v>36155849.700000003</v>
      </c>
      <c r="J21">
        <v>46763332.119999997</v>
      </c>
      <c r="K21">
        <v>57909301.359999999</v>
      </c>
      <c r="L21">
        <v>69851716.219999999</v>
      </c>
      <c r="M21">
        <v>82613495.189999998</v>
      </c>
      <c r="N21">
        <v>96493661.200000003</v>
      </c>
      <c r="O21">
        <v>111136264.40000001</v>
      </c>
      <c r="P21">
        <v>126836115.3</v>
      </c>
      <c r="Q21">
        <v>143728551.5</v>
      </c>
      <c r="R21">
        <v>162784923.19999999</v>
      </c>
      <c r="S21">
        <v>182542835.90000001</v>
      </c>
      <c r="T21">
        <v>204359819.90000001</v>
      </c>
      <c r="U21">
        <v>227917397.19999999</v>
      </c>
      <c r="V21">
        <v>253288999</v>
      </c>
      <c r="W21">
        <v>281137672.19999999</v>
      </c>
      <c r="X21">
        <v>311022340.39999998</v>
      </c>
      <c r="Y21">
        <v>341652430</v>
      </c>
      <c r="Z21">
        <v>372943539.5</v>
      </c>
      <c r="AA21">
        <v>404638054.39999998</v>
      </c>
      <c r="AB21">
        <v>436718575.30000001</v>
      </c>
      <c r="AC21">
        <v>469244414</v>
      </c>
      <c r="AD21">
        <v>502192368.10000002</v>
      </c>
      <c r="AE21">
        <v>535427356.80000001</v>
      </c>
      <c r="AF21">
        <v>568763507.10000002</v>
      </c>
      <c r="AG21">
        <v>602044128.79999995</v>
      </c>
      <c r="AH21">
        <v>635114110.29999995</v>
      </c>
      <c r="AI21">
        <v>667880437.39999998</v>
      </c>
      <c r="AJ21">
        <v>700352553.70000005</v>
      </c>
      <c r="AK21">
        <v>732562100.5</v>
      </c>
      <c r="AL21">
        <v>764633392.70000005</v>
      </c>
      <c r="AM21">
        <v>796811567.20000005</v>
      </c>
      <c r="AN21">
        <v>829132885.29999995</v>
      </c>
      <c r="AO21">
        <v>861601391.29999995</v>
      </c>
      <c r="AP21">
        <v>894257511.79999995</v>
      </c>
      <c r="AQ21">
        <v>927090621.10000002</v>
      </c>
      <c r="AR21">
        <v>960122411.39999998</v>
      </c>
      <c r="AS21">
        <v>993415438.20000005</v>
      </c>
      <c r="AT21">
        <v>1027011528</v>
      </c>
      <c r="AU21">
        <v>1060963521</v>
      </c>
      <c r="AV21">
        <v>1095314029</v>
      </c>
    </row>
    <row r="22" spans="1:48" x14ac:dyDescent="0.35">
      <c r="A22" t="s">
        <v>36</v>
      </c>
      <c r="B22">
        <v>0</v>
      </c>
      <c r="C22">
        <v>0</v>
      </c>
      <c r="D22">
        <v>0</v>
      </c>
      <c r="E22">
        <v>1009.017533</v>
      </c>
      <c r="F22">
        <v>1367.376019</v>
      </c>
      <c r="G22">
        <v>1405.6217830000001</v>
      </c>
      <c r="H22">
        <v>1121.036323</v>
      </c>
      <c r="I22">
        <v>1334.7139520000001</v>
      </c>
      <c r="J22">
        <v>1109.7602300000001</v>
      </c>
      <c r="K22">
        <v>1453.2731040000001</v>
      </c>
      <c r="L22">
        <v>1957.6533669999999</v>
      </c>
      <c r="M22">
        <v>2587.5735960000002</v>
      </c>
      <c r="N22">
        <v>2143.9933019999999</v>
      </c>
      <c r="O22">
        <v>2610.2429080000002</v>
      </c>
      <c r="P22">
        <v>2613.3042759999998</v>
      </c>
      <c r="Q22">
        <v>4791.225332</v>
      </c>
      <c r="R22">
        <v>4325.810426</v>
      </c>
      <c r="S22">
        <v>6213.2071020000003</v>
      </c>
      <c r="T22">
        <v>5546.5243600000003</v>
      </c>
      <c r="U22">
        <v>6033.9763549999998</v>
      </c>
      <c r="V22">
        <v>3306.304717</v>
      </c>
      <c r="W22">
        <v>3372.4308110000002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35">
      <c r="A23" t="s">
        <v>37</v>
      </c>
      <c r="B23">
        <v>0</v>
      </c>
      <c r="C23">
        <v>0</v>
      </c>
      <c r="D23">
        <v>0</v>
      </c>
      <c r="E23">
        <v>1009.017533</v>
      </c>
      <c r="F23">
        <v>1367.376019</v>
      </c>
      <c r="G23">
        <v>1405.6217830000001</v>
      </c>
      <c r="H23">
        <v>1121.036323</v>
      </c>
      <c r="I23">
        <v>1318.1021249999999</v>
      </c>
      <c r="J23">
        <v>1175.600234</v>
      </c>
      <c r="K23">
        <v>1483.8033740000001</v>
      </c>
      <c r="L23">
        <v>1901.548894</v>
      </c>
      <c r="M23">
        <v>2343.0748859999999</v>
      </c>
      <c r="N23">
        <v>1918.812369</v>
      </c>
      <c r="O23">
        <v>2313.5049990000002</v>
      </c>
      <c r="P23">
        <v>2557.7066009999999</v>
      </c>
      <c r="Q23">
        <v>4709.446543</v>
      </c>
      <c r="R23">
        <v>4328.7294769999999</v>
      </c>
      <c r="S23">
        <v>5811.2729040000004</v>
      </c>
      <c r="T23">
        <v>5531.0515869999999</v>
      </c>
      <c r="U23">
        <v>6048.4723249999997</v>
      </c>
      <c r="V23">
        <v>7127.3372129999998</v>
      </c>
      <c r="W23">
        <v>8037.2536040000005</v>
      </c>
      <c r="X23">
        <v>4911.441084</v>
      </c>
      <c r="Y23">
        <v>4821.073026</v>
      </c>
      <c r="Z23">
        <v>4742.1498730000003</v>
      </c>
      <c r="AA23">
        <v>4663.1060470000002</v>
      </c>
      <c r="AB23">
        <v>4615.6941889999998</v>
      </c>
      <c r="AC23">
        <v>4599.9295300000003</v>
      </c>
      <c r="AD23">
        <v>4592.1673540000002</v>
      </c>
      <c r="AE23">
        <v>4579.484168</v>
      </c>
      <c r="AF23">
        <v>4555.7681419999999</v>
      </c>
      <c r="AG23">
        <v>4521.9362789999996</v>
      </c>
      <c r="AH23">
        <v>4481.04853</v>
      </c>
      <c r="AI23">
        <v>4446.2829089999996</v>
      </c>
      <c r="AJ23">
        <v>4422.0778780000001</v>
      </c>
      <c r="AK23">
        <v>4406.7977010000004</v>
      </c>
      <c r="AL23">
        <v>5413.4140600000001</v>
      </c>
      <c r="AM23">
        <v>5482.3124660000003</v>
      </c>
      <c r="AN23">
        <v>5538.917813</v>
      </c>
      <c r="AO23">
        <v>5591.4610140000004</v>
      </c>
      <c r="AP23">
        <v>5646.6246590000001</v>
      </c>
      <c r="AQ23">
        <v>5704.8028059999997</v>
      </c>
      <c r="AR23">
        <v>5770.3069809999997</v>
      </c>
      <c r="AS23">
        <v>5851.9851040000003</v>
      </c>
      <c r="AT23">
        <v>5947.925483</v>
      </c>
      <c r="AU23">
        <v>6054.6052129999998</v>
      </c>
      <c r="AV23">
        <v>6179.1398730000001</v>
      </c>
    </row>
    <row r="24" spans="1:48" x14ac:dyDescent="0.35">
      <c r="A24" t="s">
        <v>40</v>
      </c>
      <c r="B24">
        <v>0</v>
      </c>
      <c r="C24">
        <v>0</v>
      </c>
      <c r="D24">
        <v>0</v>
      </c>
      <c r="E24">
        <v>1009.017533</v>
      </c>
      <c r="F24">
        <v>1367.376019</v>
      </c>
      <c r="G24">
        <v>1405.6217830000001</v>
      </c>
      <c r="H24">
        <v>1121.036323</v>
      </c>
      <c r="I24">
        <v>1079.2200130000001</v>
      </c>
      <c r="J24">
        <v>859.16655319999995</v>
      </c>
      <c r="K24">
        <v>1207.156657</v>
      </c>
      <c r="L24">
        <v>1693.288955</v>
      </c>
      <c r="M24">
        <v>2384.4782799999998</v>
      </c>
      <c r="N24">
        <v>1807.3024419999999</v>
      </c>
      <c r="O24">
        <v>1813.2088920000001</v>
      </c>
      <c r="P24">
        <v>1345.3474920000001</v>
      </c>
      <c r="Q24">
        <v>1929.8019730000001</v>
      </c>
      <c r="R24">
        <v>1780.42488</v>
      </c>
      <c r="S24">
        <v>3097.6023220000002</v>
      </c>
      <c r="T24">
        <v>2368.607485</v>
      </c>
      <c r="U24">
        <v>2792.5011420000001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35">
      <c r="A25" t="s">
        <v>41</v>
      </c>
      <c r="B25">
        <v>0</v>
      </c>
      <c r="C25">
        <v>0</v>
      </c>
      <c r="D25">
        <v>0</v>
      </c>
      <c r="E25">
        <v>1009.017533</v>
      </c>
      <c r="F25">
        <v>1367.376019</v>
      </c>
      <c r="G25">
        <v>1405.6217830000001</v>
      </c>
      <c r="H25">
        <v>1121.036323</v>
      </c>
      <c r="I25">
        <v>1062.6081859999999</v>
      </c>
      <c r="J25">
        <v>925.00655640000002</v>
      </c>
      <c r="K25">
        <v>1237.686927</v>
      </c>
      <c r="L25">
        <v>1637.1844819999999</v>
      </c>
      <c r="M25">
        <v>2139.97957</v>
      </c>
      <c r="N25">
        <v>1582.1215090000001</v>
      </c>
      <c r="O25">
        <v>1516.4709829999999</v>
      </c>
      <c r="P25">
        <v>1289.7498169999999</v>
      </c>
      <c r="Q25">
        <v>1848.0231839999999</v>
      </c>
      <c r="R25">
        <v>1783.34393</v>
      </c>
      <c r="S25">
        <v>2695.6681250000001</v>
      </c>
      <c r="T25">
        <v>2353.134712</v>
      </c>
      <c r="U25">
        <v>2806.997112</v>
      </c>
      <c r="V25">
        <v>3821.0324959999998</v>
      </c>
      <c r="W25">
        <v>4664.8227930000003</v>
      </c>
      <c r="X25">
        <v>4911.441084</v>
      </c>
      <c r="Y25">
        <v>4821.073026</v>
      </c>
      <c r="Z25">
        <v>4742.1498730000003</v>
      </c>
      <c r="AA25">
        <v>4663.1060470000002</v>
      </c>
      <c r="AB25">
        <v>4615.6941889999998</v>
      </c>
      <c r="AC25">
        <v>4599.9295300000003</v>
      </c>
      <c r="AD25">
        <v>4592.1673540000002</v>
      </c>
      <c r="AE25">
        <v>4579.484168</v>
      </c>
      <c r="AF25">
        <v>4555.7681419999999</v>
      </c>
      <c r="AG25">
        <v>4521.9362789999996</v>
      </c>
      <c r="AH25">
        <v>4481.04853</v>
      </c>
      <c r="AI25">
        <v>4446.2829089999996</v>
      </c>
      <c r="AJ25">
        <v>4422.0778780000001</v>
      </c>
      <c r="AK25">
        <v>4406.7977010000004</v>
      </c>
      <c r="AL25">
        <v>5413.4140600000001</v>
      </c>
      <c r="AM25">
        <v>5482.3124660000003</v>
      </c>
      <c r="AN25">
        <v>5538.917813</v>
      </c>
      <c r="AO25">
        <v>5591.4610140000004</v>
      </c>
      <c r="AP25">
        <v>5646.6246590000001</v>
      </c>
      <c r="AQ25">
        <v>5704.8028059999997</v>
      </c>
      <c r="AR25">
        <v>5770.3069809999997</v>
      </c>
      <c r="AS25">
        <v>5851.9851040000003</v>
      </c>
      <c r="AT25">
        <v>5947.925483</v>
      </c>
      <c r="AU25">
        <v>6054.6052129999998</v>
      </c>
      <c r="AV25">
        <v>6179.1398730000001</v>
      </c>
    </row>
    <row r="26" spans="1:48" x14ac:dyDescent="0.3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35">
      <c r="A27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35">
      <c r="A28" t="s">
        <v>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3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35">
      <c r="A30" t="s">
        <v>46</v>
      </c>
      <c r="B30">
        <v>1156.15259062119</v>
      </c>
      <c r="C30">
        <v>1198.2092943204</v>
      </c>
      <c r="D30">
        <v>1241.7959149999999</v>
      </c>
      <c r="E30">
        <v>1565.7277939999999</v>
      </c>
      <c r="F30">
        <v>1941.6735289999999</v>
      </c>
      <c r="G30">
        <v>2093.97622</v>
      </c>
      <c r="H30">
        <v>1612.925164</v>
      </c>
      <c r="I30">
        <v>1751.2372089999999</v>
      </c>
      <c r="J30">
        <v>2254.1124719999998</v>
      </c>
      <c r="K30">
        <v>2691.886074</v>
      </c>
      <c r="L30">
        <v>2724.2118970000001</v>
      </c>
      <c r="M30">
        <v>2356.499984</v>
      </c>
      <c r="N30">
        <v>1443.074934</v>
      </c>
      <c r="O30">
        <v>945.8530892</v>
      </c>
      <c r="P30">
        <v>1255.9344550000001</v>
      </c>
      <c r="Q30">
        <v>2307.1937400000002</v>
      </c>
      <c r="R30">
        <v>2463.7540589999999</v>
      </c>
      <c r="S30">
        <v>2235.813525</v>
      </c>
      <c r="T30">
        <v>2358.5944249999998</v>
      </c>
      <c r="U30">
        <v>3035.6820670000002</v>
      </c>
      <c r="V30">
        <v>3398.6423370000002</v>
      </c>
      <c r="W30">
        <v>3790.578857</v>
      </c>
      <c r="X30">
        <v>3968.8398120000002</v>
      </c>
      <c r="Y30">
        <v>3677.736367</v>
      </c>
      <c r="Z30">
        <v>3290.620637</v>
      </c>
      <c r="AA30">
        <v>2890.6778039999999</v>
      </c>
      <c r="AB30">
        <v>2539.6263880000001</v>
      </c>
      <c r="AC30">
        <v>2253.6896900000002</v>
      </c>
      <c r="AD30">
        <v>2031.0970170000001</v>
      </c>
      <c r="AE30">
        <v>1861.913867</v>
      </c>
      <c r="AF30">
        <v>1731.7555589999999</v>
      </c>
      <c r="AG30">
        <v>1628.7411609999999</v>
      </c>
      <c r="AH30">
        <v>1548.6959079999999</v>
      </c>
      <c r="AI30">
        <v>1498.625147</v>
      </c>
      <c r="AJ30">
        <v>1467.968924</v>
      </c>
      <c r="AK30">
        <v>1446.820334</v>
      </c>
      <c r="AL30">
        <v>1431.212497</v>
      </c>
      <c r="AM30">
        <v>1422.1335240000001</v>
      </c>
      <c r="AN30">
        <v>1424.798663</v>
      </c>
      <c r="AO30">
        <v>1433.5104690000001</v>
      </c>
      <c r="AP30">
        <v>1443.516938</v>
      </c>
      <c r="AQ30">
        <v>1452.1034540000001</v>
      </c>
      <c r="AR30">
        <v>1462.438623</v>
      </c>
      <c r="AS30">
        <v>1480.3692000000001</v>
      </c>
      <c r="AT30">
        <v>1502.4862209999999</v>
      </c>
      <c r="AU30">
        <v>1526.2205429999999</v>
      </c>
      <c r="AV30">
        <v>1549.1145300000001</v>
      </c>
    </row>
    <row r="31" spans="1:48" x14ac:dyDescent="0.35">
      <c r="A31" t="s">
        <v>47</v>
      </c>
      <c r="B31">
        <v>1156.15259062119</v>
      </c>
      <c r="C31">
        <v>1198.2092943204</v>
      </c>
      <c r="D31">
        <v>1241.7959149999999</v>
      </c>
      <c r="E31">
        <v>1565.7277939999999</v>
      </c>
      <c r="F31">
        <v>1941.6735289999999</v>
      </c>
      <c r="G31">
        <v>2093.97622</v>
      </c>
      <c r="H31">
        <v>1612.925164</v>
      </c>
      <c r="I31">
        <v>1751.247253</v>
      </c>
      <c r="J31">
        <v>2254.1282059999999</v>
      </c>
      <c r="K31">
        <v>2691.768881</v>
      </c>
      <c r="L31">
        <v>2724.0901399999998</v>
      </c>
      <c r="M31">
        <v>2356.6627749999998</v>
      </c>
      <c r="N31">
        <v>1444.0569459999999</v>
      </c>
      <c r="O31">
        <v>948.52745990000005</v>
      </c>
      <c r="P31">
        <v>1259.6349130000001</v>
      </c>
      <c r="Q31">
        <v>2307.7684880000002</v>
      </c>
      <c r="R31">
        <v>2462.0195039999999</v>
      </c>
      <c r="S31">
        <v>2234.9072999999999</v>
      </c>
      <c r="T31">
        <v>2363.7348550000002</v>
      </c>
      <c r="U31">
        <v>3036.6538270000001</v>
      </c>
      <c r="V31">
        <v>3856.6007159999999</v>
      </c>
      <c r="W31">
        <v>4697.7844560000003</v>
      </c>
      <c r="X31">
        <v>4913.359332</v>
      </c>
      <c r="Y31">
        <v>4449.0443800000003</v>
      </c>
      <c r="Z31">
        <v>4012.0403369999999</v>
      </c>
      <c r="AA31">
        <v>3576.0125039999998</v>
      </c>
      <c r="AB31">
        <v>3192.9909889999999</v>
      </c>
      <c r="AC31">
        <v>2880.4874460000001</v>
      </c>
      <c r="AD31">
        <v>2635.8192749999998</v>
      </c>
      <c r="AE31">
        <v>2447.6219110000002</v>
      </c>
      <c r="AF31">
        <v>2300.1072610000001</v>
      </c>
      <c r="AG31">
        <v>2180.7601079999999</v>
      </c>
      <c r="AH31">
        <v>2084.0576160000001</v>
      </c>
      <c r="AI31">
        <v>2016.636745</v>
      </c>
      <c r="AJ31">
        <v>1968.61735</v>
      </c>
      <c r="AK31">
        <v>1929.95409</v>
      </c>
      <c r="AL31">
        <v>1975.8295900000001</v>
      </c>
      <c r="AM31">
        <v>2000.787517</v>
      </c>
      <c r="AN31">
        <v>1997.027147</v>
      </c>
      <c r="AO31">
        <v>1987.973837</v>
      </c>
      <c r="AP31">
        <v>1975.936567</v>
      </c>
      <c r="AQ31">
        <v>1960.5822230000001</v>
      </c>
      <c r="AR31">
        <v>1946.482092</v>
      </c>
      <c r="AS31">
        <v>1939.639572</v>
      </c>
      <c r="AT31">
        <v>1936.5070740000001</v>
      </c>
      <c r="AU31">
        <v>1934.7100390000001</v>
      </c>
      <c r="AV31">
        <v>1933.0546139999999</v>
      </c>
    </row>
    <row r="32" spans="1:48" x14ac:dyDescent="0.35">
      <c r="A32" t="s">
        <v>48</v>
      </c>
      <c r="B32">
        <v>1649.856023306</v>
      </c>
      <c r="C32">
        <v>1709.87189532965</v>
      </c>
      <c r="D32">
        <v>1772.0709939999999</v>
      </c>
      <c r="E32">
        <v>1981.818673</v>
      </c>
      <c r="F32">
        <v>2192.6509719999999</v>
      </c>
      <c r="G32">
        <v>2181.669519</v>
      </c>
      <c r="H32">
        <v>1923.1609370000001</v>
      </c>
      <c r="I32">
        <v>1886.272336</v>
      </c>
      <c r="J32">
        <v>2021.604652</v>
      </c>
      <c r="K32">
        <v>2098.7550639999999</v>
      </c>
      <c r="L32">
        <v>2053.4065399999999</v>
      </c>
      <c r="M32">
        <v>1865.666213</v>
      </c>
      <c r="N32">
        <v>1517.463778</v>
      </c>
      <c r="O32">
        <v>1299.9747640000001</v>
      </c>
      <c r="P32">
        <v>1391.3061299999999</v>
      </c>
      <c r="Q32">
        <v>1669.039943</v>
      </c>
      <c r="R32">
        <v>1744.283643</v>
      </c>
      <c r="S32">
        <v>1606.1369299999999</v>
      </c>
      <c r="T32">
        <v>1645.566718</v>
      </c>
      <c r="U32">
        <v>1735.525001</v>
      </c>
      <c r="V32">
        <v>1736.4689840000001</v>
      </c>
      <c r="W32">
        <v>1693.3793000000001</v>
      </c>
      <c r="X32">
        <v>1652.1698180000001</v>
      </c>
      <c r="Y32">
        <v>1424.341635</v>
      </c>
      <c r="Z32">
        <v>1252.671879</v>
      </c>
      <c r="AA32">
        <v>1101.49992</v>
      </c>
      <c r="AB32">
        <v>977.27831939999999</v>
      </c>
      <c r="AC32">
        <v>877.7182219</v>
      </c>
      <c r="AD32">
        <v>799.16230110000004</v>
      </c>
      <c r="AE32">
        <v>737.09531279999999</v>
      </c>
      <c r="AF32">
        <v>686.55150660000004</v>
      </c>
      <c r="AG32">
        <v>644.08277780000003</v>
      </c>
      <c r="AH32">
        <v>607.25415559999999</v>
      </c>
      <c r="AI32">
        <v>576.34493150000003</v>
      </c>
      <c r="AJ32">
        <v>549.8953219</v>
      </c>
      <c r="AK32">
        <v>525.80383070000005</v>
      </c>
      <c r="AL32">
        <v>503.44539609999998</v>
      </c>
      <c r="AM32">
        <v>483.2532089</v>
      </c>
      <c r="AN32">
        <v>465.91007719999999</v>
      </c>
      <c r="AO32">
        <v>449.96203980000001</v>
      </c>
      <c r="AP32">
        <v>434.8266261</v>
      </c>
      <c r="AQ32">
        <v>419.86893989999999</v>
      </c>
      <c r="AR32">
        <v>405.7232166</v>
      </c>
      <c r="AS32">
        <v>393.11706959999998</v>
      </c>
      <c r="AT32">
        <v>381.46448479999998</v>
      </c>
      <c r="AU32">
        <v>370.48123550000003</v>
      </c>
      <c r="AV32">
        <v>360.10975739999998</v>
      </c>
    </row>
    <row r="33" spans="1:48" x14ac:dyDescent="0.35">
      <c r="A33" t="s">
        <v>49</v>
      </c>
      <c r="B33">
        <v>1649.856023306</v>
      </c>
      <c r="C33">
        <v>1709.87189532965</v>
      </c>
      <c r="D33">
        <v>1772.0709939999999</v>
      </c>
      <c r="E33">
        <v>1981.818673</v>
      </c>
      <c r="F33">
        <v>2192.6509719999999</v>
      </c>
      <c r="G33">
        <v>2181.669519</v>
      </c>
      <c r="H33">
        <v>1923.1609370000001</v>
      </c>
      <c r="I33">
        <v>1886.276783</v>
      </c>
      <c r="J33">
        <v>2021.613828</v>
      </c>
      <c r="K33">
        <v>2098.7082610000002</v>
      </c>
      <c r="L33">
        <v>2053.3255260000001</v>
      </c>
      <c r="M33">
        <v>1865.717897</v>
      </c>
      <c r="N33">
        <v>1517.858287</v>
      </c>
      <c r="O33">
        <v>1301.089909</v>
      </c>
      <c r="P33">
        <v>1392.9872519999999</v>
      </c>
      <c r="Q33">
        <v>1669.6293470000001</v>
      </c>
      <c r="R33">
        <v>1743.535689</v>
      </c>
      <c r="S33">
        <v>1605.474545</v>
      </c>
      <c r="T33">
        <v>1647.1901499999999</v>
      </c>
      <c r="U33">
        <v>1736.577172</v>
      </c>
      <c r="V33">
        <v>1867.1808490000001</v>
      </c>
      <c r="W33">
        <v>2003.2937930000001</v>
      </c>
      <c r="X33">
        <v>1954.4759120000001</v>
      </c>
      <c r="Y33">
        <v>1688.6056639999999</v>
      </c>
      <c r="Z33">
        <v>1483.0021569999999</v>
      </c>
      <c r="AA33">
        <v>1298.3009460000001</v>
      </c>
      <c r="AB33">
        <v>1145.657402</v>
      </c>
      <c r="AC33">
        <v>1023.492183</v>
      </c>
      <c r="AD33">
        <v>926.66116050000005</v>
      </c>
      <c r="AE33">
        <v>849.5168324</v>
      </c>
      <c r="AF33">
        <v>786.12490660000003</v>
      </c>
      <c r="AG33">
        <v>733.81514100000004</v>
      </c>
      <c r="AH33">
        <v>688.10145379999994</v>
      </c>
      <c r="AI33">
        <v>648.77187119999996</v>
      </c>
      <c r="AJ33">
        <v>614.41788670000005</v>
      </c>
      <c r="AK33">
        <v>582.92878680000001</v>
      </c>
      <c r="AL33">
        <v>566.41838189999999</v>
      </c>
      <c r="AM33">
        <v>551.33010950000005</v>
      </c>
      <c r="AN33">
        <v>527.65530960000001</v>
      </c>
      <c r="AO33">
        <v>504.22967080000001</v>
      </c>
      <c r="AP33">
        <v>481.54613010000003</v>
      </c>
      <c r="AQ33">
        <v>459.31785880000001</v>
      </c>
      <c r="AR33">
        <v>438.41868260000001</v>
      </c>
      <c r="AS33">
        <v>419.55937610000001</v>
      </c>
      <c r="AT33">
        <v>402.09241800000001</v>
      </c>
      <c r="AU33">
        <v>385.7047814</v>
      </c>
      <c r="AV33">
        <v>370.31950289999997</v>
      </c>
    </row>
    <row r="34" spans="1:48" x14ac:dyDescent="0.35">
      <c r="A34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255.49393879655801</v>
      </c>
      <c r="J34">
        <v>250.59367716942799</v>
      </c>
      <c r="K34">
        <v>246.116447686393</v>
      </c>
      <c r="L34">
        <v>264.36441154645303</v>
      </c>
      <c r="M34">
        <v>203.09531604996801</v>
      </c>
      <c r="N34">
        <v>336.69085951498698</v>
      </c>
      <c r="O34">
        <v>797.03401607134094</v>
      </c>
      <c r="P34">
        <v>1267.95678413514</v>
      </c>
      <c r="Q34">
        <v>2861.42335890304</v>
      </c>
      <c r="R34">
        <v>2545.3855464541298</v>
      </c>
      <c r="S34">
        <v>3115.6047796459302</v>
      </c>
      <c r="T34">
        <v>3177.91687523885</v>
      </c>
      <c r="U34">
        <v>3241.47521274363</v>
      </c>
      <c r="V34">
        <v>3306.3047169985002</v>
      </c>
      <c r="W34">
        <v>3372.43081133847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931-54FB-464F-BCB2-C6D211F98BBB}">
  <dimension ref="A1:R18"/>
  <sheetViews>
    <sheetView tabSelected="1" topLeftCell="E1" workbookViewId="0">
      <selection activeCell="L11" sqref="L11"/>
    </sheetView>
  </sheetViews>
  <sheetFormatPr baseColWidth="10" defaultRowHeight="14.5" x14ac:dyDescent="0.35"/>
  <cols>
    <col min="7" max="9" width="11" bestFit="1" customWidth="1"/>
    <col min="10" max="10" width="11.1796875" bestFit="1" customWidth="1"/>
    <col min="12" max="12" width="19" customWidth="1"/>
  </cols>
  <sheetData>
    <row r="1" spans="1:18" x14ac:dyDescent="0.35">
      <c r="F1" t="s">
        <v>21</v>
      </c>
      <c r="K1" s="8" t="s">
        <v>23</v>
      </c>
      <c r="L1" s="9"/>
      <c r="M1" s="9"/>
      <c r="N1" s="10"/>
      <c r="O1" s="8" t="s">
        <v>24</v>
      </c>
      <c r="P1" s="9"/>
      <c r="Q1" s="9"/>
      <c r="R1" s="10"/>
    </row>
    <row r="2" spans="1:18" x14ac:dyDescent="0.35">
      <c r="H2">
        <v>2020</v>
      </c>
      <c r="I2" t="s">
        <v>16</v>
      </c>
      <c r="K2" s="11"/>
      <c r="L2" t="s">
        <v>22</v>
      </c>
      <c r="M2" t="s">
        <v>16</v>
      </c>
      <c r="N2" s="12"/>
      <c r="O2" s="11" t="s">
        <v>25</v>
      </c>
      <c r="P2" t="s">
        <v>16</v>
      </c>
      <c r="R2" s="12"/>
    </row>
    <row r="3" spans="1:18" x14ac:dyDescent="0.35">
      <c r="F3" t="s">
        <v>1</v>
      </c>
      <c r="G3" s="1">
        <f>Feuil1!B11/Feuil1!$P$4</f>
        <v>2.3978054929294678E-4</v>
      </c>
      <c r="H3" s="1">
        <v>0.02</v>
      </c>
      <c r="I3" s="1">
        <f>Feuil1!R11/Feuil1!$R$4</f>
        <v>6.0480560866573586E-2</v>
      </c>
      <c r="J3" s="25">
        <f>I3-H3</f>
        <v>4.0480560866573589E-2</v>
      </c>
      <c r="K3" s="11"/>
      <c r="L3" s="13">
        <f>B16+B17</f>
        <v>447351.88613627304</v>
      </c>
      <c r="M3" s="14">
        <f>SUM(Feuil1!N3:R3)/5</f>
        <v>565128.65748000005</v>
      </c>
      <c r="N3" s="15">
        <f>L3-M3</f>
        <v>-117776.77134372701</v>
      </c>
      <c r="O3" s="11">
        <v>14000</v>
      </c>
      <c r="P3" s="19">
        <f>SUM(Feuil1!R2:S2)/2</f>
        <v>15660.395990000001</v>
      </c>
      <c r="R3" s="12"/>
    </row>
    <row r="4" spans="1:18" x14ac:dyDescent="0.35">
      <c r="F4" t="s">
        <v>2</v>
      </c>
      <c r="G4" s="1">
        <f>Feuil1!B10/Feuil1!$P$4</f>
        <v>1.5374859662742447E-2</v>
      </c>
      <c r="H4" s="1">
        <v>3.5000000000000003E-2</v>
      </c>
      <c r="I4" s="1">
        <f>Feuil1!R10/Feuil1!$R$4</f>
        <v>2.400612657174547E-2</v>
      </c>
      <c r="J4" s="25">
        <f t="shared" ref="J4:J9" si="0">I4-H4</f>
        <v>-1.0993873428254534E-2</v>
      </c>
      <c r="K4" s="11"/>
      <c r="N4" s="12"/>
      <c r="O4" s="11"/>
      <c r="R4" s="12"/>
    </row>
    <row r="5" spans="1:18" x14ac:dyDescent="0.35">
      <c r="F5" t="s">
        <v>3</v>
      </c>
      <c r="G5" s="1">
        <f>Feuil1!B9/Feuil1!$P$4</f>
        <v>0.10914701638868377</v>
      </c>
      <c r="H5" s="1">
        <v>0.23499999999999999</v>
      </c>
      <c r="I5" s="1">
        <f>Feuil1!R9/Feuil1!$R$4</f>
        <v>0.20605274791077086</v>
      </c>
      <c r="J5" s="25">
        <f t="shared" si="0"/>
        <v>-2.8947252089229131E-2</v>
      </c>
      <c r="K5" s="11"/>
      <c r="L5" t="s">
        <v>52</v>
      </c>
      <c r="M5" t="s">
        <v>51</v>
      </c>
      <c r="N5" s="12" t="s">
        <v>35</v>
      </c>
      <c r="O5" t="s">
        <v>52</v>
      </c>
      <c r="P5" t="s">
        <v>51</v>
      </c>
      <c r="R5" s="12"/>
    </row>
    <row r="6" spans="1:18" ht="15" thickBot="1" x14ac:dyDescent="0.4">
      <c r="F6" t="s">
        <v>4</v>
      </c>
      <c r="G6" s="1">
        <f>Feuil1!B8/Feuil1!$P$4</f>
        <v>0.23988301928457129</v>
      </c>
      <c r="H6" s="1">
        <v>0.32</v>
      </c>
      <c r="I6" s="1">
        <f>Feuil1!R8/Feuil1!$R$4</f>
        <v>0.31544598504126092</v>
      </c>
      <c r="J6" s="25">
        <f t="shared" si="0"/>
        <v>-4.5540149587390832E-3</v>
      </c>
      <c r="K6" s="16"/>
      <c r="L6" s="17">
        <f>SUM(Feuil1!V3:AV3)/(2050-2023)</f>
        <v>793060.97472962958</v>
      </c>
      <c r="M6" s="17">
        <f>SUM(Feuil1!V13:AV13)/(2050-2023)</f>
        <v>968496.77357407415</v>
      </c>
      <c r="N6" s="18">
        <f>M6-L6</f>
        <v>175435.79884444457</v>
      </c>
      <c r="O6" s="16">
        <f>SUM(Feuil1!V2:AV2)/(2050-2023)+SUM(Feuil1!V26:AV26)/(2050-2023)</f>
        <v>22269.26319037037</v>
      </c>
      <c r="P6" s="20">
        <f>SUM(Feuil1!V12:AV12)/(2050-2023)+SUM(Feuil1!V27:AV27)/(2050-2023)</f>
        <v>28015.44676333333</v>
      </c>
      <c r="Q6" s="17">
        <f>P6-O6</f>
        <v>5746.1835729629602</v>
      </c>
      <c r="R6" s="21"/>
    </row>
    <row r="7" spans="1:18" x14ac:dyDescent="0.35">
      <c r="F7" t="s">
        <v>5</v>
      </c>
      <c r="G7" s="1">
        <f>Feuil1!B7/Feuil1!$P$4</f>
        <v>0.28532890485868212</v>
      </c>
      <c r="H7" s="1">
        <v>0.22</v>
      </c>
      <c r="I7" s="1">
        <f>Feuil1!R7/Feuil1!$R$4</f>
        <v>0.23830442530115378</v>
      </c>
      <c r="J7" s="25">
        <f t="shared" si="0"/>
        <v>1.8304425301153782E-2</v>
      </c>
      <c r="Q7" s="14">
        <f>Q6*1000/N6</f>
        <v>32.753768676699714</v>
      </c>
      <c r="R7" t="s">
        <v>53</v>
      </c>
    </row>
    <row r="8" spans="1:18" x14ac:dyDescent="0.35">
      <c r="F8" t="s">
        <v>6</v>
      </c>
      <c r="G8" s="1">
        <f>Feuil1!B6/Feuil1!$P$4</f>
        <v>0.14948193857307435</v>
      </c>
      <c r="H8" s="1">
        <v>0.1</v>
      </c>
      <c r="I8" s="1">
        <f>Feuil1!R6/Feuil1!$R$4</f>
        <v>0.12056616855416807</v>
      </c>
      <c r="J8" s="25">
        <f t="shared" si="0"/>
        <v>2.0566168554168068E-2</v>
      </c>
      <c r="N8" s="14"/>
    </row>
    <row r="9" spans="1:18" ht="15" thickBot="1" x14ac:dyDescent="0.4">
      <c r="F9" t="s">
        <v>7</v>
      </c>
      <c r="G9" s="1">
        <f>Feuil1!B5/Feuil1!$P$4</f>
        <v>6.8508737591963215E-2</v>
      </c>
      <c r="H9" s="1">
        <v>7.0000000000000007E-2</v>
      </c>
      <c r="I9" s="1">
        <f>Feuil1!R5/Feuil1!$R$4</f>
        <v>3.5143985943280727E-2</v>
      </c>
      <c r="J9" s="25">
        <f t="shared" si="0"/>
        <v>-3.485601405671928E-2</v>
      </c>
      <c r="L9" s="26"/>
      <c r="M9" s="26"/>
      <c r="N9" s="27"/>
      <c r="O9" s="28"/>
      <c r="P9" s="29"/>
      <c r="Q9" s="26"/>
    </row>
    <row r="11" spans="1:18" x14ac:dyDescent="0.35">
      <c r="F11" s="22"/>
      <c r="G11" s="23"/>
      <c r="H11" s="23"/>
      <c r="I11" s="23"/>
      <c r="J11" s="24"/>
      <c r="L11" s="23"/>
      <c r="M11" s="23"/>
      <c r="N11" s="23"/>
      <c r="O11" s="23"/>
      <c r="P11" s="23"/>
    </row>
    <row r="12" spans="1:18" x14ac:dyDescent="0.35">
      <c r="F12" s="22"/>
      <c r="G12" s="23"/>
      <c r="H12" s="23"/>
      <c r="I12" s="23"/>
      <c r="J12" s="24"/>
      <c r="L12" s="23"/>
      <c r="M12" s="23"/>
      <c r="N12" s="23"/>
      <c r="O12" s="23"/>
      <c r="P12" s="23"/>
    </row>
    <row r="13" spans="1:18" x14ac:dyDescent="0.35">
      <c r="F13" s="22"/>
      <c r="G13" s="23"/>
      <c r="H13" s="23"/>
      <c r="I13" s="23"/>
      <c r="J13" s="24"/>
      <c r="L13" s="23"/>
      <c r="M13" s="23"/>
      <c r="N13" s="23"/>
      <c r="O13" s="23"/>
      <c r="P13" s="23"/>
    </row>
    <row r="14" spans="1:18" x14ac:dyDescent="0.35">
      <c r="F14" s="22"/>
      <c r="G14" s="23"/>
      <c r="H14" s="23"/>
      <c r="I14" s="23"/>
      <c r="J14" s="24"/>
      <c r="L14" s="23"/>
      <c r="M14" s="23"/>
      <c r="N14" s="23"/>
      <c r="O14" s="23"/>
      <c r="P14" s="23"/>
    </row>
    <row r="15" spans="1:18" x14ac:dyDescent="0.35">
      <c r="A15" s="2" t="s">
        <v>17</v>
      </c>
      <c r="B15" s="3"/>
      <c r="F15" s="22"/>
      <c r="G15" s="23"/>
      <c r="H15" s="23"/>
      <c r="I15" s="23"/>
      <c r="J15" s="24"/>
      <c r="L15" s="23"/>
      <c r="M15" s="23"/>
      <c r="O15" s="23"/>
      <c r="P15" s="23"/>
    </row>
    <row r="16" spans="1:18" ht="72.5" x14ac:dyDescent="0.35">
      <c r="A16" s="4" t="s">
        <v>18</v>
      </c>
      <c r="B16" s="5">
        <v>222222.37974613914</v>
      </c>
      <c r="F16" s="22" t="s">
        <v>6</v>
      </c>
      <c r="G16" s="23">
        <v>0.14948193857307435</v>
      </c>
      <c r="H16" s="23">
        <v>0.1</v>
      </c>
      <c r="I16" s="23">
        <v>0.11745814054981767</v>
      </c>
      <c r="J16" s="24">
        <v>1.7458140549817661E-2</v>
      </c>
      <c r="L16" s="23" t="s">
        <v>6</v>
      </c>
      <c r="M16" s="23">
        <v>0.15267005082708904</v>
      </c>
      <c r="N16" s="23">
        <v>0.1</v>
      </c>
      <c r="O16" s="23">
        <v>0.10744585609711597</v>
      </c>
      <c r="P16" s="23">
        <v>7.4458560971159687E-3</v>
      </c>
    </row>
    <row r="17" spans="1:16" ht="48.5" x14ac:dyDescent="0.35">
      <c r="A17" s="4" t="s">
        <v>19</v>
      </c>
      <c r="B17" s="5">
        <v>225129.50639013393</v>
      </c>
      <c r="F17" s="22" t="s">
        <v>7</v>
      </c>
      <c r="G17" s="23">
        <v>6.8508737591963215E-2</v>
      </c>
      <c r="H17" s="23">
        <v>7.0000000000000007E-2</v>
      </c>
      <c r="I17" s="22">
        <v>3.6981597502543782E-2</v>
      </c>
      <c r="J17" s="24">
        <v>-3.3018402497456224E-2</v>
      </c>
      <c r="L17" s="23" t="s">
        <v>7</v>
      </c>
      <c r="M17" s="23">
        <v>6.9969874287867523E-2</v>
      </c>
      <c r="N17" s="23">
        <v>7.0000000000000007E-2</v>
      </c>
      <c r="O17" s="23">
        <v>3.1610471000210132E-2</v>
      </c>
      <c r="P17" s="23">
        <v>-3.8389528999789875E-2</v>
      </c>
    </row>
    <row r="18" spans="1:16" ht="120.5" x14ac:dyDescent="0.35">
      <c r="A18" s="6" t="s">
        <v>20</v>
      </c>
      <c r="B18" s="7">
        <v>88592.274942839984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2023-02-19T12:03:30Z</dcterms:created>
  <dcterms:modified xsi:type="dcterms:W3CDTF">2023-08-08T13:39:43Z</dcterms:modified>
</cp:coreProperties>
</file>