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5 Report modal voyageurs\"/>
    </mc:Choice>
  </mc:AlternateContent>
  <xr:revisionPtr revIDLastSave="0" documentId="13_ncr:1_{5CA530A8-397D-4496-A8EB-1C79390FA429}" xr6:coauthVersionLast="47" xr6:coauthVersionMax="47" xr10:uidLastSave="{00000000-0000-0000-0000-000000000000}"/>
  <bookViews>
    <workbookView xWindow="-120" yWindow="-120" windowWidth="29040" windowHeight="15840" firstSheet="6" activeTab="15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32" l="1"/>
  <c r="AE42" i="32"/>
  <c r="A36" i="32"/>
  <c r="A1" i="32"/>
  <c r="C3" i="32"/>
  <c r="D3" i="32"/>
  <c r="E3" i="32"/>
  <c r="F3" i="32"/>
  <c r="G3" i="32"/>
  <c r="H3" i="32"/>
  <c r="I3" i="32"/>
  <c r="J3" i="32"/>
  <c r="J25" i="32" s="1"/>
  <c r="K3" i="32"/>
  <c r="K2" i="32" s="1"/>
  <c r="K54" i="32" s="1"/>
  <c r="L3" i="32"/>
  <c r="M3" i="32"/>
  <c r="N3" i="32"/>
  <c r="O3" i="32"/>
  <c r="P3" i="32"/>
  <c r="Q3" i="32"/>
  <c r="R3" i="32"/>
  <c r="S3" i="32"/>
  <c r="T3" i="32"/>
  <c r="U3" i="32"/>
  <c r="V3" i="32"/>
  <c r="V25" i="32" s="1"/>
  <c r="W3" i="32"/>
  <c r="W2" i="32" s="1"/>
  <c r="X3" i="32"/>
  <c r="Y3" i="32"/>
  <c r="Z3" i="32"/>
  <c r="AA3" i="32"/>
  <c r="AB3" i="32"/>
  <c r="AC3" i="32"/>
  <c r="AD3" i="32"/>
  <c r="AE3" i="32"/>
  <c r="AE2" i="32" s="1"/>
  <c r="AE40" i="32" s="1"/>
  <c r="AF3" i="32"/>
  <c r="AG3" i="32"/>
  <c r="AH3" i="32"/>
  <c r="AI3" i="32"/>
  <c r="AI25" i="32" s="1"/>
  <c r="AJ3" i="32"/>
  <c r="AK3" i="32"/>
  <c r="AL3" i="32"/>
  <c r="AM3" i="32"/>
  <c r="AN3" i="32"/>
  <c r="AO3" i="32"/>
  <c r="AP3" i="32"/>
  <c r="AQ3" i="32"/>
  <c r="AQ2" i="32" s="1"/>
  <c r="AQ40" i="32" s="1"/>
  <c r="AR3" i="32"/>
  <c r="AS3" i="32"/>
  <c r="AT3" i="32"/>
  <c r="AU3" i="32"/>
  <c r="AU2" i="32" s="1"/>
  <c r="AU44" i="32" s="1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O10" i="32" s="1"/>
  <c r="P5" i="32"/>
  <c r="Q5" i="32"/>
  <c r="R5" i="32"/>
  <c r="S5" i="32"/>
  <c r="T5" i="32"/>
  <c r="U5" i="32"/>
  <c r="V5" i="32"/>
  <c r="W5" i="32"/>
  <c r="X5" i="32"/>
  <c r="Y5" i="32"/>
  <c r="Z5" i="32"/>
  <c r="Z27" i="32" s="1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D28" i="32" s="1"/>
  <c r="AE6" i="32"/>
  <c r="AE41" i="32" s="1"/>
  <c r="AF6" i="32"/>
  <c r="AG6" i="32"/>
  <c r="AH6" i="32"/>
  <c r="AI6" i="32"/>
  <c r="AJ6" i="32"/>
  <c r="AJ28" i="32" s="1"/>
  <c r="AK6" i="32"/>
  <c r="AL6" i="32"/>
  <c r="AM6" i="32"/>
  <c r="AN6" i="32"/>
  <c r="AO6" i="32"/>
  <c r="AP6" i="32"/>
  <c r="AQ6" i="32"/>
  <c r="AQ41" i="32" s="1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I10" i="32" s="1"/>
  <c r="J8" i="32"/>
  <c r="K8" i="32"/>
  <c r="L8" i="32"/>
  <c r="L30" i="32" s="1"/>
  <c r="M8" i="32"/>
  <c r="N8" i="32"/>
  <c r="O8" i="32"/>
  <c r="P8" i="32"/>
  <c r="Q8" i="32"/>
  <c r="R8" i="32"/>
  <c r="S8" i="32"/>
  <c r="T8" i="32"/>
  <c r="U8" i="32"/>
  <c r="U10" i="32" s="1"/>
  <c r="V8" i="32"/>
  <c r="W8" i="32"/>
  <c r="X8" i="32"/>
  <c r="Y8" i="32"/>
  <c r="Z8" i="32"/>
  <c r="AA8" i="32"/>
  <c r="AB8" i="32"/>
  <c r="AC8" i="32"/>
  <c r="AD8" i="32"/>
  <c r="AE8" i="32"/>
  <c r="AF8" i="32"/>
  <c r="AG8" i="32"/>
  <c r="AG10" i="32" s="1"/>
  <c r="AH8" i="32"/>
  <c r="AI8" i="32"/>
  <c r="AJ8" i="32"/>
  <c r="AK8" i="32"/>
  <c r="AL8" i="32"/>
  <c r="AM8" i="32"/>
  <c r="AN8" i="32"/>
  <c r="AO8" i="32"/>
  <c r="AP8" i="32"/>
  <c r="AQ8" i="32"/>
  <c r="AR8" i="32"/>
  <c r="AS8" i="32"/>
  <c r="AS10" i="32" s="1"/>
  <c r="AT8" i="32"/>
  <c r="AU8" i="32"/>
  <c r="AU30" i="32" s="1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L31" i="32" s="1"/>
  <c r="AM9" i="32"/>
  <c r="AN9" i="32"/>
  <c r="AO9" i="32"/>
  <c r="AP9" i="32"/>
  <c r="AQ9" i="32"/>
  <c r="AR9" i="32"/>
  <c r="AS9" i="32"/>
  <c r="AT9" i="32"/>
  <c r="AU9" i="32"/>
  <c r="N10" i="32"/>
  <c r="Y10" i="32"/>
  <c r="Z10" i="32"/>
  <c r="C14" i="32"/>
  <c r="D14" i="32"/>
  <c r="E14" i="32"/>
  <c r="E25" i="32" s="1"/>
  <c r="F14" i="32"/>
  <c r="G14" i="32"/>
  <c r="G25" i="32" s="1"/>
  <c r="H14" i="32"/>
  <c r="I14" i="32"/>
  <c r="J14" i="32"/>
  <c r="K14" i="32"/>
  <c r="L14" i="32"/>
  <c r="M14" i="32"/>
  <c r="N14" i="32"/>
  <c r="N25" i="32" s="1"/>
  <c r="O14" i="32"/>
  <c r="P14" i="32"/>
  <c r="Q14" i="32"/>
  <c r="Q25" i="32" s="1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O25" i="32" s="1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E50" i="32" s="1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Q50" i="32" s="1"/>
  <c r="AR15" i="32"/>
  <c r="AS15" i="32"/>
  <c r="AT15" i="32"/>
  <c r="AU15" i="32"/>
  <c r="C16" i="32"/>
  <c r="D16" i="32"/>
  <c r="E16" i="32"/>
  <c r="F16" i="32"/>
  <c r="F27" i="32" s="1"/>
  <c r="F32" i="32" s="1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E51" i="32" s="1"/>
  <c r="AF16" i="32"/>
  <c r="AG16" i="32"/>
  <c r="AH16" i="32"/>
  <c r="AI16" i="32"/>
  <c r="AJ16" i="32"/>
  <c r="AJ21" i="32" s="1"/>
  <c r="AK16" i="32"/>
  <c r="AL16" i="32"/>
  <c r="AM16" i="32"/>
  <c r="AN16" i="32"/>
  <c r="AO16" i="32"/>
  <c r="AP16" i="32"/>
  <c r="AQ16" i="32"/>
  <c r="AQ51" i="32" s="1"/>
  <c r="AR16" i="32"/>
  <c r="AR27" i="32" s="1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P28" i="32" s="1"/>
  <c r="Q17" i="32"/>
  <c r="R17" i="32"/>
  <c r="S17" i="32"/>
  <c r="T17" i="32"/>
  <c r="U17" i="32"/>
  <c r="V17" i="32"/>
  <c r="V28" i="32" s="1"/>
  <c r="W17" i="32"/>
  <c r="X17" i="32"/>
  <c r="Y17" i="32"/>
  <c r="Z17" i="32"/>
  <c r="AA17" i="32"/>
  <c r="AA28" i="32" s="1"/>
  <c r="AB17" i="32"/>
  <c r="AB28" i="32" s="1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E53" i="32" s="1"/>
  <c r="AE48" i="32" s="1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Q53" i="32" s="1"/>
  <c r="AQ48" i="32" s="1"/>
  <c r="AR18" i="32"/>
  <c r="AS18" i="32"/>
  <c r="AT18" i="32"/>
  <c r="AU18" i="32"/>
  <c r="C19" i="32"/>
  <c r="D19" i="32"/>
  <c r="E19" i="32"/>
  <c r="F19" i="32"/>
  <c r="G19" i="32"/>
  <c r="H19" i="32"/>
  <c r="I19" i="32"/>
  <c r="I21" i="32" s="1"/>
  <c r="J19" i="32"/>
  <c r="K19" i="32"/>
  <c r="L19" i="32"/>
  <c r="M19" i="32"/>
  <c r="N19" i="32"/>
  <c r="O19" i="32"/>
  <c r="P19" i="32"/>
  <c r="Q19" i="32"/>
  <c r="Q30" i="32" s="1"/>
  <c r="R19" i="32"/>
  <c r="S19" i="32"/>
  <c r="T19" i="32"/>
  <c r="U19" i="32"/>
  <c r="V19" i="32"/>
  <c r="W19" i="32"/>
  <c r="X19" i="32"/>
  <c r="Y19" i="32"/>
  <c r="Z19" i="32"/>
  <c r="AA19" i="32"/>
  <c r="AA30" i="32" s="1"/>
  <c r="AB19" i="32"/>
  <c r="AC19" i="32"/>
  <c r="AC30" i="32" s="1"/>
  <c r="AD19" i="32"/>
  <c r="AE19" i="32"/>
  <c r="AE54" i="32" s="1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Q54" i="32" s="1"/>
  <c r="AR19" i="32"/>
  <c r="AS19" i="32"/>
  <c r="AS21" i="32" s="1"/>
  <c r="AT19" i="32"/>
  <c r="AT30" i="32" s="1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S31" i="32" s="1"/>
  <c r="T20" i="32"/>
  <c r="T31" i="32" s="1"/>
  <c r="U20" i="32"/>
  <c r="V20" i="32"/>
  <c r="W20" i="32"/>
  <c r="X20" i="32"/>
  <c r="Y20" i="32"/>
  <c r="Z20" i="32"/>
  <c r="AA20" i="32"/>
  <c r="AB20" i="32"/>
  <c r="AC20" i="32"/>
  <c r="AD20" i="32"/>
  <c r="AE20" i="32"/>
  <c r="AE55" i="32" s="1"/>
  <c r="AF20" i="32"/>
  <c r="AG20" i="32"/>
  <c r="AH20" i="32"/>
  <c r="AI20" i="32"/>
  <c r="AJ20" i="32"/>
  <c r="AK20" i="32"/>
  <c r="AK31" i="32" s="1"/>
  <c r="AL20" i="32"/>
  <c r="AM20" i="32"/>
  <c r="AN20" i="32"/>
  <c r="AO20" i="32"/>
  <c r="AP20" i="32"/>
  <c r="AP31" i="32" s="1"/>
  <c r="AQ20" i="32"/>
  <c r="AQ55" i="32" s="1"/>
  <c r="AR20" i="32"/>
  <c r="AR31" i="32" s="1"/>
  <c r="AS20" i="32"/>
  <c r="AT20" i="32"/>
  <c r="AU20" i="32"/>
  <c r="G21" i="32"/>
  <c r="H21" i="32"/>
  <c r="S21" i="32"/>
  <c r="T21" i="32"/>
  <c r="AE21" i="32"/>
  <c r="AE56" i="32" s="1"/>
  <c r="AF21" i="32"/>
  <c r="AG21" i="32"/>
  <c r="AH21" i="32"/>
  <c r="A23" i="32"/>
  <c r="C25" i="32"/>
  <c r="H25" i="32"/>
  <c r="I25" i="32"/>
  <c r="L25" i="32"/>
  <c r="O25" i="32"/>
  <c r="T25" i="32"/>
  <c r="U25" i="32"/>
  <c r="Z25" i="32"/>
  <c r="AA25" i="32"/>
  <c r="AD25" i="32"/>
  <c r="AE25" i="32"/>
  <c r="AF25" i="32"/>
  <c r="AG25" i="32"/>
  <c r="AL25" i="32"/>
  <c r="AM25" i="32"/>
  <c r="AP25" i="32"/>
  <c r="AR25" i="32"/>
  <c r="AS25" i="32"/>
  <c r="H27" i="32"/>
  <c r="I27" i="32"/>
  <c r="N27" i="32"/>
  <c r="R27" i="32"/>
  <c r="R32" i="32" s="1"/>
  <c r="S27" i="32"/>
  <c r="T27" i="32"/>
  <c r="AD27" i="32"/>
  <c r="AE27" i="32"/>
  <c r="AF27" i="32"/>
  <c r="AG27" i="32"/>
  <c r="AJ27" i="32"/>
  <c r="AJ26" i="32" s="1"/>
  <c r="AK27" i="32"/>
  <c r="AL27" i="32"/>
  <c r="AP27" i="32"/>
  <c r="AP32" i="32" s="1"/>
  <c r="AS27" i="32"/>
  <c r="E28" i="32"/>
  <c r="J28" i="32"/>
  <c r="K28" i="32"/>
  <c r="O28" i="32"/>
  <c r="W28" i="32"/>
  <c r="X28" i="32"/>
  <c r="AC28" i="32"/>
  <c r="AG28" i="32"/>
  <c r="AH28" i="32"/>
  <c r="AI28" i="32"/>
  <c r="AO28" i="32"/>
  <c r="AS28" i="32"/>
  <c r="AT28" i="32"/>
  <c r="AU28" i="32"/>
  <c r="C30" i="32"/>
  <c r="D30" i="32"/>
  <c r="F30" i="32"/>
  <c r="K30" i="32"/>
  <c r="O30" i="32"/>
  <c r="R30" i="32"/>
  <c r="R29" i="32" s="1"/>
  <c r="U30" i="32"/>
  <c r="U29" i="32" s="1"/>
  <c r="V30" i="32"/>
  <c r="W30" i="32"/>
  <c r="AD30" i="32"/>
  <c r="AI30" i="32"/>
  <c r="AM30" i="32"/>
  <c r="AN30" i="32"/>
  <c r="AO30" i="32"/>
  <c r="AP30" i="32"/>
  <c r="F31" i="32"/>
  <c r="H31" i="32"/>
  <c r="I31" i="32"/>
  <c r="M31" i="32"/>
  <c r="N31" i="32"/>
  <c r="R31" i="32"/>
  <c r="U31" i="32"/>
  <c r="Z31" i="32"/>
  <c r="AD31" i="32"/>
  <c r="AF31" i="32"/>
  <c r="AG31" i="32"/>
  <c r="AS31" i="32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H29" i="31"/>
  <c r="T2" i="14"/>
  <c r="X2" i="25"/>
  <c r="T2" i="25"/>
  <c r="AT50" i="32" l="1"/>
  <c r="AJ55" i="32"/>
  <c r="R53" i="32"/>
  <c r="AS50" i="32"/>
  <c r="AU66" i="32"/>
  <c r="X30" i="32"/>
  <c r="AM27" i="32"/>
  <c r="AM10" i="32"/>
  <c r="AA27" i="32"/>
  <c r="AA26" i="32" s="1"/>
  <c r="AA10" i="32"/>
  <c r="C27" i="32"/>
  <c r="C10" i="32"/>
  <c r="AM32" i="32"/>
  <c r="F53" i="32"/>
  <c r="C28" i="32"/>
  <c r="C52" i="32"/>
  <c r="L21" i="32"/>
  <c r="AP13" i="32"/>
  <c r="F13" i="32"/>
  <c r="F25" i="32"/>
  <c r="AJ31" i="32"/>
  <c r="O27" i="32"/>
  <c r="O26" i="32" s="1"/>
  <c r="AU55" i="32"/>
  <c r="W55" i="32"/>
  <c r="AF54" i="32"/>
  <c r="E53" i="32"/>
  <c r="AT55" i="32"/>
  <c r="Y52" i="32"/>
  <c r="AT21" i="32"/>
  <c r="AT56" i="32" s="1"/>
  <c r="V21" i="32"/>
  <c r="Q44" i="32"/>
  <c r="E44" i="32"/>
  <c r="E66" i="32" s="1"/>
  <c r="AL43" i="32"/>
  <c r="AL10" i="32"/>
  <c r="AU42" i="32"/>
  <c r="W42" i="32"/>
  <c r="W64" i="32" s="1"/>
  <c r="K42" i="32"/>
  <c r="AO40" i="32"/>
  <c r="AO10" i="32"/>
  <c r="AC10" i="32"/>
  <c r="Q10" i="32"/>
  <c r="E10" i="32"/>
  <c r="AY3" i="32"/>
  <c r="AK2" i="32"/>
  <c r="AK41" i="32" s="1"/>
  <c r="AK25" i="32"/>
  <c r="Y2" i="32"/>
  <c r="Y43" i="32" s="1"/>
  <c r="Y65" i="32" s="1"/>
  <c r="Y25" i="32"/>
  <c r="M2" i="32"/>
  <c r="M55" i="32" s="1"/>
  <c r="M25" i="32"/>
  <c r="AP29" i="32"/>
  <c r="L27" i="32"/>
  <c r="AN44" i="32"/>
  <c r="AN66" i="32" s="1"/>
  <c r="AB44" i="32"/>
  <c r="P44" i="32"/>
  <c r="AK10" i="32"/>
  <c r="M10" i="32"/>
  <c r="AT42" i="32"/>
  <c r="V42" i="32"/>
  <c r="J42" i="32"/>
  <c r="AQ63" i="32"/>
  <c r="AN40" i="32"/>
  <c r="AN10" i="32"/>
  <c r="AN45" i="32" s="1"/>
  <c r="AB10" i="32"/>
  <c r="P40" i="32"/>
  <c r="P10" i="32"/>
  <c r="D10" i="32"/>
  <c r="D45" i="32" s="1"/>
  <c r="AK39" i="32"/>
  <c r="AX3" i="32"/>
  <c r="AJ2" i="32"/>
  <c r="AJ51" i="32" s="1"/>
  <c r="AJ25" i="32"/>
  <c r="X2" i="32"/>
  <c r="X39" i="32" s="1"/>
  <c r="X25" i="32"/>
  <c r="L2" i="32"/>
  <c r="AM31" i="32"/>
  <c r="AM29" i="32" s="1"/>
  <c r="Q41" i="32"/>
  <c r="AJ32" i="32"/>
  <c r="K44" i="32"/>
  <c r="R28" i="32"/>
  <c r="W54" i="32"/>
  <c r="W50" i="32"/>
  <c r="W48" i="32" s="1"/>
  <c r="AU39" i="32"/>
  <c r="AI29" i="32"/>
  <c r="C32" i="32"/>
  <c r="AF56" i="32"/>
  <c r="AJ44" i="32"/>
  <c r="X44" i="32"/>
  <c r="AM28" i="32"/>
  <c r="AB52" i="32"/>
  <c r="AT54" i="32"/>
  <c r="AG30" i="32"/>
  <c r="W44" i="32"/>
  <c r="AF43" i="32"/>
  <c r="W39" i="32"/>
  <c r="K50" i="32"/>
  <c r="AU54" i="32"/>
  <c r="K39" i="32"/>
  <c r="AA32" i="32"/>
  <c r="O31" i="32"/>
  <c r="O29" i="32" s="1"/>
  <c r="AD29" i="32"/>
  <c r="C31" i="32"/>
  <c r="W43" i="32"/>
  <c r="AU43" i="32"/>
  <c r="W29" i="32"/>
  <c r="Z55" i="32"/>
  <c r="AJ30" i="32"/>
  <c r="AJ29" i="32" s="1"/>
  <c r="AP28" i="32"/>
  <c r="AP41" i="32"/>
  <c r="AU24" i="32"/>
  <c r="AU29" i="32"/>
  <c r="Y55" i="32"/>
  <c r="AN28" i="32"/>
  <c r="AN52" i="32"/>
  <c r="D28" i="32"/>
  <c r="D52" i="32"/>
  <c r="Y51" i="32"/>
  <c r="Y27" i="32"/>
  <c r="M51" i="32"/>
  <c r="M27" i="32"/>
  <c r="M26" i="32" s="1"/>
  <c r="AQ13" i="32"/>
  <c r="AQ25" i="32"/>
  <c r="AE13" i="32"/>
  <c r="S13" i="32"/>
  <c r="S25" i="32"/>
  <c r="G13" i="32"/>
  <c r="AE64" i="32"/>
  <c r="L43" i="32"/>
  <c r="F28" i="32"/>
  <c r="AA31" i="32"/>
  <c r="J30" i="32"/>
  <c r="J21" i="32"/>
  <c r="J56" i="32" s="1"/>
  <c r="X55" i="32"/>
  <c r="X31" i="32"/>
  <c r="L55" i="32"/>
  <c r="L31" i="32"/>
  <c r="L29" i="32" s="1"/>
  <c r="X51" i="32"/>
  <c r="X21" i="32"/>
  <c r="X56" i="32" s="1"/>
  <c r="X27" i="32"/>
  <c r="AD13" i="32"/>
  <c r="AU50" i="32"/>
  <c r="AS42" i="32"/>
  <c r="K24" i="32"/>
  <c r="Y45" i="32"/>
  <c r="U21" i="32"/>
  <c r="AJ56" i="32"/>
  <c r="U50" i="32"/>
  <c r="R13" i="32"/>
  <c r="K55" i="32"/>
  <c r="AZ14" i="32"/>
  <c r="AU51" i="32"/>
  <c r="AU21" i="32"/>
  <c r="AI21" i="32"/>
  <c r="W51" i="32"/>
  <c r="W21" i="32"/>
  <c r="W56" i="32" s="1"/>
  <c r="K51" i="32"/>
  <c r="K21" i="32"/>
  <c r="K56" i="32" s="1"/>
  <c r="AR50" i="32"/>
  <c r="AF50" i="32"/>
  <c r="T50" i="32"/>
  <c r="AC13" i="32"/>
  <c r="K43" i="32"/>
  <c r="K65" i="32" s="1"/>
  <c r="K29" i="32"/>
  <c r="AU31" i="32"/>
  <c r="AR21" i="32"/>
  <c r="AR56" i="32" s="1"/>
  <c r="Q31" i="32"/>
  <c r="Q29" i="32" s="1"/>
  <c r="Q55" i="32"/>
  <c r="Z21" i="32"/>
  <c r="AR28" i="32"/>
  <c r="AR26" i="32" s="1"/>
  <c r="T28" i="32"/>
  <c r="AC21" i="32"/>
  <c r="E21" i="32"/>
  <c r="E56" i="32" s="1"/>
  <c r="E51" i="32"/>
  <c r="K13" i="32"/>
  <c r="AH31" i="32"/>
  <c r="AQ30" i="32"/>
  <c r="AQ43" i="32"/>
  <c r="AQ65" i="32" s="1"/>
  <c r="AN42" i="32"/>
  <c r="Y28" i="32"/>
  <c r="AT27" i="32"/>
  <c r="AT26" i="32" s="1"/>
  <c r="AT40" i="32"/>
  <c r="AT62" i="32" s="1"/>
  <c r="V27" i="32"/>
  <c r="V26" i="32" s="1"/>
  <c r="AQ39" i="32"/>
  <c r="AQ61" i="32" s="1"/>
  <c r="I30" i="32"/>
  <c r="F29" i="32"/>
  <c r="AY14" i="32"/>
  <c r="AS13" i="32"/>
  <c r="AG13" i="32"/>
  <c r="U13" i="32"/>
  <c r="I13" i="32"/>
  <c r="AR44" i="32"/>
  <c r="AF44" i="32"/>
  <c r="AF66" i="32" s="1"/>
  <c r="AU41" i="32"/>
  <c r="AI41" i="32"/>
  <c r="W41" i="32"/>
  <c r="W63" i="32" s="1"/>
  <c r="K41" i="32"/>
  <c r="AF40" i="32"/>
  <c r="I43" i="32"/>
  <c r="AS43" i="32"/>
  <c r="AS30" i="32"/>
  <c r="E30" i="32"/>
  <c r="E29" i="32" s="1"/>
  <c r="Q28" i="32"/>
  <c r="AQ27" i="32"/>
  <c r="AQ32" i="32" s="1"/>
  <c r="AZ13" i="32"/>
  <c r="AR13" i="32"/>
  <c r="AF13" i="32"/>
  <c r="AF24" i="32" s="1"/>
  <c r="T13" i="32"/>
  <c r="H13" i="32"/>
  <c r="AQ44" i="32"/>
  <c r="AQ66" i="32" s="1"/>
  <c r="AE44" i="32"/>
  <c r="AE66" i="32" s="1"/>
  <c r="S44" i="32"/>
  <c r="S66" i="32" s="1"/>
  <c r="P30" i="32"/>
  <c r="AE31" i="32"/>
  <c r="I28" i="32"/>
  <c r="AG26" i="32"/>
  <c r="N26" i="32"/>
  <c r="AZ2" i="32"/>
  <c r="AT2" i="32"/>
  <c r="AH2" i="32"/>
  <c r="O32" i="32"/>
  <c r="AR55" i="32"/>
  <c r="AF55" i="32"/>
  <c r="AX13" i="32"/>
  <c r="AU52" i="32"/>
  <c r="W52" i="32"/>
  <c r="K52" i="32"/>
  <c r="AF51" i="32"/>
  <c r="Q50" i="32"/>
  <c r="E50" i="32"/>
  <c r="AL13" i="32"/>
  <c r="Z13" i="32"/>
  <c r="N13" i="32"/>
  <c r="Y31" i="32"/>
  <c r="AH30" i="32"/>
  <c r="AH29" i="32" s="1"/>
  <c r="S55" i="32"/>
  <c r="Y53" i="32"/>
  <c r="M53" i="32"/>
  <c r="AT52" i="32"/>
  <c r="S51" i="32"/>
  <c r="AN50" i="32"/>
  <c r="P13" i="32"/>
  <c r="P24" i="32" s="1"/>
  <c r="P50" i="32"/>
  <c r="AX50" i="32" s="1"/>
  <c r="D50" i="32"/>
  <c r="AK13" i="32"/>
  <c r="Y13" i="32"/>
  <c r="M13" i="32"/>
  <c r="AS45" i="32"/>
  <c r="AQ42" i="32"/>
  <c r="AQ64" i="32" s="1"/>
  <c r="AD32" i="32"/>
  <c r="AP55" i="32"/>
  <c r="AM21" i="32"/>
  <c r="AM56" i="32" s="1"/>
  <c r="O21" i="32"/>
  <c r="L53" i="32"/>
  <c r="AP21" i="32"/>
  <c r="R21" i="32"/>
  <c r="F21" i="32"/>
  <c r="F56" i="32" s="1"/>
  <c r="F51" i="32"/>
  <c r="AM50" i="32"/>
  <c r="C50" i="32"/>
  <c r="AJ13" i="32"/>
  <c r="X13" i="32"/>
  <c r="W31" i="32"/>
  <c r="K31" i="32"/>
  <c r="AR30" i="32"/>
  <c r="AR32" i="32" s="1"/>
  <c r="AF30" i="32"/>
  <c r="T30" i="32"/>
  <c r="T29" i="32" s="1"/>
  <c r="H30" i="32"/>
  <c r="H29" i="32" s="1"/>
  <c r="AO42" i="32"/>
  <c r="AX2" i="32"/>
  <c r="AL28" i="32"/>
  <c r="AL26" i="32" s="1"/>
  <c r="Z28" i="32"/>
  <c r="N28" i="32"/>
  <c r="AZ3" i="32"/>
  <c r="AU40" i="32"/>
  <c r="AI27" i="32"/>
  <c r="AI32" i="32" s="1"/>
  <c r="W27" i="32"/>
  <c r="W40" i="32"/>
  <c r="W62" i="32" s="1"/>
  <c r="K27" i="32"/>
  <c r="K32" i="32" s="1"/>
  <c r="K40" i="32"/>
  <c r="K62" i="32" s="1"/>
  <c r="AF39" i="32"/>
  <c r="AQ62" i="32"/>
  <c r="AE62" i="32"/>
  <c r="S2" i="32"/>
  <c r="S41" i="32" s="1"/>
  <c r="S63" i="32" s="1"/>
  <c r="S56" i="32"/>
  <c r="AA21" i="32"/>
  <c r="C21" i="32"/>
  <c r="C54" i="32"/>
  <c r="AD21" i="32"/>
  <c r="AD56" i="32" s="1"/>
  <c r="AD51" i="32"/>
  <c r="L13" i="32"/>
  <c r="L24" i="32" s="1"/>
  <c r="AO31" i="32"/>
  <c r="AO29" i="32" s="1"/>
  <c r="AC31" i="32"/>
  <c r="AC29" i="32" s="1"/>
  <c r="AL21" i="32"/>
  <c r="N21" i="32"/>
  <c r="W53" i="32"/>
  <c r="AF28" i="32"/>
  <c r="AF26" i="32" s="1"/>
  <c r="AF52" i="32"/>
  <c r="AO21" i="32"/>
  <c r="AO56" i="32" s="1"/>
  <c r="AX14" i="32"/>
  <c r="AI13" i="32"/>
  <c r="V31" i="32"/>
  <c r="V29" i="32" s="1"/>
  <c r="AE30" i="32"/>
  <c r="AE29" i="32" s="1"/>
  <c r="AE43" i="32"/>
  <c r="AE65" i="32" s="1"/>
  <c r="G30" i="32"/>
  <c r="G29" i="32" s="1"/>
  <c r="P42" i="32"/>
  <c r="AK28" i="32"/>
  <c r="AK26" i="32" s="1"/>
  <c r="AH27" i="32"/>
  <c r="AH32" i="32" s="1"/>
  <c r="J27" i="32"/>
  <c r="J26" i="32" s="1"/>
  <c r="AE39" i="32"/>
  <c r="AE37" i="32" s="1"/>
  <c r="AP2" i="32"/>
  <c r="AP53" i="32" s="1"/>
  <c r="R25" i="32"/>
  <c r="I26" i="32"/>
  <c r="F55" i="32"/>
  <c r="X53" i="32"/>
  <c r="AI31" i="32"/>
  <c r="E31" i="32"/>
  <c r="E55" i="32"/>
  <c r="AU53" i="32"/>
  <c r="K53" i="32"/>
  <c r="H28" i="32"/>
  <c r="AU13" i="32"/>
  <c r="W13" i="32"/>
  <c r="W24" i="32" s="1"/>
  <c r="AT31" i="32"/>
  <c r="AT29" i="32" s="1"/>
  <c r="AT44" i="32"/>
  <c r="AT66" i="32" s="1"/>
  <c r="J31" i="32"/>
  <c r="S30" i="32"/>
  <c r="S29" i="32" s="1"/>
  <c r="S43" i="32"/>
  <c r="M28" i="32"/>
  <c r="M41" i="32"/>
  <c r="AB30" i="32"/>
  <c r="AB29" i="32" s="1"/>
  <c r="U28" i="32"/>
  <c r="AS26" i="32"/>
  <c r="G27" i="32"/>
  <c r="AQ21" i="32"/>
  <c r="AQ56" i="32" s="1"/>
  <c r="AN31" i="32"/>
  <c r="AN55" i="32"/>
  <c r="AB31" i="32"/>
  <c r="P31" i="32"/>
  <c r="P55" i="32"/>
  <c r="D31" i="32"/>
  <c r="AK21" i="32"/>
  <c r="AK54" i="32"/>
  <c r="Y21" i="32"/>
  <c r="Y56" i="32" s="1"/>
  <c r="Y54" i="32"/>
  <c r="M21" i="32"/>
  <c r="M56" i="32" s="1"/>
  <c r="M54" i="32"/>
  <c r="AT53" i="32"/>
  <c r="AQ28" i="32"/>
  <c r="AQ52" i="32"/>
  <c r="AE28" i="32"/>
  <c r="AE26" i="32" s="1"/>
  <c r="AE52" i="32"/>
  <c r="AE63" i="32" s="1"/>
  <c r="S28" i="32"/>
  <c r="S52" i="32"/>
  <c r="G28" i="32"/>
  <c r="AN21" i="32"/>
  <c r="AN56" i="32" s="1"/>
  <c r="AN51" i="32"/>
  <c r="AB21" i="32"/>
  <c r="P21" i="32"/>
  <c r="P51" i="32"/>
  <c r="AX51" i="32" s="1"/>
  <c r="D21" i="32"/>
  <c r="D56" i="32" s="1"/>
  <c r="D51" i="32"/>
  <c r="Y50" i="32"/>
  <c r="M50" i="32"/>
  <c r="M48" i="32" s="1"/>
  <c r="AT13" i="32"/>
  <c r="AH13" i="32"/>
  <c r="V13" i="32"/>
  <c r="J13" i="32"/>
  <c r="AS44" i="32"/>
  <c r="U44" i="32"/>
  <c r="I44" i="32"/>
  <c r="AP10" i="32"/>
  <c r="AP45" i="32" s="1"/>
  <c r="AD10" i="32"/>
  <c r="AD45" i="32" s="1"/>
  <c r="AD43" i="32"/>
  <c r="R10" i="32"/>
  <c r="R45" i="32" s="1"/>
  <c r="F10" i="32"/>
  <c r="AY2" i="32"/>
  <c r="C42" i="32"/>
  <c r="AJ41" i="32"/>
  <c r="X41" i="32"/>
  <c r="L41" i="32"/>
  <c r="L28" i="32"/>
  <c r="AS40" i="32"/>
  <c r="U27" i="32"/>
  <c r="AP39" i="32"/>
  <c r="AD39" i="32"/>
  <c r="R39" i="32"/>
  <c r="AO2" i="32"/>
  <c r="AO43" i="32" s="1"/>
  <c r="AR43" i="32"/>
  <c r="AN25" i="32"/>
  <c r="AB25" i="32"/>
  <c r="P25" i="32"/>
  <c r="D25" i="32"/>
  <c r="AM2" i="32"/>
  <c r="AA2" i="32"/>
  <c r="AA42" i="32" s="1"/>
  <c r="O2" i="32"/>
  <c r="O44" i="32" s="1"/>
  <c r="C2" i="32"/>
  <c r="C40" i="32" s="1"/>
  <c r="AT51" i="32"/>
  <c r="AQ31" i="32"/>
  <c r="G31" i="32"/>
  <c r="AM13" i="32"/>
  <c r="AA13" i="32"/>
  <c r="O13" i="32"/>
  <c r="C13" i="32"/>
  <c r="AL2" i="32"/>
  <c r="AL39" i="32" s="1"/>
  <c r="Z2" i="32"/>
  <c r="Z43" i="32" s="1"/>
  <c r="N2" i="32"/>
  <c r="N24" i="32" s="1"/>
  <c r="AS2" i="32"/>
  <c r="AS56" i="32" s="1"/>
  <c r="AG2" i="32"/>
  <c r="AG50" i="32" s="1"/>
  <c r="U2" i="32"/>
  <c r="U45" i="32" s="1"/>
  <c r="I2" i="32"/>
  <c r="I42" i="32" s="1"/>
  <c r="AJ10" i="32"/>
  <c r="AJ45" i="32" s="1"/>
  <c r="X10" i="32"/>
  <c r="X45" i="32" s="1"/>
  <c r="X67" i="32" s="1"/>
  <c r="L10" i="32"/>
  <c r="AR2" i="32"/>
  <c r="AR53" i="32" s="1"/>
  <c r="AF2" i="32"/>
  <c r="T2" i="32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B2" i="32"/>
  <c r="AB50" i="32" s="1"/>
  <c r="P2" i="32"/>
  <c r="D2" i="32"/>
  <c r="D42" i="32" s="1"/>
  <c r="AE61" i="32"/>
  <c r="AU65" i="32"/>
  <c r="T26" i="32"/>
  <c r="S26" i="32"/>
  <c r="AJ24" i="32"/>
  <c r="X24" i="32"/>
  <c r="AR24" i="32"/>
  <c r="T24" i="32"/>
  <c r="AR29" i="32"/>
  <c r="AF29" i="32"/>
  <c r="AF32" i="32"/>
  <c r="AI26" i="32"/>
  <c r="W26" i="32"/>
  <c r="W32" i="32"/>
  <c r="K26" i="32"/>
  <c r="AQ24" i="32"/>
  <c r="AE24" i="32"/>
  <c r="S24" i="32"/>
  <c r="D29" i="32"/>
  <c r="AH26" i="32"/>
  <c r="V32" i="32"/>
  <c r="J32" i="32"/>
  <c r="AP24" i="32"/>
  <c r="AD24" i="32"/>
  <c r="R24" i="32"/>
  <c r="AN29" i="32"/>
  <c r="Z26" i="32"/>
  <c r="H26" i="32"/>
  <c r="AO24" i="32"/>
  <c r="AQ26" i="32"/>
  <c r="G26" i="32"/>
  <c r="AN24" i="32"/>
  <c r="C24" i="32"/>
  <c r="P29" i="32"/>
  <c r="AO13" i="32"/>
  <c r="AA29" i="32"/>
  <c r="C29" i="32"/>
  <c r="AP26" i="32"/>
  <c r="AD26" i="32"/>
  <c r="R26" i="32"/>
  <c r="F26" i="32"/>
  <c r="AI2" i="32"/>
  <c r="AI24" i="32" s="1"/>
  <c r="AX4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AB24" i="32" s="1"/>
  <c r="D13" i="32"/>
  <c r="V2" i="32"/>
  <c r="V54" i="32" s="1"/>
  <c r="AE32" i="32"/>
  <c r="G32" i="32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AI45" i="32" s="1"/>
  <c r="W10" i="32"/>
  <c r="W45" i="32" s="1"/>
  <c r="W67" i="32" s="1"/>
  <c r="K10" i="32"/>
  <c r="K45" i="32" s="1"/>
  <c r="K67" i="32" s="1"/>
  <c r="Q13" i="32"/>
  <c r="AN13" i="32"/>
  <c r="AY13" i="32"/>
  <c r="AT10" i="32"/>
  <c r="AT45" i="32" s="1"/>
  <c r="AT67" i="32" s="1"/>
  <c r="AH10" i="32"/>
  <c r="V10" i="32"/>
  <c r="V45" i="32" s="1"/>
  <c r="J10" i="32"/>
  <c r="E13" i="32"/>
  <c r="E24" i="32" s="1"/>
  <c r="AR10" i="32"/>
  <c r="AF10" i="32"/>
  <c r="AF45" i="32" s="1"/>
  <c r="AF67" i="32" s="1"/>
  <c r="T10" i="32"/>
  <c r="T45" i="32" s="1"/>
  <c r="H10" i="32"/>
  <c r="H45" i="32" s="1"/>
  <c r="AQ10" i="32"/>
  <c r="AQ45" i="32" s="1"/>
  <c r="AE10" i="32"/>
  <c r="AE45" i="32" s="1"/>
  <c r="AE67" i="32" s="1"/>
  <c r="S10" i="32"/>
  <c r="S45" i="32" s="1"/>
  <c r="S67" i="32" s="1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AW42" i="32" l="1"/>
  <c r="AP48" i="32"/>
  <c r="AK63" i="32"/>
  <c r="Z65" i="32"/>
  <c r="AL61" i="32"/>
  <c r="AL37" i="32"/>
  <c r="AB48" i="32"/>
  <c r="F63" i="32"/>
  <c r="U67" i="32"/>
  <c r="AX40" i="32"/>
  <c r="AU62" i="32"/>
  <c r="AY4" i="32"/>
  <c r="AA45" i="32"/>
  <c r="AK53" i="32"/>
  <c r="H41" i="32"/>
  <c r="T53" i="32"/>
  <c r="T48" i="32" s="1"/>
  <c r="T43" i="32"/>
  <c r="T65" i="32" s="1"/>
  <c r="AM53" i="32"/>
  <c r="AM43" i="32"/>
  <c r="AM39" i="32"/>
  <c r="AM55" i="32"/>
  <c r="AM51" i="32"/>
  <c r="AM41" i="32"/>
  <c r="H39" i="32"/>
  <c r="H61" i="32" s="1"/>
  <c r="N41" i="32"/>
  <c r="D54" i="32"/>
  <c r="Q48" i="32"/>
  <c r="Z53" i="32"/>
  <c r="AH24" i="32"/>
  <c r="AH41" i="32"/>
  <c r="AH43" i="32"/>
  <c r="AH65" i="32" s="1"/>
  <c r="AH39" i="32"/>
  <c r="I65" i="32"/>
  <c r="AU63" i="32"/>
  <c r="AR48" i="32"/>
  <c r="AL52" i="32"/>
  <c r="AM52" i="32"/>
  <c r="AX43" i="32"/>
  <c r="K61" i="32"/>
  <c r="K37" i="32"/>
  <c r="H42" i="32"/>
  <c r="D40" i="32"/>
  <c r="D62" i="32" s="1"/>
  <c r="L26" i="32"/>
  <c r="L32" i="32"/>
  <c r="N39" i="32"/>
  <c r="T41" i="32"/>
  <c r="T63" i="32" s="1"/>
  <c r="Q66" i="32"/>
  <c r="D53" i="32"/>
  <c r="D48" i="32" s="1"/>
  <c r="F48" i="32"/>
  <c r="AA40" i="32"/>
  <c r="AR45" i="32"/>
  <c r="AR67" i="32" s="1"/>
  <c r="AZ4" i="32"/>
  <c r="AU45" i="32"/>
  <c r="S32" i="32"/>
  <c r="AM24" i="32"/>
  <c r="P43" i="32"/>
  <c r="P65" i="32" s="1"/>
  <c r="P39" i="32"/>
  <c r="P41" i="32"/>
  <c r="AF53" i="32"/>
  <c r="AF42" i="32"/>
  <c r="I40" i="32"/>
  <c r="I62" i="32" s="1"/>
  <c r="AG44" i="32"/>
  <c r="AG66" i="32" s="1"/>
  <c r="P56" i="32"/>
  <c r="S39" i="32"/>
  <c r="AL50" i="32"/>
  <c r="AS52" i="32"/>
  <c r="T39" i="32"/>
  <c r="T61" i="32" s="1"/>
  <c r="R51" i="32"/>
  <c r="AG43" i="32"/>
  <c r="AG65" i="32" s="1"/>
  <c r="P54" i="32"/>
  <c r="AC50" i="32"/>
  <c r="AC48" i="32" s="1"/>
  <c r="AL53" i="32"/>
  <c r="AT24" i="32"/>
  <c r="AT41" i="32"/>
  <c r="AT63" i="32" s="1"/>
  <c r="AT43" i="32"/>
  <c r="AT65" i="32" s="1"/>
  <c r="AT39" i="32"/>
  <c r="E39" i="32"/>
  <c r="N42" i="32"/>
  <c r="Y41" i="32"/>
  <c r="Y63" i="32" s="1"/>
  <c r="AC51" i="32"/>
  <c r="Q53" i="32"/>
  <c r="Q64" i="32" s="1"/>
  <c r="AD53" i="32"/>
  <c r="AU48" i="32"/>
  <c r="J29" i="32"/>
  <c r="P52" i="32"/>
  <c r="AX52" i="32" s="1"/>
  <c r="W65" i="32"/>
  <c r="AC41" i="32"/>
  <c r="AA41" i="32"/>
  <c r="AA63" i="32" s="1"/>
  <c r="N44" i="32"/>
  <c r="AM44" i="32"/>
  <c r="AM66" i="32" s="1"/>
  <c r="P45" i="32"/>
  <c r="P67" i="32" s="1"/>
  <c r="AH42" i="32"/>
  <c r="AH64" i="32" s="1"/>
  <c r="Z39" i="32"/>
  <c r="AF41" i="32"/>
  <c r="AF63" i="32" s="1"/>
  <c r="AC44" i="32"/>
  <c r="P53" i="32"/>
  <c r="P48" i="32" s="1"/>
  <c r="AX55" i="32"/>
  <c r="AM45" i="32"/>
  <c r="AM67" i="32" s="1"/>
  <c r="J50" i="32"/>
  <c r="AM48" i="32"/>
  <c r="AX15" i="32"/>
  <c r="Q56" i="32"/>
  <c r="AT32" i="32"/>
  <c r="AB43" i="32"/>
  <c r="AB39" i="32"/>
  <c r="AB41" i="32"/>
  <c r="AB63" i="32" s="1"/>
  <c r="U26" i="32"/>
  <c r="U32" i="32"/>
  <c r="AM42" i="32"/>
  <c r="AB51" i="32"/>
  <c r="J53" i="32"/>
  <c r="H52" i="32"/>
  <c r="AP54" i="32"/>
  <c r="AP50" i="32"/>
  <c r="AP44" i="32"/>
  <c r="AP66" i="32" s="1"/>
  <c r="AP40" i="32"/>
  <c r="AP52" i="32"/>
  <c r="AP63" i="32" s="1"/>
  <c r="N54" i="32"/>
  <c r="AF61" i="32"/>
  <c r="Z41" i="32"/>
  <c r="R56" i="32"/>
  <c r="AB54" i="32"/>
  <c r="AO50" i="32"/>
  <c r="Q39" i="32"/>
  <c r="Z42" i="32"/>
  <c r="AC56" i="32"/>
  <c r="I52" i="32"/>
  <c r="AC53" i="32"/>
  <c r="AC64" i="32" s="1"/>
  <c r="U56" i="32"/>
  <c r="AJ43" i="32"/>
  <c r="AJ65" i="32" s="1"/>
  <c r="AH56" i="32"/>
  <c r="Z44" i="32"/>
  <c r="Z66" i="32" s="1"/>
  <c r="L52" i="32"/>
  <c r="L63" i="32" s="1"/>
  <c r="L42" i="32"/>
  <c r="L64" i="32" s="1"/>
  <c r="L54" i="32"/>
  <c r="L50" i="32"/>
  <c r="L48" i="32" s="1"/>
  <c r="L40" i="32"/>
  <c r="L44" i="32"/>
  <c r="L66" i="32" s="1"/>
  <c r="P62" i="32"/>
  <c r="AT64" i="32"/>
  <c r="AR41" i="32"/>
  <c r="AR63" i="32" s="1"/>
  <c r="AO44" i="32"/>
  <c r="AO66" i="32" s="1"/>
  <c r="AB53" i="32"/>
  <c r="AG54" i="32"/>
  <c r="AM26" i="32"/>
  <c r="AT48" i="32"/>
  <c r="O42" i="32"/>
  <c r="G43" i="32"/>
  <c r="E48" i="32"/>
  <c r="D67" i="32"/>
  <c r="R48" i="32"/>
  <c r="AL55" i="32"/>
  <c r="AL44" i="32"/>
  <c r="AL51" i="32"/>
  <c r="J45" i="32"/>
  <c r="J67" i="32" s="1"/>
  <c r="H32" i="32"/>
  <c r="AN43" i="32"/>
  <c r="AN65" i="32" s="1"/>
  <c r="AN39" i="32"/>
  <c r="AN41" i="32"/>
  <c r="AN63" i="32" s="1"/>
  <c r="L45" i="32"/>
  <c r="U40" i="32"/>
  <c r="F43" i="32"/>
  <c r="AB56" i="32"/>
  <c r="V53" i="32"/>
  <c r="V64" i="32" s="1"/>
  <c r="V44" i="32"/>
  <c r="N56" i="32"/>
  <c r="C56" i="32"/>
  <c r="AR39" i="32"/>
  <c r="AR61" i="32" s="1"/>
  <c r="AP51" i="32"/>
  <c r="I45" i="32"/>
  <c r="G51" i="32"/>
  <c r="AN54" i="32"/>
  <c r="H51" i="32"/>
  <c r="Q54" i="32"/>
  <c r="AG55" i="32"/>
  <c r="AC39" i="32"/>
  <c r="AL42" i="32"/>
  <c r="T52" i="32"/>
  <c r="AJ53" i="32"/>
  <c r="AO53" i="32"/>
  <c r="AO64" i="32" s="1"/>
  <c r="U54" i="32"/>
  <c r="X26" i="32"/>
  <c r="X32" i="32"/>
  <c r="AL40" i="32"/>
  <c r="AL62" i="32" s="1"/>
  <c r="Z45" i="32"/>
  <c r="AJ39" i="32"/>
  <c r="F42" i="32"/>
  <c r="F64" i="32" s="1"/>
  <c r="AB45" i="32"/>
  <c r="AB67" i="32" s="1"/>
  <c r="M45" i="32"/>
  <c r="M67" i="32" s="1"/>
  <c r="I54" i="32"/>
  <c r="E45" i="32"/>
  <c r="E67" i="32" s="1"/>
  <c r="K64" i="32"/>
  <c r="G50" i="32"/>
  <c r="AN53" i="32"/>
  <c r="AN48" i="32" s="1"/>
  <c r="AK51" i="32"/>
  <c r="AA53" i="32"/>
  <c r="AW53" i="32" s="1"/>
  <c r="AA43" i="32"/>
  <c r="AA39" i="32"/>
  <c r="AA51" i="32"/>
  <c r="AW51" i="32" s="1"/>
  <c r="AA55" i="32"/>
  <c r="AW55" i="32" s="1"/>
  <c r="AA52" i="32"/>
  <c r="Z52" i="32"/>
  <c r="AX39" i="32"/>
  <c r="AU37" i="32"/>
  <c r="AU61" i="32"/>
  <c r="J64" i="32"/>
  <c r="AK52" i="32"/>
  <c r="AI67" i="32"/>
  <c r="AA24" i="32"/>
  <c r="D43" i="32"/>
  <c r="D65" i="32" s="1"/>
  <c r="D39" i="32"/>
  <c r="D41" i="32"/>
  <c r="D63" i="32" s="1"/>
  <c r="D55" i="32"/>
  <c r="V67" i="32"/>
  <c r="V24" i="32"/>
  <c r="V41" i="32"/>
  <c r="V63" i="32" s="1"/>
  <c r="V39" i="32"/>
  <c r="V43" i="32"/>
  <c r="V65" i="32" s="1"/>
  <c r="D24" i="32"/>
  <c r="F24" i="32"/>
  <c r="E52" i="32"/>
  <c r="E41" i="32"/>
  <c r="AG40" i="32"/>
  <c r="F45" i="32"/>
  <c r="F67" i="32" s="1"/>
  <c r="AH53" i="32"/>
  <c r="AB55" i="32"/>
  <c r="AB66" i="32" s="1"/>
  <c r="AB42" i="32"/>
  <c r="AB64" i="32" s="1"/>
  <c r="AL54" i="32"/>
  <c r="AA54" i="32"/>
  <c r="AL41" i="32"/>
  <c r="AL63" i="32" s="1"/>
  <c r="AP56" i="32"/>
  <c r="G55" i="32"/>
  <c r="T51" i="32"/>
  <c r="AS55" i="32"/>
  <c r="AS66" i="32" s="1"/>
  <c r="AO39" i="32"/>
  <c r="E43" i="32"/>
  <c r="E65" i="32" s="1"/>
  <c r="AD55" i="32"/>
  <c r="H54" i="32"/>
  <c r="AR42" i="32"/>
  <c r="G53" i="32"/>
  <c r="G48" i="32" s="1"/>
  <c r="AI50" i="32"/>
  <c r="AG42" i="32"/>
  <c r="AP42" i="32"/>
  <c r="AP64" i="32" s="1"/>
  <c r="X52" i="32"/>
  <c r="X63" i="32" s="1"/>
  <c r="X42" i="32"/>
  <c r="X64" i="32" s="1"/>
  <c r="X54" i="32"/>
  <c r="X50" i="32"/>
  <c r="X48" i="32" s="1"/>
  <c r="X40" i="32"/>
  <c r="X62" i="32" s="1"/>
  <c r="AB40" i="32"/>
  <c r="AB62" i="32" s="1"/>
  <c r="M43" i="32"/>
  <c r="M65" i="32" s="1"/>
  <c r="E40" i="32"/>
  <c r="E62" i="32" s="1"/>
  <c r="S50" i="32"/>
  <c r="G54" i="32"/>
  <c r="X29" i="32"/>
  <c r="S53" i="32"/>
  <c r="AH45" i="32"/>
  <c r="AH67" i="32" s="1"/>
  <c r="J24" i="32"/>
  <c r="J41" i="32"/>
  <c r="J43" i="32"/>
  <c r="J39" i="32"/>
  <c r="G24" i="32"/>
  <c r="T32" i="32"/>
  <c r="AJ67" i="32"/>
  <c r="AI44" i="32"/>
  <c r="AI66" i="32" s="1"/>
  <c r="R43" i="32"/>
  <c r="AX53" i="32"/>
  <c r="AL56" i="32"/>
  <c r="AY15" i="32"/>
  <c r="AA56" i="32"/>
  <c r="AW56" i="32" s="1"/>
  <c r="AG52" i="32"/>
  <c r="AG45" i="32"/>
  <c r="J52" i="32"/>
  <c r="AC54" i="32"/>
  <c r="H40" i="32"/>
  <c r="H62" i="32" s="1"/>
  <c r="Q43" i="32"/>
  <c r="Q65" i="32" s="1"/>
  <c r="AR52" i="32"/>
  <c r="AI56" i="32"/>
  <c r="T54" i="32"/>
  <c r="G56" i="32"/>
  <c r="V50" i="32"/>
  <c r="AH54" i="32"/>
  <c r="Z51" i="32"/>
  <c r="C44" i="32"/>
  <c r="C66" i="32" s="1"/>
  <c r="AX54" i="32"/>
  <c r="X66" i="32"/>
  <c r="AN67" i="32"/>
  <c r="Q45" i="32"/>
  <c r="Q67" i="32" s="1"/>
  <c r="AI42" i="32"/>
  <c r="J51" i="32"/>
  <c r="J62" i="32" s="1"/>
  <c r="S54" i="32"/>
  <c r="S65" i="32" s="1"/>
  <c r="H56" i="32"/>
  <c r="H67" i="32" s="1"/>
  <c r="X43" i="32"/>
  <c r="X65" i="32" s="1"/>
  <c r="J54" i="32"/>
  <c r="G45" i="32"/>
  <c r="Z24" i="32"/>
  <c r="AC63" i="32"/>
  <c r="I24" i="32"/>
  <c r="I55" i="32"/>
  <c r="I51" i="32"/>
  <c r="I41" i="32"/>
  <c r="I63" i="32" s="1"/>
  <c r="I39" i="32"/>
  <c r="I53" i="32"/>
  <c r="I64" i="32" s="1"/>
  <c r="I50" i="32"/>
  <c r="I48" i="32" s="1"/>
  <c r="R67" i="32"/>
  <c r="G52" i="32"/>
  <c r="G63" i="32" s="1"/>
  <c r="AH40" i="32"/>
  <c r="AH62" i="32" s="1"/>
  <c r="Z50" i="32"/>
  <c r="AC55" i="32"/>
  <c r="R55" i="32"/>
  <c r="E42" i="32"/>
  <c r="E64" i="32" s="1"/>
  <c r="AS67" i="32"/>
  <c r="V52" i="32"/>
  <c r="AR51" i="32"/>
  <c r="AO54" i="32"/>
  <c r="AO65" i="32" s="1"/>
  <c r="T40" i="32"/>
  <c r="AC43" i="32"/>
  <c r="I29" i="32"/>
  <c r="I32" i="32"/>
  <c r="AQ29" i="32"/>
  <c r="AI51" i="32"/>
  <c r="AR54" i="32"/>
  <c r="AR65" i="32" s="1"/>
  <c r="O52" i="32"/>
  <c r="AH50" i="32"/>
  <c r="AH48" i="32" s="1"/>
  <c r="Q52" i="32"/>
  <c r="Q63" i="32" s="1"/>
  <c r="K48" i="32"/>
  <c r="AJ66" i="32"/>
  <c r="AJ52" i="32"/>
  <c r="AJ42" i="32"/>
  <c r="AJ40" i="32"/>
  <c r="AJ62" i="32" s="1"/>
  <c r="AJ50" i="32"/>
  <c r="AJ48" i="32" s="1"/>
  <c r="AJ54" i="32"/>
  <c r="AN62" i="32"/>
  <c r="AK45" i="32"/>
  <c r="AK67" i="32" s="1"/>
  <c r="M24" i="32"/>
  <c r="M42" i="32"/>
  <c r="M64" i="32" s="1"/>
  <c r="M40" i="32"/>
  <c r="M62" i="32" s="1"/>
  <c r="M44" i="32"/>
  <c r="M66" i="32" s="1"/>
  <c r="Q40" i="32"/>
  <c r="Q62" i="32" s="1"/>
  <c r="AU64" i="32"/>
  <c r="AX42" i="32"/>
  <c r="V56" i="32"/>
  <c r="J55" i="32"/>
  <c r="AA44" i="32"/>
  <c r="O45" i="32"/>
  <c r="N55" i="32"/>
  <c r="N51" i="32"/>
  <c r="N40" i="32"/>
  <c r="N62" i="32" s="1"/>
  <c r="AL24" i="32"/>
  <c r="AP61" i="32"/>
  <c r="F54" i="32"/>
  <c r="F50" i="32"/>
  <c r="F44" i="32"/>
  <c r="F66" i="32" s="1"/>
  <c r="F40" i="32"/>
  <c r="F62" i="32" s="1"/>
  <c r="F52" i="32"/>
  <c r="U24" i="32"/>
  <c r="U55" i="32"/>
  <c r="U66" i="32" s="1"/>
  <c r="U51" i="32"/>
  <c r="U41" i="32"/>
  <c r="U53" i="32"/>
  <c r="U48" i="32" s="1"/>
  <c r="U39" i="32"/>
  <c r="U61" i="32" s="1"/>
  <c r="U43" i="32"/>
  <c r="U65" i="32" s="1"/>
  <c r="H43" i="32"/>
  <c r="H65" i="32" s="1"/>
  <c r="J44" i="32"/>
  <c r="Q51" i="32"/>
  <c r="O54" i="32"/>
  <c r="AH52" i="32"/>
  <c r="H55" i="32"/>
  <c r="AF62" i="32"/>
  <c r="G39" i="32"/>
  <c r="AH44" i="32"/>
  <c r="AH66" i="32" s="1"/>
  <c r="AI53" i="32"/>
  <c r="AM40" i="32"/>
  <c r="AZ15" i="32"/>
  <c r="AU56" i="32"/>
  <c r="AX56" i="32" s="1"/>
  <c r="AI39" i="32"/>
  <c r="I56" i="32"/>
  <c r="H53" i="32"/>
  <c r="H48" i="32" s="1"/>
  <c r="W37" i="32"/>
  <c r="W61" i="32"/>
  <c r="N45" i="32"/>
  <c r="N67" i="32" s="1"/>
  <c r="AK43" i="32"/>
  <c r="AK65" i="32" s="1"/>
  <c r="AC45" i="32"/>
  <c r="AC67" i="32" s="1"/>
  <c r="N43" i="32"/>
  <c r="N65" i="32" s="1"/>
  <c r="AH51" i="32"/>
  <c r="V55" i="32"/>
  <c r="AI43" i="32"/>
  <c r="L39" i="32"/>
  <c r="O53" i="32"/>
  <c r="O64" i="32" s="1"/>
  <c r="O43" i="32"/>
  <c r="O65" i="32" s="1"/>
  <c r="O39" i="32"/>
  <c r="O55" i="32"/>
  <c r="O66" i="32" s="1"/>
  <c r="O51" i="32"/>
  <c r="O41" i="32"/>
  <c r="AL65" i="32"/>
  <c r="R54" i="32"/>
  <c r="R50" i="32"/>
  <c r="R44" i="32"/>
  <c r="R40" i="32"/>
  <c r="R52" i="32"/>
  <c r="R63" i="32" s="1"/>
  <c r="AG24" i="32"/>
  <c r="AG51" i="32"/>
  <c r="AG41" i="32"/>
  <c r="AG63" i="32" s="1"/>
  <c r="AG53" i="32"/>
  <c r="AG48" i="32" s="1"/>
  <c r="AG39" i="32"/>
  <c r="AG61" i="32" s="1"/>
  <c r="V51" i="32"/>
  <c r="AO52" i="32"/>
  <c r="AO41" i="32"/>
  <c r="AD67" i="32"/>
  <c r="Y48" i="32"/>
  <c r="AO55" i="32"/>
  <c r="Z40" i="32"/>
  <c r="Z62" i="32" s="1"/>
  <c r="AI40" i="32"/>
  <c r="AI62" i="32" s="1"/>
  <c r="O50" i="32"/>
  <c r="O48" i="32" s="1"/>
  <c r="O56" i="32"/>
  <c r="T55" i="32"/>
  <c r="AR40" i="32"/>
  <c r="H44" i="32"/>
  <c r="H66" i="32" s="1"/>
  <c r="AQ37" i="32"/>
  <c r="Z54" i="32"/>
  <c r="AI55" i="32"/>
  <c r="T42" i="32"/>
  <c r="L65" i="32"/>
  <c r="AG56" i="32"/>
  <c r="T56" i="32"/>
  <c r="AF65" i="32"/>
  <c r="R42" i="32"/>
  <c r="R64" i="32" s="1"/>
  <c r="M39" i="32"/>
  <c r="D44" i="32"/>
  <c r="D66" i="32" s="1"/>
  <c r="Y24" i="32"/>
  <c r="Y42" i="32"/>
  <c r="Y64" i="32" s="1"/>
  <c r="Y44" i="32"/>
  <c r="Y66" i="32" s="1"/>
  <c r="Y40" i="32"/>
  <c r="Y62" i="32" s="1"/>
  <c r="AC40" i="32"/>
  <c r="AH55" i="32"/>
  <c r="L51" i="32"/>
  <c r="C45" i="32"/>
  <c r="C67" i="32" s="1"/>
  <c r="G40" i="32"/>
  <c r="G62" i="32" s="1"/>
  <c r="G42" i="32"/>
  <c r="G64" i="32" s="1"/>
  <c r="AP67" i="32"/>
  <c r="P64" i="32"/>
  <c r="G44" i="32"/>
  <c r="AS29" i="32"/>
  <c r="AS32" i="32"/>
  <c r="N50" i="32"/>
  <c r="N48" i="32" s="1"/>
  <c r="N52" i="32"/>
  <c r="AG29" i="32"/>
  <c r="AG32" i="32"/>
  <c r="AK61" i="32"/>
  <c r="AK37" i="32"/>
  <c r="AK24" i="32"/>
  <c r="AK42" i="32"/>
  <c r="AK64" i="32" s="1"/>
  <c r="AK44" i="32"/>
  <c r="AK40" i="32"/>
  <c r="AK62" i="32" s="1"/>
  <c r="AO62" i="32"/>
  <c r="T67" i="32"/>
  <c r="O24" i="32"/>
  <c r="H24" i="32"/>
  <c r="AD37" i="32"/>
  <c r="I66" i="32"/>
  <c r="AK56" i="32"/>
  <c r="N53" i="32"/>
  <c r="AR66" i="32"/>
  <c r="AF48" i="32"/>
  <c r="O40" i="32"/>
  <c r="AQ67" i="32"/>
  <c r="Q24" i="32"/>
  <c r="AC24" i="32"/>
  <c r="R61" i="32"/>
  <c r="AD54" i="32"/>
  <c r="AD65" i="32" s="1"/>
  <c r="AD50" i="32"/>
  <c r="AD61" i="32" s="1"/>
  <c r="AD44" i="32"/>
  <c r="AD40" i="32"/>
  <c r="AD62" i="32" s="1"/>
  <c r="AD52" i="32"/>
  <c r="AD63" i="32" s="1"/>
  <c r="AD42" i="32"/>
  <c r="AD64" i="32" s="1"/>
  <c r="AS24" i="32"/>
  <c r="AS51" i="32"/>
  <c r="AS62" i="32" s="1"/>
  <c r="AS41" i="32"/>
  <c r="AS63" i="32" s="1"/>
  <c r="AS39" i="32"/>
  <c r="AS61" i="32" s="1"/>
  <c r="AS53" i="32"/>
  <c r="AS48" i="32" s="1"/>
  <c r="AS54" i="32"/>
  <c r="AS65" i="32" s="1"/>
  <c r="C53" i="32"/>
  <c r="C64" i="32" s="1"/>
  <c r="C43" i="32"/>
  <c r="C65" i="32" s="1"/>
  <c r="C39" i="32"/>
  <c r="C55" i="32"/>
  <c r="C51" i="32"/>
  <c r="C62" i="32" s="1"/>
  <c r="C41" i="32"/>
  <c r="C63" i="32" s="1"/>
  <c r="F39" i="32"/>
  <c r="AJ63" i="32"/>
  <c r="AP43" i="32"/>
  <c r="AP65" i="32" s="1"/>
  <c r="AK50" i="32"/>
  <c r="AK48" i="32" s="1"/>
  <c r="U52" i="32"/>
  <c r="AO51" i="32"/>
  <c r="S40" i="32"/>
  <c r="S62" i="32" s="1"/>
  <c r="S42" i="32"/>
  <c r="S64" i="32" s="1"/>
  <c r="AC42" i="32"/>
  <c r="AA50" i="32"/>
  <c r="AM54" i="32"/>
  <c r="AI52" i="32"/>
  <c r="AI63" i="32" s="1"/>
  <c r="K63" i="32"/>
  <c r="T44" i="32"/>
  <c r="V40" i="32"/>
  <c r="V62" i="32" s="1"/>
  <c r="Z56" i="32"/>
  <c r="Y67" i="32"/>
  <c r="AK55" i="32"/>
  <c r="Y26" i="32"/>
  <c r="AI54" i="32"/>
  <c r="W66" i="32"/>
  <c r="K66" i="32"/>
  <c r="Y39" i="32"/>
  <c r="P66" i="32"/>
  <c r="AO45" i="32"/>
  <c r="AO67" i="32" s="1"/>
  <c r="AL45" i="32"/>
  <c r="M52" i="32"/>
  <c r="M63" i="32" s="1"/>
  <c r="L56" i="32"/>
  <c r="C26" i="32"/>
  <c r="AX44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F37" i="32" l="1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<sst xmlns="http://schemas.openxmlformats.org/spreadsheetml/2006/main" count="1280" uniqueCount="538">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</sst>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230.63623221020003</c:v>
                </c:pt>
                <c:pt idx="1">
                  <c:v>227.45639922880002</c:v>
                </c:pt>
                <c:pt idx="2">
                  <c:v>195.3247936123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0.15571019725278715</c:v>
                </c:pt>
                <c:pt idx="1">
                  <c:v>9.7830685657238417E-2</c:v>
                </c:pt>
                <c:pt idx="2">
                  <c:v>4.8819888017108092E-2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0.75980312861343624</c:v>
                </c:pt>
                <c:pt idx="1">
                  <c:v>0.70376780720030485</c:v>
                </c:pt>
                <c:pt idx="2">
                  <c:v>0.51531792048098124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8.4486674248630628E-2</c:v>
                </c:pt>
                <c:pt idx="1">
                  <c:v>0.1984015071424568</c:v>
                </c:pt>
                <c:pt idx="2">
                  <c:v>0.43617913367933087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2.4817710320000002</c:v>
                </c:pt>
                <c:pt idx="1">
                  <c:v>2.7037038309999999</c:v>
                </c:pt>
                <c:pt idx="2">
                  <c:v>3.7886949589999999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69.139087380999996</c:v>
                </c:pt>
                <c:pt idx="1">
                  <c:v>62.648210552000002</c:v>
                </c:pt>
                <c:pt idx="2">
                  <c:v>55.579917416000001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10.3264281298</c:v>
                </c:pt>
                <c:pt idx="1">
                  <c:v>10.262546454300001</c:v>
                </c:pt>
                <c:pt idx="2">
                  <c:v>13.076880152999999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23.560838023499997</c:v>
                </c:pt>
                <c:pt idx="1">
                  <c:v>18.290046028300001</c:v>
                </c:pt>
                <c:pt idx="2">
                  <c:v>17.475330473500001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36.426678324099996</c:v>
                </c:pt>
                <c:pt idx="1">
                  <c:v>36.956329107800002</c:v>
                </c:pt>
                <c:pt idx="2">
                  <c:v>46.864133513099993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8.6413757740777287E-3</c:v>
                </c:pt>
                <c:pt idx="1">
                  <c:v>6.9572056913448635E-3</c:v>
                </c:pt>
                <c:pt idx="2">
                  <c:v>7.0660959944438993E-3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0.69408091303435293</c:v>
                </c:pt>
                <c:pt idx="1">
                  <c:v>0.64846858626285864</c:v>
                </c:pt>
                <c:pt idx="2">
                  <c:v>0.37300389188063515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0.1025860132167933</c:v>
                </c:pt>
                <c:pt idx="1">
                  <c:v>0.10222058430047587</c:v>
                </c:pt>
                <c:pt idx="2">
                  <c:v>9.7911813982805337E-2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3.6998234288860281E-2</c:v>
                </c:pt>
                <c:pt idx="1">
                  <c:v>6.0326902206568181E-2</c:v>
                </c:pt>
                <c:pt idx="2">
                  <c:v>0.17656228750472952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8.3952357055206664E-2</c:v>
                </c:pt>
                <c:pt idx="1">
                  <c:v>0.13922108432339064</c:v>
                </c:pt>
                <c:pt idx="2">
                  <c:v>0.26336672855692289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7.3741106630709166E-2</c:v>
                </c:pt>
                <c:pt idx="1">
                  <c:v>4.2805637215361736E-2</c:v>
                </c:pt>
                <c:pt idx="2">
                  <c:v>8.2089182080463133E-2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0.95161573824997725</c:v>
                </c:pt>
                <c:pt idx="1">
                  <c:v>0.93912696518546845</c:v>
                </c:pt>
                <c:pt idx="2">
                  <c:v>0.936510367592159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4.8384261750022764E-2</c:v>
                </c:pt>
                <c:pt idx="1">
                  <c:v>6.0873034814531567E-2</c:v>
                </c:pt>
                <c:pt idx="2">
                  <c:v>6.3489632407841001E-2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0.98439656250200791</c:v>
                </c:pt>
                <c:pt idx="1">
                  <c:v>0.97850009739223431</c:v>
                </c:pt>
                <c:pt idx="2">
                  <c:v>0.95693676439245734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1.5603437497992187E-2</c:v>
                </c:pt>
                <c:pt idx="1">
                  <c:v>2.1499902607765596E-2</c:v>
                </c:pt>
                <c:pt idx="2">
                  <c:v>4.3063235607542626E-2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131.49414388154895</c:v>
                </c:pt>
                <c:pt idx="1">
                  <c:v>110.06939252384228</c:v>
                </c:pt>
                <c:pt idx="2">
                  <c:v>74.070433063051567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46.428276628895006</c:v>
                </c:pt>
                <c:pt idx="1">
                  <c:v>34.628565417205564</c:v>
                </c:pt>
                <c:pt idx="2">
                  <c:v>23.342313779047451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25.091395819987362</c:v>
                </c:pt>
                <c:pt idx="1">
                  <c:v>18.762445830013341</c:v>
                </c:pt>
                <c:pt idx="2">
                  <c:v>22.945939127046508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110.31466130515039</c:v>
                </c:pt>
                <c:pt idx="1">
                  <c:v>119.52148986115637</c:v>
                </c:pt>
                <c:pt idx="2">
                  <c:v>156.25782157519899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34.664561999999997</c:v>
                </c:pt>
                <c:pt idx="1">
                  <c:v>34.991103130000006</c:v>
                </c:pt>
                <c:pt idx="2">
                  <c:v>35.162478739999997</c:v>
                </c:pt>
                <c:pt idx="3">
                  <c:v>35.275822210000001</c:v>
                </c:pt>
                <c:pt idx="4">
                  <c:v>34.93414448</c:v>
                </c:pt>
                <c:pt idx="5">
                  <c:v>34.40810467</c:v>
                </c:pt>
                <c:pt idx="6">
                  <c:v>33.885759140000005</c:v>
                </c:pt>
                <c:pt idx="7">
                  <c:v>33.39643993</c:v>
                </c:pt>
                <c:pt idx="8">
                  <c:v>32.937604499999999</c:v>
                </c:pt>
                <c:pt idx="9">
                  <c:v>32.500150829999995</c:v>
                </c:pt>
                <c:pt idx="10">
                  <c:v>32.076461899999998</c:v>
                </c:pt>
                <c:pt idx="11">
                  <c:v>31.76425712</c:v>
                </c:pt>
                <c:pt idx="12">
                  <c:v>31.494221969999998</c:v>
                </c:pt>
                <c:pt idx="13">
                  <c:v>31.241049630000003</c:v>
                </c:pt>
                <c:pt idx="14">
                  <c:v>30.997411289999999</c:v>
                </c:pt>
                <c:pt idx="15">
                  <c:v>30.760874779999998</c:v>
                </c:pt>
                <c:pt idx="16">
                  <c:v>30.526773700000003</c:v>
                </c:pt>
                <c:pt idx="17">
                  <c:v>30.29382721</c:v>
                </c:pt>
                <c:pt idx="18">
                  <c:v>30.061930719999999</c:v>
                </c:pt>
                <c:pt idx="19">
                  <c:v>29.831604680000002</c:v>
                </c:pt>
                <c:pt idx="20">
                  <c:v>29.603095249999999</c:v>
                </c:pt>
                <c:pt idx="21">
                  <c:v>29.38311517</c:v>
                </c:pt>
                <c:pt idx="22">
                  <c:v>29.170513549999999</c:v>
                </c:pt>
                <c:pt idx="23">
                  <c:v>28.963049420000001</c:v>
                </c:pt>
                <c:pt idx="24">
                  <c:v>28.759396299999999</c:v>
                </c:pt>
                <c:pt idx="25">
                  <c:v>28.558086289999999</c:v>
                </c:pt>
                <c:pt idx="26">
                  <c:v>28.358022939999998</c:v>
                </c:pt>
                <c:pt idx="27">
                  <c:v>28.159306740000002</c:v>
                </c:pt>
                <c:pt idx="28">
                  <c:v>27.961993760000002</c:v>
                </c:pt>
                <c:pt idx="29">
                  <c:v>27.766195930000002</c:v>
                </c:pt>
                <c:pt idx="30">
                  <c:v>27.57362904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8.5700251772977843E-3</c:v>
                </c:pt>
                <c:pt idx="1">
                  <c:v>1.3174330683069264E-2</c:v>
                </c:pt>
                <c:pt idx="2">
                  <c:v>2.1010995759509984E-2</c:v>
                </c:pt>
                <c:pt idx="3">
                  <c:v>3.0966132851478617E-2</c:v>
                </c:pt>
                <c:pt idx="4">
                  <c:v>4.1909375792448203E-2</c:v>
                </c:pt>
                <c:pt idx="5">
                  <c:v>5.4982783072311546E-2</c:v>
                </c:pt>
                <c:pt idx="6">
                  <c:v>7.1584673224470069E-2</c:v>
                </c:pt>
                <c:pt idx="7">
                  <c:v>9.2451085519042631E-2</c:v>
                </c:pt>
                <c:pt idx="8">
                  <c:v>0.11793288713512848</c:v>
                </c:pt>
                <c:pt idx="9">
                  <c:v>0.14796687858940624</c:v>
                </c:pt>
                <c:pt idx="10">
                  <c:v>0.1820666528062436</c:v>
                </c:pt>
                <c:pt idx="11">
                  <c:v>0.22240295012446368</c:v>
                </c:pt>
                <c:pt idx="12">
                  <c:v>0.26733712491834583</c:v>
                </c:pt>
                <c:pt idx="13">
                  <c:v>0.3145456499183571</c:v>
                </c:pt>
                <c:pt idx="14">
                  <c:v>0.36148631687881833</c:v>
                </c:pt>
                <c:pt idx="15">
                  <c:v>0.40633776735526245</c:v>
                </c:pt>
                <c:pt idx="16">
                  <c:v>0.44827564696101502</c:v>
                </c:pt>
                <c:pt idx="17">
                  <c:v>0.48728635928599795</c:v>
                </c:pt>
                <c:pt idx="18">
                  <c:v>0.52353645434786633</c:v>
                </c:pt>
                <c:pt idx="19">
                  <c:v>0.55722239008967711</c:v>
                </c:pt>
                <c:pt idx="20">
                  <c:v>0.58852782328564113</c:v>
                </c:pt>
                <c:pt idx="21">
                  <c:v>0.61770818019088891</c:v>
                </c:pt>
                <c:pt idx="22">
                  <c:v>0.64488910652037523</c:v>
                </c:pt>
                <c:pt idx="23">
                  <c:v>0.67017846527570513</c:v>
                </c:pt>
                <c:pt idx="24">
                  <c:v>0.69369170972479699</c:v>
                </c:pt>
                <c:pt idx="25">
                  <c:v>0.71553775181201051</c:v>
                </c:pt>
                <c:pt idx="26">
                  <c:v>0.73582421151677091</c:v>
                </c:pt>
                <c:pt idx="27">
                  <c:v>0.7546634658378667</c:v>
                </c:pt>
                <c:pt idx="28">
                  <c:v>0.7721593175836543</c:v>
                </c:pt>
                <c:pt idx="29">
                  <c:v>0.78840848581449885</c:v>
                </c:pt>
                <c:pt idx="30">
                  <c:v>0.8035120490617873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0.10383939548695294</c:v>
                </c:pt>
                <c:pt idx="1">
                  <c:v>6.0318550987071305E-2</c:v>
                </c:pt>
                <c:pt idx="2">
                  <c:v>1.411041481212297E-2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0.71137261783374051</c:v>
                </c:pt>
                <c:pt idx="1">
                  <c:v>0.57371572258722214</c:v>
                </c:pt>
                <c:pt idx="2">
                  <c:v>0.13737702206354191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0.17621796155393513</c:v>
                </c:pt>
                <c:pt idx="1">
                  <c:v>0.18389907376287035</c:v>
                </c:pt>
                <c:pt idx="2">
                  <c:v>4.5000514302995058E-2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8.5700251772977843E-3</c:v>
                </c:pt>
                <c:pt idx="1">
                  <c:v>0.1820666528062436</c:v>
                </c:pt>
                <c:pt idx="2">
                  <c:v>0.8035120490617873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00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84">
        <f t="shared" ref="G7:R7" si="1">SUM(G8:G9)</f>
        <v>71.806652443999994</v>
      </c>
      <c r="H7" s="6">
        <f t="shared" si="1"/>
        <v>71.084066050999994</v>
      </c>
      <c r="I7" s="85">
        <f t="shared" si="1"/>
        <v>70.538086540999998</v>
      </c>
      <c r="J7" s="84">
        <f t="shared" si="1"/>
        <v>70.951152343000004</v>
      </c>
      <c r="K7" s="6">
        <f t="shared" si="1"/>
        <v>71.053104320000003</v>
      </c>
      <c r="L7" s="6">
        <f t="shared" si="1"/>
        <v>71.104160790000009</v>
      </c>
      <c r="M7" s="6">
        <f t="shared" si="1"/>
        <v>70.210034730999993</v>
      </c>
      <c r="N7" s="85">
        <f t="shared" si="1"/>
        <v>68.929135594000002</v>
      </c>
      <c r="O7" s="84">
        <f t="shared" si="1"/>
        <v>68.007110420999993</v>
      </c>
      <c r="P7" s="6">
        <f t="shared" si="1"/>
        <v>67.289494497000007</v>
      </c>
      <c r="Q7" s="6">
        <f t="shared" si="1"/>
        <v>66.720360645</v>
      </c>
      <c r="R7" s="6">
        <f t="shared" si="1"/>
        <v>66.250006994000003</v>
      </c>
      <c r="S7" s="85">
        <f>SUM(S8:S9)</f>
        <v>65.839783322000002</v>
      </c>
      <c r="T7" s="94">
        <f>SUM(T8:T9)</f>
        <v>62.251736283</v>
      </c>
      <c r="U7" s="94">
        <f>SUM(U8:U9)</f>
        <v>60.007321195999999</v>
      </c>
      <c r="V7" s="94">
        <f>SUM(V8:V9)</f>
        <v>59.231290572000006</v>
      </c>
      <c r="W7" s="94">
        <f>SUM(W8:W9)</f>
        <v>59.272237566000001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01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70.511794170000002</v>
      </c>
      <c r="G8" s="22">
        <f>VLOOKUP($D8,Résultats!$B$2:$AX$476,G$5,FALSE)</f>
        <v>67.670566579999999</v>
      </c>
      <c r="H8" s="16">
        <f>VLOOKUP($D8,Résultats!$B$2:$AX$476,H$5,FALSE)</f>
        <v>66.768934099999996</v>
      </c>
      <c r="I8" s="86">
        <f>VLOOKUP($D8,Résultats!$B$2:$AX$476,I$5,FALSE)</f>
        <v>67.192842839999997</v>
      </c>
      <c r="J8" s="22">
        <f>VLOOKUP($D8,Résultats!$B$2:$AX$476,J$5,FALSE)</f>
        <v>67.403254180000005</v>
      </c>
      <c r="K8" s="16">
        <f>VLOOKUP($D8,Résultats!$B$2:$AX$476,K$5,FALSE)</f>
        <v>67.321248400000002</v>
      </c>
      <c r="L8" s="16">
        <f>VLOOKUP($D8,Résultats!$B$2:$AX$476,L$5,FALSE)</f>
        <v>67.194964400000003</v>
      </c>
      <c r="M8" s="16">
        <f>VLOOKUP($D8,Résultats!$B$2:$AX$476,M$5,FALSE)</f>
        <v>66.236852999999996</v>
      </c>
      <c r="N8" s="86">
        <f>VLOOKUP($D8,Résultats!$B$2:$AX$476,N$5,FALSE)</f>
        <v>64.916831220000006</v>
      </c>
      <c r="O8" s="22">
        <f>VLOOKUP($D8,Résultats!$B$2:$AX$476,O$5,FALSE)</f>
        <v>64.05260595</v>
      </c>
      <c r="P8" s="16">
        <f>VLOOKUP($D8,Résultats!$B$2:$AX$476,P$5,FALSE)</f>
        <v>63.380807830000002</v>
      </c>
      <c r="Q8" s="16">
        <f>VLOOKUP($D8,Résultats!$B$2:$AX$476,Q$5,FALSE)</f>
        <v>62.84879316</v>
      </c>
      <c r="R8" s="16">
        <f>VLOOKUP($D8,Résultats!$B$2:$AX$476,R$5,FALSE)</f>
        <v>62.409230700000002</v>
      </c>
      <c r="S8" s="86">
        <f>VLOOKUP($D8,Résultats!$B$2:$AX$476,S$5,FALSE)</f>
        <v>62.02619662</v>
      </c>
      <c r="T8" s="95">
        <f>VLOOKUP($D8,Résultats!$B$2:$AX$476,T$5,FALSE)</f>
        <v>58.680308650000001</v>
      </c>
      <c r="U8" s="95">
        <f>VLOOKUP($D8,Résultats!$B$2:$AX$476,U$5,FALSE)</f>
        <v>56.575347219999998</v>
      </c>
      <c r="V8" s="95">
        <f>VLOOKUP($D8,Résultats!$B$2:$AX$476,V$5,FALSE)</f>
        <v>55.789570230000002</v>
      </c>
      <c r="W8" s="95">
        <f>VLOOKUP($D8,Résultats!$B$2:$AX$476,W$5,FALSE)</f>
        <v>55.74348904</v>
      </c>
      <c r="X8" s="45">
        <f>W8-'[1]Cibles THREEME'!$H4</f>
        <v>45.342881808808507</v>
      </c>
      <c r="Y8" s="75"/>
      <c r="Z8" s="198" t="s">
        <v>68</v>
      </c>
      <c r="AA8" s="199">
        <f>I27</f>
        <v>230.63623221020003</v>
      </c>
      <c r="AB8" s="199">
        <f>S27</f>
        <v>227.45639922880002</v>
      </c>
      <c r="AC8" s="89">
        <f>W27</f>
        <v>195.3247936123</v>
      </c>
    </row>
    <row r="9" spans="1:29" x14ac:dyDescent="0.25">
      <c r="A9" s="3"/>
      <c r="B9" s="302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3.6455820129999998</v>
      </c>
      <c r="G9" s="22">
        <f>VLOOKUP($D9,Résultats!$B$2:$AX$476,G$5,FALSE)</f>
        <v>4.136085864</v>
      </c>
      <c r="H9" s="16">
        <f>VLOOKUP($D9,Résultats!$B$2:$AX$476,H$5,FALSE)</f>
        <v>4.3151319509999997</v>
      </c>
      <c r="I9" s="86">
        <f>VLOOKUP($D9,Résultats!$B$2:$AX$476,I$5,FALSE)</f>
        <v>3.3452437009999998</v>
      </c>
      <c r="J9" s="22">
        <f>VLOOKUP($D9,Résultats!$B$2:$AX$476,J$5,FALSE)</f>
        <v>3.5478981630000002</v>
      </c>
      <c r="K9" s="16">
        <f>VLOOKUP($D9,Résultats!$B$2:$AX$476,K$5,FALSE)</f>
        <v>3.7318559200000001</v>
      </c>
      <c r="L9" s="16">
        <f>VLOOKUP($D9,Résultats!$B$2:$AX$476,L$5,FALSE)</f>
        <v>3.90919639</v>
      </c>
      <c r="M9" s="16">
        <f>VLOOKUP($D9,Résultats!$B$2:$AX$476,M$5,FALSE)</f>
        <v>3.9731817309999999</v>
      </c>
      <c r="N9" s="86">
        <f>VLOOKUP($D9,Résultats!$B$2:$AX$476,N$5,FALSE)</f>
        <v>4.0123043740000002</v>
      </c>
      <c r="O9" s="22">
        <f>VLOOKUP($D9,Résultats!$B$2:$AX$476,O$5,FALSE)</f>
        <v>3.9545044709999999</v>
      </c>
      <c r="P9" s="16">
        <f>VLOOKUP($D9,Résultats!$B$2:$AX$476,P$5,FALSE)</f>
        <v>3.908686667</v>
      </c>
      <c r="Q9" s="16">
        <f>VLOOKUP($D9,Résultats!$B$2:$AX$476,Q$5,FALSE)</f>
        <v>3.8715674849999999</v>
      </c>
      <c r="R9" s="16">
        <f>VLOOKUP($D9,Résultats!$B$2:$AX$476,R$5,FALSE)</f>
        <v>3.8407762939999999</v>
      </c>
      <c r="S9" s="86">
        <f>VLOOKUP($D9,Résultats!$B$2:$AX$476,S$5,FALSE)</f>
        <v>3.8135867019999998</v>
      </c>
      <c r="T9" s="95">
        <f>VLOOKUP($D9,Résultats!$B$2:$AX$476,T$5,FALSE)</f>
        <v>3.5714276329999999</v>
      </c>
      <c r="U9" s="95">
        <f>VLOOKUP($D9,Résultats!$B$2:$AX$476,U$5,FALSE)</f>
        <v>3.4319739760000001</v>
      </c>
      <c r="V9" s="95">
        <f>VLOOKUP($D9,Résultats!$B$2:$AX$476,V$5,FALSE)</f>
        <v>3.441720342</v>
      </c>
      <c r="W9" s="95">
        <f>VLOOKUP($D9,Résultats!$B$2:$AX$476,W$5,FALSE)</f>
        <v>3.5287485260000002</v>
      </c>
      <c r="X9" s="45">
        <f>W9-'[1]Cibles THREEME'!$H5</f>
        <v>3.1907310422917501E-2</v>
      </c>
      <c r="Y9" s="75"/>
      <c r="Z9" s="75"/>
      <c r="AA9" s="75"/>
      <c r="AB9" s="75"/>
      <c r="AC9" s="75"/>
    </row>
    <row r="10" spans="1:29" ht="15" customHeight="1" x14ac:dyDescent="0.25">
      <c r="A10" s="3"/>
      <c r="B10" s="300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1">
        <f t="shared" ref="G10:R10" si="2">SUM(G11:G18)</f>
        <v>136.00676182949999</v>
      </c>
      <c r="H10" s="8">
        <f t="shared" si="2"/>
        <v>132.14338936670001</v>
      </c>
      <c r="I10" s="87">
        <f t="shared" si="2"/>
        <v>122.98468006090002</v>
      </c>
      <c r="J10" s="21">
        <f t="shared" si="2"/>
        <v>118.49082640139999</v>
      </c>
      <c r="K10" s="8">
        <f t="shared" si="2"/>
        <v>115.32625242380003</v>
      </c>
      <c r="L10" s="8">
        <f t="shared" si="2"/>
        <v>112.8917793624</v>
      </c>
      <c r="M10" s="8">
        <f t="shared" si="2"/>
        <v>120.71648201230001</v>
      </c>
      <c r="N10" s="87">
        <f t="shared" si="2"/>
        <v>128.891362531</v>
      </c>
      <c r="O10" s="21">
        <f t="shared" si="2"/>
        <v>128.8613374363</v>
      </c>
      <c r="P10" s="8">
        <f t="shared" si="2"/>
        <v>128.90569325690001</v>
      </c>
      <c r="Q10" s="8">
        <f t="shared" si="2"/>
        <v>129.19208884720001</v>
      </c>
      <c r="R10" s="8">
        <f t="shared" si="2"/>
        <v>129.43005699330001</v>
      </c>
      <c r="S10" s="87">
        <f>SUM(S11:S18)</f>
        <v>129.88358194119999</v>
      </c>
      <c r="T10" s="96">
        <f>SUM(T11:T18)</f>
        <v>120.1915966421</v>
      </c>
      <c r="U10" s="96">
        <f>SUM(U11:U18)</f>
        <v>112.65866708959989</v>
      </c>
      <c r="V10" s="96">
        <f>SUM(V11:V18)</f>
        <v>105.55700881369999</v>
      </c>
      <c r="W10" s="96">
        <f>SUM(W11:W18)</f>
        <v>101.29323461039999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01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125.1641979</v>
      </c>
      <c r="G11" s="22">
        <f>VLOOKUP($D11,Résultats!$B$2:$AX$476,G$5,FALSE)</f>
        <v>117.600205</v>
      </c>
      <c r="H11" s="16">
        <f>VLOOKUP($D11,Résultats!$B$2:$AX$476,H$5,FALSE)</f>
        <v>113.0227184</v>
      </c>
      <c r="I11" s="86">
        <f>VLOOKUP($D11,Résultats!$B$2:$AX$476,I$5,FALSE)</f>
        <v>103.25536750000001</v>
      </c>
      <c r="J11" s="22">
        <f>VLOOKUP($D11,Résultats!$B$2:$AX$476,J$5,FALSE)</f>
        <v>99.533222469999998</v>
      </c>
      <c r="K11" s="16">
        <f>VLOOKUP($D11,Résultats!$B$2:$AX$476,K$5,FALSE)</f>
        <v>96.964457190000005</v>
      </c>
      <c r="L11" s="16">
        <f>VLOOKUP($D11,Résultats!$B$2:$AX$476,L$5,FALSE)</f>
        <v>95.043043969999999</v>
      </c>
      <c r="M11" s="16">
        <f>VLOOKUP($D11,Résultats!$B$2:$AX$476,M$5,FALSE)</f>
        <v>102.0577244</v>
      </c>
      <c r="N11" s="86">
        <f>VLOOKUP($D11,Résultats!$B$2:$AX$476,N$5,FALSE)</f>
        <v>109.4162314</v>
      </c>
      <c r="O11" s="22">
        <f>VLOOKUP($D11,Résultats!$B$2:$AX$476,O$5,FALSE)</f>
        <v>109.03463720000001</v>
      </c>
      <c r="P11" s="16">
        <f>VLOOKUP($D11,Résultats!$B$2:$AX$476,P$5,FALSE)</f>
        <v>108.7310605</v>
      </c>
      <c r="Q11" s="16">
        <f>VLOOKUP($D11,Résultats!$B$2:$AX$476,Q$5,FALSE)</f>
        <v>108.6456723</v>
      </c>
      <c r="R11" s="16">
        <f>VLOOKUP($D11,Résultats!$B$2:$AX$476,R$5,FALSE)</f>
        <v>108.5710972</v>
      </c>
      <c r="S11" s="86">
        <f>VLOOKUP($D11,Résultats!$B$2:$AX$476,S$5,FALSE)</f>
        <v>108.68861339999999</v>
      </c>
      <c r="T11" s="95">
        <f>VLOOKUP($D11,Résultats!$B$2:$AX$476,T$5,FALSE)</f>
        <v>95.817287269999994</v>
      </c>
      <c r="U11" s="95">
        <f>VLOOKUP($D11,Résultats!$B$2:$AX$476,U$5,FALSE)</f>
        <v>84.507303519999894</v>
      </c>
      <c r="V11" s="95">
        <f>VLOOKUP($D11,Résultats!$B$2:$AX$476,V$5,FALSE)</f>
        <v>73.775809159999994</v>
      </c>
      <c r="W11" s="95">
        <f>VLOOKUP($D11,Résultats!$B$2:$AX$476,W$5,FALSE)</f>
        <v>63.89666648</v>
      </c>
      <c r="X11" s="45">
        <f>W11-'[1]Cibles THREEME'!$H10</f>
        <v>61.238963048435863</v>
      </c>
      <c r="Y11" s="75"/>
      <c r="Z11" s="75"/>
      <c r="AA11" s="75"/>
      <c r="AB11" s="75"/>
      <c r="AC11" s="75"/>
    </row>
    <row r="12" spans="1:29" x14ac:dyDescent="0.25">
      <c r="A12" s="3"/>
      <c r="B12" s="301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0.59998669900000001</v>
      </c>
      <c r="G12" s="22">
        <f>VLOOKUP($D12,Résultats!$B$2:$AX$476,G$5,FALSE)</f>
        <v>0.4298140224</v>
      </c>
      <c r="H12" s="16">
        <f>VLOOKUP($D12,Résultats!$B$2:$AX$476,H$5,FALSE)</f>
        <v>0.37733499469999998</v>
      </c>
      <c r="I12" s="86">
        <f>VLOOKUP($D12,Résultats!$B$2:$AX$476,I$5,FALSE)</f>
        <v>0.32742659029999999</v>
      </c>
      <c r="J12" s="22">
        <f>VLOOKUP($D12,Résultats!$B$2:$AX$476,J$5,FALSE)</f>
        <v>0.51370095049999998</v>
      </c>
      <c r="K12" s="16">
        <f>VLOOKUP($D12,Résultats!$B$2:$AX$476,K$5,FALSE)</f>
        <v>0.68480049980000002</v>
      </c>
      <c r="L12" s="16">
        <f>VLOOKUP($D12,Résultats!$B$2:$AX$476,L$5,FALSE)</f>
        <v>0.84396092580000004</v>
      </c>
      <c r="M12" s="16">
        <f>VLOOKUP($D12,Résultats!$B$2:$AX$476,M$5,FALSE)</f>
        <v>0.78322634430000004</v>
      </c>
      <c r="N12" s="86">
        <f>VLOOKUP($D12,Résultats!$B$2:$AX$476,N$5,FALSE)</f>
        <v>0.70957136009999999</v>
      </c>
      <c r="O12" s="22">
        <f>VLOOKUP($D12,Résultats!$B$2:$AX$476,O$5,FALSE)</f>
        <v>0.70158251739999999</v>
      </c>
      <c r="P12" s="16">
        <f>VLOOKUP($D12,Résultats!$B$2:$AX$476,P$5,FALSE)</f>
        <v>0.69411730260000004</v>
      </c>
      <c r="Q12" s="16">
        <f>VLOOKUP($D12,Résultats!$B$2:$AX$476,Q$5,FALSE)</f>
        <v>0.68805122649999995</v>
      </c>
      <c r="R12" s="16">
        <f>VLOOKUP($D12,Résultats!$B$2:$AX$476,R$5,FALSE)</f>
        <v>0.68225912879999995</v>
      </c>
      <c r="S12" s="86">
        <f>VLOOKUP($D12,Résultats!$B$2:$AX$476,S$5,FALSE)</f>
        <v>0.67767309170000001</v>
      </c>
      <c r="T12" s="95">
        <f>VLOOKUP($D12,Résultats!$B$2:$AX$476,T$5,FALSE)</f>
        <v>0.70356445410000001</v>
      </c>
      <c r="U12" s="95">
        <f>VLOOKUP($D12,Résultats!$B$2:$AX$476,U$5,FALSE)</f>
        <v>0.65877127840000005</v>
      </c>
      <c r="V12" s="95">
        <f>VLOOKUP($D12,Résultats!$B$2:$AX$476,V$5,FALSE)</f>
        <v>0.69094029980000005</v>
      </c>
      <c r="W12" s="95">
        <f>VLOOKUP($D12,Résultats!$B$2:$AX$476,W$5,FALSE)</f>
        <v>0.70626791799999999</v>
      </c>
      <c r="X12" s="45">
        <f>W12-'[1]Cibles THREEME'!$H11</f>
        <v>0.70626791799999999</v>
      </c>
      <c r="Y12" s="75"/>
      <c r="Z12" s="200"/>
      <c r="AA12" s="188"/>
      <c r="AB12" s="188"/>
      <c r="AC12" s="188"/>
    </row>
    <row r="13" spans="1:29" x14ac:dyDescent="0.25">
      <c r="A13" s="3"/>
      <c r="B13" s="301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2.6820600880000001</v>
      </c>
      <c r="G13" s="22">
        <f>VLOOKUP($D13,Résultats!$B$2:$AX$476,G$5,FALSE)</f>
        <v>3.474825627</v>
      </c>
      <c r="H13" s="16">
        <f>VLOOKUP($D13,Résultats!$B$2:$AX$476,H$5,FALSE)</f>
        <v>3.7171999520000001</v>
      </c>
      <c r="I13" s="86">
        <f>VLOOKUP($D13,Résultats!$B$2:$AX$476,I$5,FALSE)</f>
        <v>5.7509499819999998</v>
      </c>
      <c r="J13" s="22">
        <f>VLOOKUP($D13,Résultats!$B$2:$AX$476,J$5,FALSE)</f>
        <v>4.2132267810000004</v>
      </c>
      <c r="K13" s="16">
        <f>VLOOKUP($D13,Résultats!$B$2:$AX$476,K$5,FALSE)</f>
        <v>2.8623250279999999</v>
      </c>
      <c r="L13" s="16">
        <f>VLOOKUP($D13,Résultats!$B$2:$AX$476,L$5,FALSE)</f>
        <v>1.6379402519999999</v>
      </c>
      <c r="M13" s="16">
        <f>VLOOKUP($D13,Résultats!$B$2:$AX$476,M$5,FALSE)</f>
        <v>1.672217697</v>
      </c>
      <c r="N13" s="86">
        <f>VLOOKUP($D13,Résultats!$B$2:$AX$476,N$5,FALSE)</f>
        <v>1.702864361</v>
      </c>
      <c r="O13" s="22">
        <f>VLOOKUP($D13,Résultats!$B$2:$AX$476,O$5,FALSE)</f>
        <v>1.6824298900000001</v>
      </c>
      <c r="P13" s="16">
        <f>VLOOKUP($D13,Résultats!$B$2:$AX$476,P$5,FALSE)</f>
        <v>1.663364216</v>
      </c>
      <c r="Q13" s="16">
        <f>VLOOKUP($D13,Résultats!$B$2:$AX$476,Q$5,FALSE)</f>
        <v>1.647760831</v>
      </c>
      <c r="R13" s="16">
        <f>VLOOKUP($D13,Résultats!$B$2:$AX$476,R$5,FALSE)</f>
        <v>1.633535159</v>
      </c>
      <c r="S13" s="86">
        <f>VLOOKUP($D13,Résultats!$B$2:$AX$476,S$5,FALSE)</f>
        <v>1.6222013280000001</v>
      </c>
      <c r="T13" s="95">
        <f>VLOOKUP($D13,Résultats!$B$2:$AX$476,T$5,FALSE)</f>
        <v>1.5634763890000001</v>
      </c>
      <c r="U13" s="95">
        <f>VLOOKUP($D13,Résultats!$B$2:$AX$476,U$5,FALSE)</f>
        <v>1.523213932</v>
      </c>
      <c r="V13" s="95">
        <f>VLOOKUP($D13,Résultats!$B$2:$AX$476,V$5,FALSE)</f>
        <v>1.4889815879999999</v>
      </c>
      <c r="W13" s="95">
        <f>VLOOKUP($D13,Résultats!$B$2:$AX$476,W$5,FALSE)</f>
        <v>4.1566494240000003</v>
      </c>
      <c r="X13" s="45">
        <f>W13-'[1]Cibles THREEME'!$H12</f>
        <v>1.8637288163760397</v>
      </c>
      <c r="Y13" s="75"/>
    </row>
    <row r="14" spans="1:29" x14ac:dyDescent="0.25">
      <c r="A14" s="3"/>
      <c r="B14" s="301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3.1520509379999999</v>
      </c>
      <c r="G14" s="22">
        <f>VLOOKUP($D14,Résultats!$B$2:$AX$476,G$5,FALSE)</f>
        <v>2.4088076090000001</v>
      </c>
      <c r="H14" s="16">
        <f>VLOOKUP($D14,Résultats!$B$2:$AX$476,H$5,FALSE)</f>
        <v>2.1601684140000001</v>
      </c>
      <c r="I14" s="86">
        <f>VLOOKUP($D14,Résultats!$B$2:$AX$476,I$5,FALSE)</f>
        <v>0.90240307559999999</v>
      </c>
      <c r="J14" s="22">
        <f>VLOOKUP($D14,Résultats!$B$2:$AX$476,J$5,FALSE)</f>
        <v>0.70873960889999998</v>
      </c>
      <c r="K14" s="16">
        <f>VLOOKUP($D14,Résultats!$B$2:$AX$476,K$5,FALSE)</f>
        <v>0.54074303499999998</v>
      </c>
      <c r="L14" s="16">
        <f>VLOOKUP($D14,Résultats!$B$2:$AX$476,L$5,FALSE)</f>
        <v>0.3900266966</v>
      </c>
      <c r="M14" s="16">
        <f>VLOOKUP($D14,Résultats!$B$2:$AX$476,M$5,FALSE)</f>
        <v>0.33071719799999999</v>
      </c>
      <c r="N14" s="86">
        <f>VLOOKUP($D14,Résultats!$B$2:$AX$476,N$5,FALSE)</f>
        <v>0.26049110689999999</v>
      </c>
      <c r="O14" s="22">
        <f>VLOOKUP($D14,Résultats!$B$2:$AX$476,O$5,FALSE)</f>
        <v>0.25950413389999999</v>
      </c>
      <c r="P14" s="16">
        <f>VLOOKUP($D14,Résultats!$B$2:$AX$476,P$5,FALSE)</f>
        <v>0.25870668130000002</v>
      </c>
      <c r="Q14" s="16">
        <f>VLOOKUP($D14,Résultats!$B$2:$AX$476,Q$5,FALSE)</f>
        <v>0.25843198470000001</v>
      </c>
      <c r="R14" s="16">
        <f>VLOOKUP($D14,Résultats!$B$2:$AX$476,R$5,FALSE)</f>
        <v>0.25817085750000002</v>
      </c>
      <c r="S14" s="86">
        <f>VLOOKUP($D14,Résultats!$B$2:$AX$476,S$5,FALSE)</f>
        <v>0.2583674695</v>
      </c>
      <c r="T14" s="95">
        <f>VLOOKUP($D14,Résultats!$B$2:$AX$476,T$5,FALSE)</f>
        <v>0.25220619300000002</v>
      </c>
      <c r="U14" s="95">
        <f>VLOOKUP($D14,Résultats!$B$2:$AX$476,U$5,FALSE)</f>
        <v>0.24917155520000001</v>
      </c>
      <c r="V14" s="95">
        <f>VLOOKUP($D14,Résultats!$B$2:$AX$476,V$5,FALSE)</f>
        <v>0.24738121090000001</v>
      </c>
      <c r="W14" s="95">
        <f>VLOOKUP($D14,Résultats!$B$2:$AX$476,W$5,FALSE)</f>
        <v>0.24838085139999999</v>
      </c>
      <c r="X14" s="45">
        <f>W14-'[1]Cibles THREEME'!$H13</f>
        <v>0.24838085139999999</v>
      </c>
      <c r="Y14" s="75"/>
    </row>
    <row r="15" spans="1:29" x14ac:dyDescent="0.25">
      <c r="A15" s="3"/>
      <c r="B15" s="301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1.717922626</v>
      </c>
      <c r="G15" s="22">
        <f>VLOOKUP($D15,Résultats!$B$2:$AX$476,G$5,FALSE)</f>
        <v>2.4992748859999998</v>
      </c>
      <c r="H15" s="16">
        <f>VLOOKUP($D15,Résultats!$B$2:$AX$476,H$5,FALSE)</f>
        <v>2.7789641139999999</v>
      </c>
      <c r="I15" s="86">
        <f>VLOOKUP($D15,Résultats!$B$2:$AX$476,I$5,FALSE)</f>
        <v>3.6745055419999999</v>
      </c>
      <c r="J15" s="22">
        <f>VLOOKUP($D15,Résultats!$B$2:$AX$476,J$5,FALSE)</f>
        <v>3.7477229099999998</v>
      </c>
      <c r="K15" s="16">
        <f>VLOOKUP($D15,Résultats!$B$2:$AX$476,K$5,FALSE)</f>
        <v>3.8467948019999998</v>
      </c>
      <c r="L15" s="16">
        <f>VLOOKUP($D15,Résultats!$B$2:$AX$476,L$5,FALSE)</f>
        <v>3.9583036439999999</v>
      </c>
      <c r="M15" s="16">
        <f>VLOOKUP($D15,Résultats!$B$2:$AX$476,M$5,FALSE)</f>
        <v>4.5103568129999996</v>
      </c>
      <c r="N15" s="86">
        <f>VLOOKUP($D15,Résultats!$B$2:$AX$476,N$5,FALSE)</f>
        <v>5.0981713150000001</v>
      </c>
      <c r="O15" s="22">
        <f>VLOOKUP($D15,Résultats!$B$2:$AX$476,O$5,FALSE)</f>
        <v>5.4222937939999998</v>
      </c>
      <c r="P15" s="16">
        <f>VLOOKUP($D15,Résultats!$B$2:$AX$476,P$5,FALSE)</f>
        <v>5.7488974519999996</v>
      </c>
      <c r="Q15" s="16">
        <f>VLOOKUP($D15,Résultats!$B$2:$AX$476,Q$5,FALSE)</f>
        <v>6.0865910440000004</v>
      </c>
      <c r="R15" s="16">
        <f>VLOOKUP($D15,Résultats!$B$2:$AX$476,R$5,FALSE)</f>
        <v>6.3168827719999996</v>
      </c>
      <c r="S15" s="86">
        <f>VLOOKUP($D15,Résultats!$B$2:$AX$476,S$5,FALSE)</f>
        <v>6.5585507630000004</v>
      </c>
      <c r="T15" s="95">
        <f>VLOOKUP($D15,Résultats!$B$2:$AX$476,T$5,FALSE)</f>
        <v>8.2580255699999903</v>
      </c>
      <c r="U15" s="95">
        <f>VLOOKUP($D15,Résultats!$B$2:$AX$476,U$5,FALSE)</f>
        <v>10.060237819999999</v>
      </c>
      <c r="V15" s="95">
        <f>VLOOKUP($D15,Résultats!$B$2:$AX$476,V$5,FALSE)</f>
        <v>11.884425329999999</v>
      </c>
      <c r="W15" s="95">
        <f>VLOOKUP($D15,Résultats!$B$2:$AX$476,W$5,FALSE)</f>
        <v>13.728095590000001</v>
      </c>
      <c r="X15" s="45">
        <f>W15-'[1]Cibles THREEME'!$H14</f>
        <v>-4.0449052698452252</v>
      </c>
      <c r="Y15" s="75"/>
    </row>
    <row r="16" spans="1:29" x14ac:dyDescent="0.25">
      <c r="A16" s="3"/>
      <c r="B16" s="301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0.60249419120000003</v>
      </c>
      <c r="G16" s="22">
        <f>VLOOKUP($D16,Résultats!$B$2:$AX$476,G$5,FALSE)</f>
        <v>0.96300148409999997</v>
      </c>
      <c r="H16" s="16">
        <f>VLOOKUP($D16,Résultats!$B$2:$AX$476,H$5,FALSE)</f>
        <v>1.1048850370000001</v>
      </c>
      <c r="I16" s="86">
        <f>VLOOKUP($D16,Résultats!$B$2:$AX$476,I$5,FALSE)</f>
        <v>1.6193734360000001</v>
      </c>
      <c r="J16" s="22">
        <f>VLOOKUP($D16,Résultats!$B$2:$AX$476,J$5,FALSE)</f>
        <v>1.651640706</v>
      </c>
      <c r="K16" s="16">
        <f>VLOOKUP($D16,Résultats!$B$2:$AX$476,K$5,FALSE)</f>
        <v>1.695302197</v>
      </c>
      <c r="L16" s="16">
        <f>VLOOKUP($D16,Résultats!$B$2:$AX$476,L$5,FALSE)</f>
        <v>1.744444715</v>
      </c>
      <c r="M16" s="16">
        <f>VLOOKUP($D16,Résultats!$B$2:$AX$476,M$5,FALSE)</f>
        <v>1.908339655</v>
      </c>
      <c r="N16" s="86">
        <f>VLOOKUP($D16,Résultats!$B$2:$AX$476,N$5,FALSE)</f>
        <v>2.0812783279999998</v>
      </c>
      <c r="O16" s="22">
        <f>VLOOKUP($D16,Résultats!$B$2:$AX$476,O$5,FALSE)</f>
        <v>2.2276474930000001</v>
      </c>
      <c r="P16" s="16">
        <f>VLOOKUP($D16,Résultats!$B$2:$AX$476,P$5,FALSE)</f>
        <v>2.374977136</v>
      </c>
      <c r="Q16" s="16">
        <f>VLOOKUP($D16,Résultats!$B$2:$AX$476,Q$5,FALSE)</f>
        <v>2.5268670649999998</v>
      </c>
      <c r="R16" s="16">
        <f>VLOOKUP($D16,Résultats!$B$2:$AX$476,R$5,FALSE)</f>
        <v>2.681963944</v>
      </c>
      <c r="S16" s="86">
        <f>VLOOKUP($D16,Résultats!$B$2:$AX$476,S$5,FALSE)</f>
        <v>2.841933407</v>
      </c>
      <c r="T16" s="95">
        <f>VLOOKUP($D16,Résultats!$B$2:$AX$476,T$5,FALSE)</f>
        <v>4.5553804070000004</v>
      </c>
      <c r="U16" s="95">
        <f>VLOOKUP($D16,Résultats!$B$2:$AX$476,U$5,FALSE)</f>
        <v>6.3497212359999997</v>
      </c>
      <c r="V16" s="95">
        <f>VLOOKUP($D16,Résultats!$B$2:$AX$476,V$5,FALSE)</f>
        <v>8.1801995919999904</v>
      </c>
      <c r="W16" s="95">
        <f>VLOOKUP($D16,Résultats!$B$2:$AX$476,W$5,FALSE)</f>
        <v>9.2033795390000002</v>
      </c>
      <c r="X16" s="45">
        <f>W16-'[1]Cibles THREEME'!$H17</f>
        <v>-1.2867322408796209</v>
      </c>
      <c r="Y16" s="75"/>
    </row>
    <row r="17" spans="1:39" x14ac:dyDescent="0.25">
      <c r="A17" s="3"/>
      <c r="B17" s="301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4.8759754209999997</v>
      </c>
      <c r="G17" s="22">
        <f>VLOOKUP($D17,Résultats!$B$2:$AX$476,G$5,FALSE)</f>
        <v>5.2916442930000001</v>
      </c>
      <c r="H17" s="16">
        <f>VLOOKUP($D17,Résultats!$B$2:$AX$476,H$5,FALSE)</f>
        <v>5.3361117379999996</v>
      </c>
      <c r="I17" s="86">
        <f>VLOOKUP($D17,Résultats!$B$2:$AX$476,I$5,FALSE)</f>
        <v>4.8256882110000001</v>
      </c>
      <c r="J17" s="22">
        <f>VLOOKUP($D17,Résultats!$B$2:$AX$476,J$5,FALSE)</f>
        <v>4.918629127</v>
      </c>
      <c r="K17" s="16">
        <f>VLOOKUP($D17,Résultats!$B$2:$AX$476,K$5,FALSE)</f>
        <v>5.045359629</v>
      </c>
      <c r="L17" s="16">
        <f>VLOOKUP($D17,Résultats!$B$2:$AX$476,L$5,FALSE)</f>
        <v>5.1882269880000003</v>
      </c>
      <c r="M17" s="16">
        <f>VLOOKUP($D17,Résultats!$B$2:$AX$476,M$5,FALSE)</f>
        <v>5.2278412809999999</v>
      </c>
      <c r="N17" s="86">
        <f>VLOOKUP($D17,Résultats!$B$2:$AX$476,N$5,FALSE)</f>
        <v>5.2557708239999998</v>
      </c>
      <c r="O17" s="22">
        <f>VLOOKUP($D17,Résultats!$B$2:$AX$476,O$5,FALSE)</f>
        <v>5.2228373020000003</v>
      </c>
      <c r="P17" s="16">
        <f>VLOOKUP($D17,Résultats!$B$2:$AX$476,P$5,FALSE)</f>
        <v>5.1938503880000004</v>
      </c>
      <c r="Q17" s="16">
        <f>VLOOKUP($D17,Résultats!$B$2:$AX$476,Q$5,FALSE)</f>
        <v>5.1754545050000003</v>
      </c>
      <c r="R17" s="16">
        <f>VLOOKUP($D17,Résultats!$B$2:$AX$476,R$5,FALSE)</f>
        <v>5.1672841839999997</v>
      </c>
      <c r="S17" s="86">
        <f>VLOOKUP($D17,Résultats!$B$2:$AX$476,S$5,FALSE)</f>
        <v>5.1682764829999996</v>
      </c>
      <c r="T17" s="95">
        <f>VLOOKUP($D17,Résultats!$B$2:$AX$476,T$5,FALSE)</f>
        <v>5.1866195169999996</v>
      </c>
      <c r="U17" s="95">
        <f>VLOOKUP($D17,Résultats!$B$2:$AX$476,U$5,FALSE)</f>
        <v>5.2430742930000003</v>
      </c>
      <c r="V17" s="95">
        <f>VLOOKUP($D17,Résultats!$B$2:$AX$476,V$5,FALSE)</f>
        <v>5.2871422719999996</v>
      </c>
      <c r="W17" s="95">
        <f>VLOOKUP($D17,Résultats!$B$2:$AX$476,W$5,FALSE)</f>
        <v>5.3300866940000002</v>
      </c>
      <c r="X17" s="45">
        <f>W17-'[1]Cibles THREEME'!$H18</f>
        <v>-0.1299305029045561</v>
      </c>
      <c r="Y17" s="75"/>
    </row>
    <row r="18" spans="1:39" x14ac:dyDescent="0.25">
      <c r="A18" s="3"/>
      <c r="B18" s="302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2.4097942840000002</v>
      </c>
      <c r="G18" s="88">
        <f>VLOOKUP($D18,Résultats!$B$2:$AX$476,G$5,FALSE)</f>
        <v>3.3391889080000001</v>
      </c>
      <c r="H18" s="17">
        <f>VLOOKUP($D18,Résultats!$B$2:$AX$476,H$5,FALSE)</f>
        <v>3.6460067170000001</v>
      </c>
      <c r="I18" s="89">
        <f>VLOOKUP($D18,Résultats!$B$2:$AX$476,I$5,FALSE)</f>
        <v>2.6289657239999999</v>
      </c>
      <c r="J18" s="88">
        <f>VLOOKUP($D18,Résultats!$B$2:$AX$476,J$5,FALSE)</f>
        <v>3.2039438480000002</v>
      </c>
      <c r="K18" s="17">
        <f>VLOOKUP($D18,Résultats!$B$2:$AX$476,K$5,FALSE)</f>
        <v>3.6864700429999999</v>
      </c>
      <c r="L18" s="17">
        <f>VLOOKUP($D18,Résultats!$B$2:$AX$476,L$5,FALSE)</f>
        <v>4.0858321709999998</v>
      </c>
      <c r="M18" s="17">
        <f>VLOOKUP($D18,Résultats!$B$2:$AX$476,M$5,FALSE)</f>
        <v>4.2260586240000002</v>
      </c>
      <c r="N18" s="89">
        <f>VLOOKUP($D18,Résultats!$B$2:$AX$476,N$5,FALSE)</f>
        <v>4.3669838360000002</v>
      </c>
      <c r="O18" s="88">
        <f>VLOOKUP($D18,Résultats!$B$2:$AX$476,O$5,FALSE)</f>
        <v>4.3104051060000002</v>
      </c>
      <c r="P18" s="17">
        <f>VLOOKUP($D18,Résultats!$B$2:$AX$476,P$5,FALSE)</f>
        <v>4.2407195809999996</v>
      </c>
      <c r="Q18" s="17">
        <f>VLOOKUP($D18,Résultats!$B$2:$AX$476,Q$5,FALSE)</f>
        <v>4.163259891</v>
      </c>
      <c r="R18" s="17">
        <f>VLOOKUP($D18,Résultats!$B$2:$AX$476,R$5,FALSE)</f>
        <v>4.1188637479999999</v>
      </c>
      <c r="S18" s="89">
        <f>VLOOKUP($D18,Résultats!$B$2:$AX$476,S$5,FALSE)</f>
        <v>4.0679659990000001</v>
      </c>
      <c r="T18" s="97">
        <f>VLOOKUP($D18,Résultats!$B$2:$AX$476,T$5,FALSE)</f>
        <v>3.8550368420000001</v>
      </c>
      <c r="U18" s="97">
        <f>VLOOKUP($D18,Résultats!$B$2:$AX$476,U$5,FALSE)</f>
        <v>4.0671734549999998</v>
      </c>
      <c r="V18" s="97">
        <f>VLOOKUP($D18,Résultats!$B$2:$AX$476,V$5,FALSE)</f>
        <v>4.0021293609999997</v>
      </c>
      <c r="W18" s="97">
        <f>VLOOKUP($D18,Résultats!$B$2:$AX$476,W$5,FALSE)</f>
        <v>4.0237081139999997</v>
      </c>
      <c r="X18" s="45">
        <f>W18-'[1]Cibles THREEME'!$H19</f>
        <v>2.8615811003695173</v>
      </c>
      <c r="Y18" s="75"/>
    </row>
    <row r="19" spans="1:39" ht="15" customHeight="1" x14ac:dyDescent="0.25">
      <c r="A19" s="3"/>
      <c r="B19" s="300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84">
        <f t="shared" ref="G19:R19" si="3">SUM(G20:G25)</f>
        <v>37.453679959199995</v>
      </c>
      <c r="H19" s="6">
        <f t="shared" si="3"/>
        <v>36.090279681799998</v>
      </c>
      <c r="I19" s="85">
        <f t="shared" si="3"/>
        <v>34.631694576299999</v>
      </c>
      <c r="J19" s="84">
        <f t="shared" si="3"/>
        <v>33.397152032100003</v>
      </c>
      <c r="K19" s="6">
        <f t="shared" si="3"/>
        <v>32.5766937486</v>
      </c>
      <c r="L19" s="6">
        <f t="shared" si="3"/>
        <v>31.926352729800001</v>
      </c>
      <c r="M19" s="6">
        <f t="shared" si="3"/>
        <v>31.247921851400001</v>
      </c>
      <c r="N19" s="85">
        <f t="shared" si="3"/>
        <v>30.497646146699999</v>
      </c>
      <c r="O19" s="84">
        <f t="shared" si="3"/>
        <v>29.895053852799997</v>
      </c>
      <c r="P19" s="6">
        <f t="shared" si="3"/>
        <v>29.492634409400001</v>
      </c>
      <c r="Q19" s="6">
        <f t="shared" si="3"/>
        <v>29.245395961100002</v>
      </c>
      <c r="R19" s="6">
        <f t="shared" si="3"/>
        <v>29.102867948700005</v>
      </c>
      <c r="S19" s="85">
        <f>SUM(S20:S25)</f>
        <v>29.029330134600002</v>
      </c>
      <c r="T19" s="94">
        <f>SUM(T20:T25)</f>
        <v>29.221373090799997</v>
      </c>
      <c r="U19" s="94">
        <f>SUM(U20:U25)</f>
        <v>29.869509715899998</v>
      </c>
      <c r="V19" s="94">
        <f>SUM(V20:V25)</f>
        <v>30.384661148600006</v>
      </c>
      <c r="W19" s="94">
        <f>SUM(W20:W25)</f>
        <v>30.970626476900001</v>
      </c>
      <c r="X19" s="3"/>
      <c r="Y19" s="75"/>
    </row>
    <row r="20" spans="1:39" x14ac:dyDescent="0.25">
      <c r="A20" s="3"/>
      <c r="B20" s="301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32.844434450000001</v>
      </c>
      <c r="G20" s="22">
        <f>VLOOKUP($D20,Résultats!$B$2:$AX$476,G$5,FALSE)</f>
        <v>28.731774720000001</v>
      </c>
      <c r="H20" s="16">
        <f>VLOOKUP($D20,Résultats!$B$2:$AX$476,H$5,FALSE)</f>
        <v>26.16044261</v>
      </c>
      <c r="I20" s="86">
        <f>VLOOKUP($D20,Résultats!$B$2:$AX$476,I$5,FALSE)</f>
        <v>23.757283489999999</v>
      </c>
      <c r="J20" s="22">
        <f>VLOOKUP($D20,Résultats!$B$2:$AX$476,J$5,FALSE)</f>
        <v>22.814947350000001</v>
      </c>
      <c r="K20" s="16">
        <f>VLOOKUP($D20,Résultats!$B$2:$AX$476,K$5,FALSE)</f>
        <v>22.1624743</v>
      </c>
      <c r="L20" s="16">
        <f>VLOOKUP($D20,Résultats!$B$2:$AX$476,L$5,FALSE)</f>
        <v>21.630952730000001</v>
      </c>
      <c r="M20" s="16">
        <f>VLOOKUP($D20,Résultats!$B$2:$AX$476,M$5,FALSE)</f>
        <v>20.96385282</v>
      </c>
      <c r="N20" s="86">
        <f>VLOOKUP($D20,Résultats!$B$2:$AX$476,N$5,FALSE)</f>
        <v>20.25527503</v>
      </c>
      <c r="O20" s="22">
        <f>VLOOKUP($D20,Résultats!$B$2:$AX$476,O$5,FALSE)</f>
        <v>19.654937060000002</v>
      </c>
      <c r="P20" s="16">
        <f>VLOOKUP($D20,Résultats!$B$2:$AX$476,P$5,FALSE)</f>
        <v>19.192530000000001</v>
      </c>
      <c r="Q20" s="16">
        <f>VLOOKUP($D20,Résultats!$B$2:$AX$476,Q$5,FALSE)</f>
        <v>18.835065230000001</v>
      </c>
      <c r="R20" s="16">
        <f>VLOOKUP($D20,Résultats!$B$2:$AX$476,R$5,FALSE)</f>
        <v>18.54230218</v>
      </c>
      <c r="S20" s="86">
        <f>VLOOKUP($D20,Résultats!$B$2:$AX$476,S$5,FALSE)</f>
        <v>18.294665460000001</v>
      </c>
      <c r="T20" s="95">
        <f>VLOOKUP($D20,Résultats!$B$2:$AX$476,T$5,FALSE)</f>
        <v>17.53990817</v>
      </c>
      <c r="U20" s="95">
        <f>VLOOKUP($D20,Résultats!$B$2:$AX$476,U$5,FALSE)</f>
        <v>17.519789289999999</v>
      </c>
      <c r="V20" s="95">
        <f>VLOOKUP($D20,Résultats!$B$2:$AX$476,V$5,FALSE)</f>
        <v>17.294578090000002</v>
      </c>
      <c r="W20" s="95">
        <f>VLOOKUP($D20,Résultats!$B$2:$AX$476,W$5,FALSE)</f>
        <v>17.074479490000002</v>
      </c>
      <c r="X20" s="45">
        <f>W20-'[1]Cibles THREEME'!$H28</f>
        <v>11.635696760440544</v>
      </c>
      <c r="Y20" s="75"/>
    </row>
    <row r="21" spans="1:39" x14ac:dyDescent="0.25">
      <c r="A21" s="3"/>
      <c r="B21" s="301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3.2769215200000001</v>
      </c>
      <c r="G21" s="22">
        <f>VLOOKUP($D21,Résultats!$B$2:$AX$476,G$5,FALSE)</f>
        <v>6.4974700780000001</v>
      </c>
      <c r="H21" s="16">
        <f>VLOOKUP($D21,Résultats!$B$2:$AX$476,H$5,FALSE)</f>
        <v>7.7712318250000001</v>
      </c>
      <c r="I21" s="86">
        <f>VLOOKUP($D21,Résultats!$B$2:$AX$476,I$5,FALSE)</f>
        <v>6.5735057929999998</v>
      </c>
      <c r="J21" s="22">
        <f>VLOOKUP($D21,Résultats!$B$2:$AX$476,J$5,FALSE)</f>
        <v>6.5554133219999997</v>
      </c>
      <c r="K21" s="16">
        <f>VLOOKUP($D21,Résultats!$B$2:$AX$476,K$5,FALSE)</f>
        <v>6.6016270180000003</v>
      </c>
      <c r="L21" s="16">
        <f>VLOOKUP($D21,Résultats!$B$2:$AX$476,L$5,FALSE)</f>
        <v>6.6694496689999996</v>
      </c>
      <c r="M21" s="16">
        <f>VLOOKUP($D21,Résultats!$B$2:$AX$476,M$5,FALSE)</f>
        <v>6.5452382890000003</v>
      </c>
      <c r="N21" s="86">
        <f>VLOOKUP($D21,Résultats!$B$2:$AX$476,N$5,FALSE)</f>
        <v>6.4055411580000001</v>
      </c>
      <c r="O21" s="22">
        <f>VLOOKUP($D21,Résultats!$B$2:$AX$476,O$5,FALSE)</f>
        <v>6.3581604430000001</v>
      </c>
      <c r="P21" s="16">
        <f>VLOOKUP($D21,Résultats!$B$2:$AX$476,P$5,FALSE)</f>
        <v>6.3508482859999997</v>
      </c>
      <c r="Q21" s="16">
        <f>VLOOKUP($D21,Résultats!$B$2:$AX$476,Q$5,FALSE)</f>
        <v>6.3753842580000004</v>
      </c>
      <c r="R21" s="16">
        <f>VLOOKUP($D21,Résultats!$B$2:$AX$476,R$5,FALSE)</f>
        <v>6.4222730080000003</v>
      </c>
      <c r="S21" s="86">
        <f>VLOOKUP($D21,Résultats!$B$2:$AX$476,S$5,FALSE)</f>
        <v>6.4839293949999997</v>
      </c>
      <c r="T21" s="95">
        <f>VLOOKUP($D21,Résultats!$B$2:$AX$476,T$5,FALSE)</f>
        <v>6.9389263830000001</v>
      </c>
      <c r="U21" s="95">
        <f>VLOOKUP($D21,Résultats!$B$2:$AX$476,U$5,FALSE)</f>
        <v>7.1725355049999999</v>
      </c>
      <c r="V21" s="95">
        <f>VLOOKUP($D21,Résultats!$B$2:$AX$476,V$5,FALSE)</f>
        <v>7.4600373600000003</v>
      </c>
      <c r="W21" s="95">
        <f>VLOOKUP($D21,Résultats!$B$2:$AX$476,W$5,FALSE)</f>
        <v>7.6143664859999998</v>
      </c>
      <c r="X21" s="45">
        <f>W21-'[1]Cibles THREEME'!$H29</f>
        <v>-4.2968193496686684</v>
      </c>
      <c r="Y21" s="75"/>
    </row>
    <row r="22" spans="1:39" x14ac:dyDescent="0.25">
      <c r="A22" s="3"/>
      <c r="B22" s="301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0.1071804521</v>
      </c>
      <c r="G22" s="22">
        <f>VLOOKUP($D22,Résultats!$B$2:$AX$476,G$5,FALSE)</f>
        <v>9.4737174899999999E-2</v>
      </c>
      <c r="H22" s="16">
        <f>VLOOKUP($D22,Résultats!$B$2:$AX$476,H$5,FALSE)</f>
        <v>8.6558197700000006E-2</v>
      </c>
      <c r="I22" s="86">
        <f>VLOOKUP($D22,Résultats!$B$2:$AX$476,I$5,FALSE)</f>
        <v>0.36763006349999999</v>
      </c>
      <c r="J22" s="22">
        <f>VLOOKUP($D22,Résultats!$B$2:$AX$476,J$5,FALSE)</f>
        <v>0.33217445880000002</v>
      </c>
      <c r="K22" s="16">
        <f>VLOOKUP($D22,Résultats!$B$2:$AX$476,K$5,FALSE)</f>
        <v>0.30258350010000001</v>
      </c>
      <c r="L22" s="16">
        <f>VLOOKUP($D22,Résultats!$B$2:$AX$476,L$5,FALSE)</f>
        <v>0.27589488159999997</v>
      </c>
      <c r="M22" s="16">
        <f>VLOOKUP($D22,Résultats!$B$2:$AX$476,M$5,FALSE)</f>
        <v>0.34680077209999999</v>
      </c>
      <c r="N22" s="86">
        <f>VLOOKUP($D22,Résultats!$B$2:$AX$476,N$5,FALSE)</f>
        <v>0.4143610264</v>
      </c>
      <c r="O22" s="22">
        <f>VLOOKUP($D22,Résultats!$B$2:$AX$476,O$5,FALSE)</f>
        <v>0.40597626990000002</v>
      </c>
      <c r="P22" s="16">
        <f>VLOOKUP($D22,Résultats!$B$2:$AX$476,P$5,FALSE)</f>
        <v>0.40031567810000002</v>
      </c>
      <c r="Q22" s="16">
        <f>VLOOKUP($D22,Résultats!$B$2:$AX$476,Q$5,FALSE)</f>
        <v>0.39676490469999998</v>
      </c>
      <c r="R22" s="16">
        <f>VLOOKUP($D22,Résultats!$B$2:$AX$476,R$5,FALSE)</f>
        <v>0.39453123270000001</v>
      </c>
      <c r="S22" s="86">
        <f>VLOOKUP($D22,Résultats!$B$2:$AX$476,S$5,FALSE)</f>
        <v>0.3932342083</v>
      </c>
      <c r="T22" s="95">
        <f>VLOOKUP($D22,Résultats!$B$2:$AX$476,T$5,FALSE)</f>
        <v>0.4691766456</v>
      </c>
      <c r="U22" s="95">
        <f>VLOOKUP($D22,Résultats!$B$2:$AX$476,U$5,FALSE)</f>
        <v>0.57250136900000004</v>
      </c>
      <c r="V22" s="95">
        <f>VLOOKUP($D22,Résultats!$B$2:$AX$476,V$5,FALSE)</f>
        <v>0.66798706990000001</v>
      </c>
      <c r="W22" s="95">
        <f>VLOOKUP($D22,Résultats!$B$2:$AX$476,W$5,FALSE)</f>
        <v>0.75254427349999997</v>
      </c>
      <c r="X22" s="45">
        <f>W22-'[1]Cibles THREEME'!$H30</f>
        <v>-11.573065039025272</v>
      </c>
      <c r="Y22" s="75"/>
      <c r="Z22" s="75"/>
      <c r="AA22" s="75"/>
    </row>
    <row r="23" spans="1:39" x14ac:dyDescent="0.25">
      <c r="A23" s="3"/>
      <c r="B23" s="301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0.60470989220000004</v>
      </c>
      <c r="G23" s="22">
        <f>VLOOKUP($D23,Résultats!$B$2:$AX$476,G$5,FALSE)</f>
        <v>0.57853941949999999</v>
      </c>
      <c r="H23" s="16">
        <f>VLOOKUP($D23,Résultats!$B$2:$AX$476,H$5,FALSE)</f>
        <v>0.54266899800000001</v>
      </c>
      <c r="I23" s="86">
        <f>VLOOKUP($D23,Résultats!$B$2:$AX$476,I$5,FALSE)</f>
        <v>1.4183111749999999</v>
      </c>
      <c r="J23" s="22">
        <f>VLOOKUP($D23,Résultats!$B$2:$AX$476,J$5,FALSE)</f>
        <v>1.1961266479999999</v>
      </c>
      <c r="K23" s="16">
        <f>VLOOKUP($D23,Résultats!$B$2:$AX$476,K$5,FALSE)</f>
        <v>1.0027604960000001</v>
      </c>
      <c r="L23" s="16">
        <f>VLOOKUP($D23,Résultats!$B$2:$AX$476,L$5,FALSE)</f>
        <v>0.82531171479999998</v>
      </c>
      <c r="M23" s="16">
        <f>VLOOKUP($D23,Résultats!$B$2:$AX$476,M$5,FALSE)</f>
        <v>0.81731484850000002</v>
      </c>
      <c r="N23" s="86">
        <f>VLOOKUP($D23,Résultats!$B$2:$AX$476,N$5,FALSE)</f>
        <v>0.80709480410000001</v>
      </c>
      <c r="O23" s="22">
        <f>VLOOKUP($D23,Résultats!$B$2:$AX$476,O$5,FALSE)</f>
        <v>0.78968892710000005</v>
      </c>
      <c r="P23" s="16">
        <f>VLOOKUP($D23,Résultats!$B$2:$AX$476,P$5,FALSE)</f>
        <v>0.77761563330000005</v>
      </c>
      <c r="Q23" s="16">
        <f>VLOOKUP($D23,Résultats!$B$2:$AX$476,Q$5,FALSE)</f>
        <v>0.76966162849999997</v>
      </c>
      <c r="R23" s="16">
        <f>VLOOKUP($D23,Résultats!$B$2:$AX$476,R$5,FALSE)</f>
        <v>0.76413551589999995</v>
      </c>
      <c r="S23" s="86">
        <f>VLOOKUP($D23,Résultats!$B$2:$AX$476,S$5,FALSE)</f>
        <v>0.76043198509999999</v>
      </c>
      <c r="T23" s="95">
        <f>VLOOKUP($D23,Résultats!$B$2:$AX$476,T$5,FALSE)</f>
        <v>0.73761951820000005</v>
      </c>
      <c r="U23" s="95">
        <f>VLOOKUP($D23,Résultats!$B$2:$AX$476,U$5,FALSE)</f>
        <v>0.73781451870000003</v>
      </c>
      <c r="V23" s="95">
        <f>VLOOKUP($D23,Résultats!$B$2:$AX$476,V$5,FALSE)</f>
        <v>0.74226305950000004</v>
      </c>
      <c r="W23" s="95">
        <f>VLOOKUP($D23,Résultats!$B$2:$AX$476,W$5,FALSE)</f>
        <v>0.75957061510000001</v>
      </c>
      <c r="X23" s="45">
        <f>W23-'[1]Cibles THREEME'!$H31</f>
        <v>-3.1949928907217151E-2</v>
      </c>
      <c r="Y23" s="75"/>
      <c r="Z23" s="75"/>
      <c r="AA23" s="75"/>
    </row>
    <row r="24" spans="1:39" x14ac:dyDescent="0.25">
      <c r="A24" s="3"/>
      <c r="B24" s="301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0.26934180460000001</v>
      </c>
      <c r="G24" s="22">
        <f>VLOOKUP($D24,Résultats!$B$2:$AX$476,G$5,FALSE)</f>
        <v>0.29200680379999999</v>
      </c>
      <c r="H24" s="16">
        <f>VLOOKUP($D24,Résultats!$B$2:$AX$476,H$5,FALSE)</f>
        <v>0.28558947610000002</v>
      </c>
      <c r="I24" s="86">
        <f>VLOOKUP($D24,Résultats!$B$2:$AX$476,I$5,FALSE)</f>
        <v>0.32150886680000001</v>
      </c>
      <c r="J24" s="22">
        <f>VLOOKUP($D24,Résultats!$B$2:$AX$476,J$5,FALSE)</f>
        <v>0.30071927030000001</v>
      </c>
      <c r="K24" s="16">
        <f>VLOOKUP($D24,Résultats!$B$2:$AX$476,K$5,FALSE)</f>
        <v>0.28438567850000002</v>
      </c>
      <c r="L24" s="16">
        <f>VLOOKUP($D24,Résultats!$B$2:$AX$476,L$5,FALSE)</f>
        <v>0.27008782739999998</v>
      </c>
      <c r="M24" s="16">
        <f>VLOOKUP($D24,Résultats!$B$2:$AX$476,M$5,FALSE)</f>
        <v>0.26877722879999999</v>
      </c>
      <c r="N24" s="86">
        <f>VLOOKUP($D24,Résultats!$B$2:$AX$476,N$5,FALSE)</f>
        <v>0.26670720520000002</v>
      </c>
      <c r="O24" s="22">
        <f>VLOOKUP($D24,Résultats!$B$2:$AX$476,O$5,FALSE)</f>
        <v>0.2644651938</v>
      </c>
      <c r="P24" s="16">
        <f>VLOOKUP($D24,Résultats!$B$2:$AX$476,P$5,FALSE)</f>
        <v>0.26389820600000002</v>
      </c>
      <c r="Q24" s="16">
        <f>VLOOKUP($D24,Résultats!$B$2:$AX$476,Q$5,FALSE)</f>
        <v>0.26465978890000003</v>
      </c>
      <c r="R24" s="16">
        <f>VLOOKUP($D24,Résultats!$B$2:$AX$476,R$5,FALSE)</f>
        <v>0.26625081309999998</v>
      </c>
      <c r="S24" s="86">
        <f>VLOOKUP($D24,Résultats!$B$2:$AX$476,S$5,FALSE)</f>
        <v>0.26845609720000002</v>
      </c>
      <c r="T24" s="95">
        <f>VLOOKUP($D24,Résultats!$B$2:$AX$476,T$5,FALSE)</f>
        <v>0.26269458699999998</v>
      </c>
      <c r="U24" s="95">
        <f>VLOOKUP($D24,Résultats!$B$2:$AX$476,U$5,FALSE)</f>
        <v>0.2648995482</v>
      </c>
      <c r="V24" s="95">
        <f>VLOOKUP($D24,Résultats!$B$2:$AX$476,V$5,FALSE)</f>
        <v>0.26907289820000002</v>
      </c>
      <c r="W24" s="95">
        <f>VLOOKUP($D24,Résultats!$B$2:$AX$476,W$5,FALSE)</f>
        <v>0.27712081630000002</v>
      </c>
      <c r="X24" s="45">
        <f>W24-'[1]Cibles THREEME'!$H32</f>
        <v>1.91672479423044E-2</v>
      </c>
      <c r="Y24" s="75"/>
      <c r="Z24" s="75"/>
      <c r="AA24" s="75"/>
    </row>
    <row r="25" spans="1:39" x14ac:dyDescent="0.25">
      <c r="A25" s="3"/>
      <c r="B25" s="302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1.1272781890000001</v>
      </c>
      <c r="G25" s="88">
        <f>VLOOKUP($D25,Résultats!$B$2:$AX$476,G$5,FALSE)</f>
        <v>1.259151763</v>
      </c>
      <c r="H25" s="17">
        <f>VLOOKUP($D25,Résultats!$B$2:$AX$476,H$5,FALSE)</f>
        <v>1.243788575</v>
      </c>
      <c r="I25" s="89">
        <f>VLOOKUP($D25,Résultats!$B$2:$AX$476,I$5,FALSE)</f>
        <v>2.1934551880000002</v>
      </c>
      <c r="J25" s="88">
        <f>VLOOKUP($D25,Résultats!$B$2:$AX$476,J$5,FALSE)</f>
        <v>2.1977709829999998</v>
      </c>
      <c r="K25" s="17">
        <f>VLOOKUP($D25,Résultats!$B$2:$AX$476,K$5,FALSE)</f>
        <v>2.2228627560000001</v>
      </c>
      <c r="L25" s="17">
        <f>VLOOKUP($D25,Résultats!$B$2:$AX$476,L$5,FALSE)</f>
        <v>2.2546559070000001</v>
      </c>
      <c r="M25" s="17">
        <f>VLOOKUP($D25,Résultats!$B$2:$AX$476,M$5,FALSE)</f>
        <v>2.3059378929999998</v>
      </c>
      <c r="N25" s="89">
        <f>VLOOKUP($D25,Résultats!$B$2:$AX$476,N$5,FALSE)</f>
        <v>2.3486669230000001</v>
      </c>
      <c r="O25" s="88">
        <f>VLOOKUP($D25,Résultats!$B$2:$AX$476,O$5,FALSE)</f>
        <v>2.421825959</v>
      </c>
      <c r="P25" s="17">
        <f>VLOOKUP($D25,Résultats!$B$2:$AX$476,P$5,FALSE)</f>
        <v>2.5074266060000001</v>
      </c>
      <c r="Q25" s="17">
        <f>VLOOKUP($D25,Résultats!$B$2:$AX$476,Q$5,FALSE)</f>
        <v>2.6038601510000001</v>
      </c>
      <c r="R25" s="17">
        <f>VLOOKUP($D25,Résultats!$B$2:$AX$476,R$5,FALSE)</f>
        <v>2.7133751990000001</v>
      </c>
      <c r="S25" s="89">
        <f>VLOOKUP($D25,Résultats!$B$2:$AX$476,S$5,FALSE)</f>
        <v>2.8286129889999998</v>
      </c>
      <c r="T25" s="97">
        <f>VLOOKUP($D25,Résultats!$B$2:$AX$476,T$5,FALSE)</f>
        <v>3.2730477869999999</v>
      </c>
      <c r="U25" s="97">
        <f>VLOOKUP($D25,Résultats!$B$2:$AX$476,U$5,FALSE)</f>
        <v>3.6019694850000001</v>
      </c>
      <c r="V25" s="97">
        <f>VLOOKUP($D25,Résultats!$B$2:$AX$476,V$5,FALSE)</f>
        <v>3.9507226709999999</v>
      </c>
      <c r="W25" s="97">
        <f>VLOOKUP($D25,Résultats!$B$2:$AX$476,W$5,FALSE)</f>
        <v>4.4925447959999998</v>
      </c>
      <c r="X25" s="45">
        <f>W25-'[1]Cibles THREEME'!$H33</f>
        <v>-2.9886185469693904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84">
        <f>VLOOKUP($D26,Résultats!$B$2:$AX$476,G$5,FALSE)</f>
        <v>2.8434210100000001</v>
      </c>
      <c r="H26" s="6">
        <f>VLOOKUP($D26,Résultats!$B$2:$AX$476,H$5,FALSE)</f>
        <v>2.6415449240000002</v>
      </c>
      <c r="I26" s="85">
        <f>VLOOKUP($D26,Résultats!$B$2:$AX$476,I$5,FALSE)</f>
        <v>2.4817710320000002</v>
      </c>
      <c r="J26" s="84">
        <f>VLOOKUP($D26,Résultats!$B$2:$AX$476,J$5,FALSE)</f>
        <v>2.4117722640000001</v>
      </c>
      <c r="K26" s="6">
        <f>VLOOKUP($D26,Résultats!$B$2:$AX$476,K$5,FALSE)</f>
        <v>2.4041579550000001</v>
      </c>
      <c r="L26" s="6">
        <f>VLOOKUP($D26,Résultats!$B$2:$AX$476,L$5,FALSE)</f>
        <v>2.4276181349999999</v>
      </c>
      <c r="M26" s="6">
        <f>VLOOKUP($D26,Résultats!$B$2:$AX$476,M$5,FALSE)</f>
        <v>2.4524156370000001</v>
      </c>
      <c r="N26" s="85">
        <f>VLOOKUP($D26,Résultats!$B$2:$AX$476,N$5,FALSE)</f>
        <v>2.4773866039999999</v>
      </c>
      <c r="O26" s="84">
        <f>VLOOKUP($D26,Résultats!$B$2:$AX$476,O$5,FALSE)</f>
        <v>2.515937101</v>
      </c>
      <c r="P26" s="6">
        <f>VLOOKUP($D26,Résultats!$B$2:$AX$476,P$5,FALSE)</f>
        <v>2.5588993449999999</v>
      </c>
      <c r="Q26" s="6">
        <f>VLOOKUP($D26,Résultats!$B$2:$AX$476,Q$5,FALSE)</f>
        <v>2.6047594529999998</v>
      </c>
      <c r="R26" s="6">
        <f>VLOOKUP($D26,Résultats!$B$2:$AX$476,R$5,FALSE)</f>
        <v>2.6529912640000002</v>
      </c>
      <c r="S26" s="85">
        <f>VLOOKUP($D26,Résultats!$B$2:$AX$476,S$5,FALSE)</f>
        <v>2.7037038309999999</v>
      </c>
      <c r="T26" s="94">
        <f>VLOOKUP($D26,Résultats!$B$2:$AX$476,T$5,FALSE)</f>
        <v>2.9610923420000002</v>
      </c>
      <c r="U26" s="94">
        <f>VLOOKUP($D26,Résultats!$B$2:$AX$476,U$5,FALSE)</f>
        <v>3.2205675089999999</v>
      </c>
      <c r="V26" s="94">
        <f>VLOOKUP($D26,Résultats!$B$2:$AX$476,V$5,FALSE)</f>
        <v>3.4856685989999998</v>
      </c>
      <c r="W26" s="94">
        <f>VLOOKUP($D26,Résultats!$B$2:$AX$476,W$5,FALSE)</f>
        <v>3.7886949589999999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3">
        <f t="shared" ref="G27:R27" si="4">G26+G19+G10+G7</f>
        <v>248.11051524269999</v>
      </c>
      <c r="H27" s="9">
        <f t="shared" si="4"/>
        <v>241.95928002350001</v>
      </c>
      <c r="I27" s="90">
        <f t="shared" si="4"/>
        <v>230.63623221020003</v>
      </c>
      <c r="J27" s="23">
        <f t="shared" si="4"/>
        <v>225.25090304049996</v>
      </c>
      <c r="K27" s="9">
        <f t="shared" si="4"/>
        <v>221.36020844740005</v>
      </c>
      <c r="L27" s="9">
        <f t="shared" si="4"/>
        <v>218.34991101720001</v>
      </c>
      <c r="M27" s="9">
        <f t="shared" si="4"/>
        <v>224.62685423170001</v>
      </c>
      <c r="N27" s="90">
        <f t="shared" si="4"/>
        <v>230.7955308757</v>
      </c>
      <c r="O27" s="23">
        <f t="shared" si="4"/>
        <v>229.27943881109999</v>
      </c>
      <c r="P27" s="9">
        <f t="shared" si="4"/>
        <v>228.24672150830003</v>
      </c>
      <c r="Q27" s="9">
        <f t="shared" si="4"/>
        <v>227.76260490630003</v>
      </c>
      <c r="R27" s="9">
        <f t="shared" si="4"/>
        <v>227.43592320000005</v>
      </c>
      <c r="S27" s="90">
        <f>S26+S19+S10+S7</f>
        <v>227.45639922880002</v>
      </c>
      <c r="T27" s="98">
        <f>T26+T19+T10+T7</f>
        <v>214.62579835790001</v>
      </c>
      <c r="U27" s="98">
        <f>U26+U19+U10+U7</f>
        <v>205.75606551049989</v>
      </c>
      <c r="V27" s="98">
        <f>V26+V19+V10+V7</f>
        <v>198.6586291333</v>
      </c>
      <c r="W27" s="98">
        <f>W26+W19+W10+W7</f>
        <v>195.3247936123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00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71.935271192999991</v>
      </c>
      <c r="G33" s="84">
        <f t="shared" ref="G33:R33" si="5">SUM(G34:G35)</f>
        <v>69.399677973999999</v>
      </c>
      <c r="H33" s="6">
        <f t="shared" si="5"/>
        <v>68.619414351000003</v>
      </c>
      <c r="I33" s="85">
        <f t="shared" si="5"/>
        <v>69.139087380999996</v>
      </c>
      <c r="J33" s="84">
        <f t="shared" si="5"/>
        <v>69.075263143000001</v>
      </c>
      <c r="K33" s="6">
        <f t="shared" si="5"/>
        <v>68.714272489999999</v>
      </c>
      <c r="L33" s="6">
        <f t="shared" si="5"/>
        <v>68.311918970000008</v>
      </c>
      <c r="M33" s="6">
        <f t="shared" si="5"/>
        <v>67.306196301</v>
      </c>
      <c r="N33" s="85">
        <f t="shared" si="5"/>
        <v>65.935480483999996</v>
      </c>
      <c r="O33" s="84">
        <f t="shared" si="5"/>
        <v>64.988887341000009</v>
      </c>
      <c r="P33" s="6">
        <f t="shared" si="5"/>
        <v>64.239315247000008</v>
      </c>
      <c r="Q33" s="6">
        <f t="shared" si="5"/>
        <v>63.632839144999998</v>
      </c>
      <c r="R33" s="6">
        <f t="shared" si="5"/>
        <v>63.111313203999998</v>
      </c>
      <c r="S33" s="85">
        <f>SUM(S34:S35)</f>
        <v>62.648210552000002</v>
      </c>
      <c r="T33" s="94">
        <f>SUM(T34:T35)</f>
        <v>58.929126832999998</v>
      </c>
      <c r="U33" s="94">
        <f>SUM(U34:U35)</f>
        <v>56.512600126000002</v>
      </c>
      <c r="V33" s="94">
        <f>SUM(V34:V35)</f>
        <v>55.589668282000005</v>
      </c>
      <c r="W33" s="94">
        <f>SUM(W34:W35)</f>
        <v>55.579917416000001</v>
      </c>
      <c r="X33" s="3"/>
      <c r="Z33" s="197" t="s">
        <v>42</v>
      </c>
      <c r="AA33" s="201">
        <f>(I38+I40)/I36</f>
        <v>8.6413757740777287E-3</v>
      </c>
      <c r="AB33" s="201">
        <f>(S38+S40)/S36</f>
        <v>6.9572056913448635E-3</v>
      </c>
      <c r="AC33" s="202">
        <f>(W38+W40)/W36</f>
        <v>7.0660959944438993E-3</v>
      </c>
      <c r="AE33" s="197" t="s">
        <v>96</v>
      </c>
      <c r="AF33" s="201">
        <f>I34/I33</f>
        <v>0.95161573824997725</v>
      </c>
      <c r="AG33" s="201">
        <f>S34/S33</f>
        <v>0.93912696518546845</v>
      </c>
      <c r="AH33" s="202">
        <f>W34/W33</f>
        <v>0.936510367592159</v>
      </c>
      <c r="AJ33" s="197" t="s">
        <v>66</v>
      </c>
      <c r="AK33" s="201">
        <f>I46/(I46+I48)</f>
        <v>0.98439656250200791</v>
      </c>
      <c r="AL33" s="201">
        <f>S46/(S46+S48)</f>
        <v>0.97850009739223431</v>
      </c>
      <c r="AM33" s="202">
        <f>W46/(W46+W48)</f>
        <v>0.95693676439245734</v>
      </c>
    </row>
    <row r="34" spans="1:39" x14ac:dyDescent="0.25">
      <c r="A34" s="3"/>
      <c r="B34" s="301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68.289689179999996</v>
      </c>
      <c r="G34" s="22">
        <f>VLOOKUP($D34,Résultats!$B$2:$AX$476,G$5,FALSE)</f>
        <v>65.263592110000005</v>
      </c>
      <c r="H34" s="16">
        <f>VLOOKUP($D34,Résultats!$B$2:$AX$476,H$5,FALSE)</f>
        <v>64.304282400000005</v>
      </c>
      <c r="I34" s="86">
        <f>VLOOKUP($D34,Résultats!$B$2:$AX$476,I$5,FALSE)</f>
        <v>65.793843679999995</v>
      </c>
      <c r="J34" s="22">
        <f>VLOOKUP($D34,Résultats!$B$2:$AX$476,J$5,FALSE)</f>
        <v>65.527364980000002</v>
      </c>
      <c r="K34" s="16">
        <f>VLOOKUP($D34,Résultats!$B$2:$AX$476,K$5,FALSE)</f>
        <v>64.982416569999998</v>
      </c>
      <c r="L34" s="16">
        <f>VLOOKUP($D34,Résultats!$B$2:$AX$476,L$5,FALSE)</f>
        <v>64.402722580000002</v>
      </c>
      <c r="M34" s="16">
        <f>VLOOKUP($D34,Résultats!$B$2:$AX$476,M$5,FALSE)</f>
        <v>63.333014570000003</v>
      </c>
      <c r="N34" s="86">
        <f>VLOOKUP($D34,Résultats!$B$2:$AX$476,N$5,FALSE)</f>
        <v>61.92317611</v>
      </c>
      <c r="O34" s="22">
        <f>VLOOKUP($D34,Résultats!$B$2:$AX$476,O$5,FALSE)</f>
        <v>61.034382870000002</v>
      </c>
      <c r="P34" s="16">
        <f>VLOOKUP($D34,Résultats!$B$2:$AX$476,P$5,FALSE)</f>
        <v>60.330628580000003</v>
      </c>
      <c r="Q34" s="16">
        <f>VLOOKUP($D34,Résultats!$B$2:$AX$476,Q$5,FALSE)</f>
        <v>59.761271659999998</v>
      </c>
      <c r="R34" s="16">
        <f>VLOOKUP($D34,Résultats!$B$2:$AX$476,R$5,FALSE)</f>
        <v>59.270536909999997</v>
      </c>
      <c r="S34" s="86">
        <f>VLOOKUP($D34,Résultats!$B$2:$AX$476,S$5,FALSE)</f>
        <v>58.83462385</v>
      </c>
      <c r="T34" s="95">
        <f>VLOOKUP($D34,Résultats!$B$2:$AX$476,T$5,FALSE)</f>
        <v>55.357699199999999</v>
      </c>
      <c r="U34" s="95">
        <f>VLOOKUP($D34,Résultats!$B$2:$AX$476,U$5,FALSE)</f>
        <v>53.080626150000001</v>
      </c>
      <c r="V34" s="95">
        <f>VLOOKUP($D34,Résultats!$B$2:$AX$476,V$5,FALSE)</f>
        <v>52.147947940000002</v>
      </c>
      <c r="W34" s="95">
        <f>VLOOKUP($D34,Résultats!$B$2:$AX$476,W$5,FALSE)</f>
        <v>52.05116889</v>
      </c>
      <c r="X34" s="45">
        <f>W34-'[1]Cibles THREEME'!$AJ4</f>
        <v>42.369066282514041</v>
      </c>
      <c r="Z34" s="197" t="s">
        <v>61</v>
      </c>
      <c r="AA34" s="201">
        <f>I37/I36</f>
        <v>0.69408091303435293</v>
      </c>
      <c r="AB34" s="201">
        <f>S37/S36</f>
        <v>0.64846858626285864</v>
      </c>
      <c r="AC34" s="202">
        <f>W37/W36</f>
        <v>0.37300389188063515</v>
      </c>
      <c r="AE34" s="198" t="s">
        <v>65</v>
      </c>
      <c r="AF34" s="203">
        <f>I35/I33</f>
        <v>4.8384261750022764E-2</v>
      </c>
      <c r="AG34" s="203">
        <f>S35/S33</f>
        <v>6.0873034814531567E-2</v>
      </c>
      <c r="AH34" s="204">
        <f>W35/W33</f>
        <v>6.3489632407841001E-2</v>
      </c>
      <c r="AJ34" s="198" t="s">
        <v>67</v>
      </c>
      <c r="AK34" s="203">
        <f>I48/(I46+I48)</f>
        <v>1.5603437497992187E-2</v>
      </c>
      <c r="AL34" s="203">
        <f>S48/(S46+S48)</f>
        <v>2.1499902607765596E-2</v>
      </c>
      <c r="AM34" s="204">
        <f>W48/(W46+W48)</f>
        <v>4.3063235607542626E-2</v>
      </c>
    </row>
    <row r="35" spans="1:39" x14ac:dyDescent="0.25">
      <c r="A35" s="3"/>
      <c r="B35" s="302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3.6455820129999998</v>
      </c>
      <c r="G35" s="22">
        <f>VLOOKUP($D35,Résultats!$B$2:$AX$476,G$5,FALSE)</f>
        <v>4.136085864</v>
      </c>
      <c r="H35" s="16">
        <f>VLOOKUP($D35,Résultats!$B$2:$AX$476,H$5,FALSE)</f>
        <v>4.3151319509999997</v>
      </c>
      <c r="I35" s="86">
        <f>VLOOKUP($D35,Résultats!$B$2:$AX$476,I$5,FALSE)</f>
        <v>3.3452437009999998</v>
      </c>
      <c r="J35" s="22">
        <f>VLOOKUP($D35,Résultats!$B$2:$AX$476,J$5,FALSE)</f>
        <v>3.5478981630000002</v>
      </c>
      <c r="K35" s="16">
        <f>VLOOKUP($D35,Résultats!$B$2:$AX$476,K$5,FALSE)</f>
        <v>3.7318559200000001</v>
      </c>
      <c r="L35" s="16">
        <f>VLOOKUP($D35,Résultats!$B$2:$AX$476,L$5,FALSE)</f>
        <v>3.90919639</v>
      </c>
      <c r="M35" s="16">
        <f>VLOOKUP($D35,Résultats!$B$2:$AX$476,M$5,FALSE)</f>
        <v>3.9731817309999999</v>
      </c>
      <c r="N35" s="86">
        <f>VLOOKUP($D35,Résultats!$B$2:$AX$476,N$5,FALSE)</f>
        <v>4.0123043740000002</v>
      </c>
      <c r="O35" s="22">
        <f>VLOOKUP($D35,Résultats!$B$2:$AX$476,O$5,FALSE)</f>
        <v>3.9545044709999999</v>
      </c>
      <c r="P35" s="16">
        <f>VLOOKUP($D35,Résultats!$B$2:$AX$476,P$5,FALSE)</f>
        <v>3.908686667</v>
      </c>
      <c r="Q35" s="16">
        <f>VLOOKUP($D35,Résultats!$B$2:$AX$476,Q$5,FALSE)</f>
        <v>3.8715674849999999</v>
      </c>
      <c r="R35" s="16">
        <f>VLOOKUP($D35,Résultats!$B$2:$AX$476,R$5,FALSE)</f>
        <v>3.8407762939999999</v>
      </c>
      <c r="S35" s="86">
        <f>VLOOKUP($D35,Résultats!$B$2:$AX$476,S$5,FALSE)</f>
        <v>3.8135867019999998</v>
      </c>
      <c r="T35" s="95">
        <f>VLOOKUP($D35,Résultats!$B$2:$AX$476,T$5,FALSE)</f>
        <v>3.5714276329999999</v>
      </c>
      <c r="U35" s="95">
        <f>VLOOKUP($D35,Résultats!$B$2:$AX$476,U$5,FALSE)</f>
        <v>3.4319739760000001</v>
      </c>
      <c r="V35" s="95">
        <f>VLOOKUP($D35,Résultats!$B$2:$AX$476,V$5,FALSE)</f>
        <v>3.441720342</v>
      </c>
      <c r="W35" s="95">
        <f>VLOOKUP($D35,Résultats!$B$2:$AX$476,W$5,FALSE)</f>
        <v>3.5287485260000002</v>
      </c>
      <c r="X35" s="45">
        <f>W35-'[1]Cibles THREEME'!$AJ5</f>
        <v>3.1907310422917501E-2</v>
      </c>
      <c r="Z35" s="197" t="s">
        <v>93</v>
      </c>
      <c r="AA35" s="201">
        <f>I43/I36</f>
        <v>0.1025860132167933</v>
      </c>
      <c r="AB35" s="201">
        <f>S43/S36</f>
        <v>0.10222058430047587</v>
      </c>
      <c r="AC35" s="202">
        <f>W43/W36</f>
        <v>9.7911813982805337E-2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0.99999999999999989</v>
      </c>
      <c r="AM35" s="205">
        <f t="shared" ref="AM35" si="8">SUM(AM33:AM34)</f>
        <v>1</v>
      </c>
    </row>
    <row r="36" spans="1:39" x14ac:dyDescent="0.25">
      <c r="A36" s="3"/>
      <c r="B36" s="300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37.908547282300006</v>
      </c>
      <c r="G36" s="21">
        <f t="shared" ref="G36:R36" si="9">SUM(G37:G44)</f>
        <v>38.031096290199997</v>
      </c>
      <c r="H36" s="8">
        <f t="shared" si="9"/>
        <v>37.493741934099994</v>
      </c>
      <c r="I36" s="87">
        <f t="shared" si="9"/>
        <v>36.426678324099996</v>
      </c>
      <c r="J36" s="21">
        <f t="shared" si="9"/>
        <v>35.828146013499996</v>
      </c>
      <c r="K36" s="8">
        <f t="shared" si="9"/>
        <v>35.666319983700006</v>
      </c>
      <c r="L36" s="8">
        <f t="shared" si="9"/>
        <v>35.749121913099991</v>
      </c>
      <c r="M36" s="8">
        <f t="shared" si="9"/>
        <v>35.924768509299994</v>
      </c>
      <c r="N36" s="87">
        <f t="shared" si="9"/>
        <v>36.153973416900001</v>
      </c>
      <c r="O36" s="21">
        <f t="shared" si="9"/>
        <v>36.190653905100007</v>
      </c>
      <c r="P36" s="8">
        <f t="shared" si="9"/>
        <v>36.256570311200001</v>
      </c>
      <c r="Q36" s="8">
        <f t="shared" si="9"/>
        <v>36.4074266716</v>
      </c>
      <c r="R36" s="8">
        <f t="shared" si="9"/>
        <v>36.643748666899995</v>
      </c>
      <c r="S36" s="87">
        <f>SUM(S37:S44)</f>
        <v>36.956329107800002</v>
      </c>
      <c r="T36" s="96">
        <f>SUM(T37:T44)</f>
        <v>39.826109633000002</v>
      </c>
      <c r="U36" s="96">
        <f>SUM(U37:U44)</f>
        <v>42.717649549400001</v>
      </c>
      <c r="V36" s="96">
        <f>SUM(V37:V44)</f>
        <v>44.979620990200004</v>
      </c>
      <c r="W36" s="96">
        <f>SUM(W37:W44)</f>
        <v>46.864133513099993</v>
      </c>
      <c r="X36" s="3"/>
      <c r="Z36" s="197" t="s">
        <v>62</v>
      </c>
      <c r="AA36" s="201">
        <f>I42/I36</f>
        <v>3.6998234288860281E-2</v>
      </c>
      <c r="AB36" s="201">
        <f>S42/S36</f>
        <v>6.0326902206568181E-2</v>
      </c>
      <c r="AC36" s="202">
        <f>W42/W36</f>
        <v>0.17656228750472952</v>
      </c>
    </row>
    <row r="37" spans="1:39" x14ac:dyDescent="0.25">
      <c r="A37" s="3"/>
      <c r="B37" s="301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30.144167540000002</v>
      </c>
      <c r="G37" s="22">
        <f>VLOOKUP($D37,Résultats!$B$2:$AX$476,G$5,FALSE)</f>
        <v>28.590902419999999</v>
      </c>
      <c r="H37" s="16">
        <f>VLOOKUP($D37,Résultats!$B$2:$AX$476,H$5,FALSE)</f>
        <v>27.52618592</v>
      </c>
      <c r="I37" s="86">
        <f>VLOOKUP($D37,Résultats!$B$2:$AX$476,I$5,FALSE)</f>
        <v>25.283062149999999</v>
      </c>
      <c r="J37" s="22">
        <f>VLOOKUP($D37,Résultats!$B$2:$AX$476,J$5,FALSE)</f>
        <v>24.831076400000001</v>
      </c>
      <c r="K37" s="16">
        <f>VLOOKUP($D37,Résultats!$B$2:$AX$476,K$5,FALSE)</f>
        <v>24.68404168</v>
      </c>
      <c r="L37" s="16">
        <f>VLOOKUP($D37,Résultats!$B$2:$AX$476,L$5,FALSE)</f>
        <v>24.70780938</v>
      </c>
      <c r="M37" s="16">
        <f>VLOOKUP($D37,Résultats!$B$2:$AX$476,M$5,FALSE)</f>
        <v>24.74098983</v>
      </c>
      <c r="N37" s="86">
        <f>VLOOKUP($D37,Résultats!$B$2:$AX$476,N$5,FALSE)</f>
        <v>24.811127129999999</v>
      </c>
      <c r="O37" s="22">
        <f>VLOOKUP($D37,Résultats!$B$2:$AX$476,O$5,FALSE)</f>
        <v>24.528232540000001</v>
      </c>
      <c r="P37" s="16">
        <f>VLOOKUP($D37,Résultats!$B$2:$AX$476,P$5,FALSE)</f>
        <v>24.269466529999999</v>
      </c>
      <c r="Q37" s="16">
        <f>VLOOKUP($D37,Résultats!$B$2:$AX$476,Q$5,FALSE)</f>
        <v>24.070822119999999</v>
      </c>
      <c r="R37" s="16">
        <f>VLOOKUP($D37,Résultats!$B$2:$AX$476,R$5,FALSE)</f>
        <v>23.99280147</v>
      </c>
      <c r="S37" s="86">
        <f>VLOOKUP($D37,Résultats!$B$2:$AX$476,S$5,FALSE)</f>
        <v>23.965018489999999</v>
      </c>
      <c r="T37" s="95">
        <f>VLOOKUP($D37,Résultats!$B$2:$AX$476,T$5,FALSE)</f>
        <v>23.152304529999999</v>
      </c>
      <c r="U37" s="95">
        <f>VLOOKUP($D37,Résultats!$B$2:$AX$476,U$5,FALSE)</f>
        <v>21.7579463</v>
      </c>
      <c r="V37" s="95">
        <f>VLOOKUP($D37,Résultats!$B$2:$AX$476,V$5,FALSE)</f>
        <v>19.954656289999999</v>
      </c>
      <c r="W37" s="95">
        <f>VLOOKUP($D37,Résultats!$B$2:$AX$476,W$5,FALSE)</f>
        <v>17.480504190000001</v>
      </c>
      <c r="X37" s="45">
        <f>W37-'[1]Cibles THREEME'!$AJ8</f>
        <v>16.859445058454305</v>
      </c>
      <c r="Z37" s="197" t="s">
        <v>63</v>
      </c>
      <c r="AA37" s="201">
        <f>I41/I36</f>
        <v>8.3952357055206664E-2</v>
      </c>
      <c r="AB37" s="201">
        <f>S41/S36</f>
        <v>0.13922108432339064</v>
      </c>
      <c r="AC37" s="202">
        <f>W41/W36</f>
        <v>0.26336672855692289</v>
      </c>
    </row>
    <row r="38" spans="1:39" x14ac:dyDescent="0.25">
      <c r="A38" s="3"/>
      <c r="B38" s="301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0.1597542123</v>
      </c>
      <c r="G38" s="22">
        <f>VLOOKUP($D38,Résultats!$B$2:$AX$476,G$5,FALSE)</f>
        <v>0.1201648937</v>
      </c>
      <c r="H38" s="16">
        <f>VLOOKUP($D38,Résultats!$B$2:$AX$476,H$5,FALSE)</f>
        <v>0.1070851763</v>
      </c>
      <c r="I38" s="86">
        <f>VLOOKUP($D38,Résultats!$B$2:$AX$476,I$5,FALSE)</f>
        <v>0.1059496341</v>
      </c>
      <c r="J38" s="22">
        <f>VLOOKUP($D38,Résultats!$B$2:$AX$476,J$5,FALSE)</f>
        <v>0.16983673169999999</v>
      </c>
      <c r="K38" s="16">
        <f>VLOOKUP($D38,Résultats!$B$2:$AX$476,K$5,FALSE)</f>
        <v>0.2316879567</v>
      </c>
      <c r="L38" s="16">
        <f>VLOOKUP($D38,Résultats!$B$2:$AX$476,L$5,FALSE)</f>
        <v>0.29243599139999998</v>
      </c>
      <c r="M38" s="16">
        <f>VLOOKUP($D38,Résultats!$B$2:$AX$476,M$5,FALSE)</f>
        <v>0.25405551129999998</v>
      </c>
      <c r="N38" s="86">
        <f>VLOOKUP($D38,Résultats!$B$2:$AX$476,N$5,FALSE)</f>
        <v>0.2160862123</v>
      </c>
      <c r="O38" s="22">
        <f>VLOOKUP($D38,Résultats!$B$2:$AX$476,O$5,FALSE)</f>
        <v>0.21231091429999999</v>
      </c>
      <c r="P38" s="16">
        <f>VLOOKUP($D38,Résultats!$B$2:$AX$476,P$5,FALSE)</f>
        <v>0.20876306380000001</v>
      </c>
      <c r="Q38" s="16">
        <f>VLOOKUP($D38,Résultats!$B$2:$AX$476,Q$5,FALSE)</f>
        <v>0.2057466198</v>
      </c>
      <c r="R38" s="16">
        <f>VLOOKUP($D38,Résultats!$B$2:$AX$476,R$5,FALSE)</f>
        <v>0.2037744695</v>
      </c>
      <c r="S38" s="86">
        <f>VLOOKUP($D38,Résultats!$B$2:$AX$476,S$5,FALSE)</f>
        <v>0.20223072140000001</v>
      </c>
      <c r="T38" s="95">
        <f>VLOOKUP($D38,Résultats!$B$2:$AX$476,T$5,FALSE)</f>
        <v>0.2292074922</v>
      </c>
      <c r="U38" s="95">
        <f>VLOOKUP($D38,Résultats!$B$2:$AX$476,U$5,FALSE)</f>
        <v>0.23057778130000001</v>
      </c>
      <c r="V38" s="95">
        <f>VLOOKUP($D38,Résultats!$B$2:$AX$476,V$5,FALSE)</f>
        <v>0.2541713182</v>
      </c>
      <c r="W38" s="95">
        <f>VLOOKUP($D38,Résultats!$B$2:$AX$476,W$5,FALSE)</f>
        <v>0.26416339490000001</v>
      </c>
      <c r="X38" s="45">
        <f>W38-'[1]Cibles THREEME'!$AJ9</f>
        <v>0.25416339490000001</v>
      </c>
      <c r="Z38" s="198" t="s">
        <v>64</v>
      </c>
      <c r="AA38" s="203">
        <f>(I39+I44)/I36</f>
        <v>7.3741106630709166E-2</v>
      </c>
      <c r="AB38" s="203">
        <f>(S39+S44)/S36</f>
        <v>4.2805637215361736E-2</v>
      </c>
      <c r="AC38" s="204">
        <f>(W39+W44)/W36</f>
        <v>8.2089182080463133E-2</v>
      </c>
    </row>
    <row r="39" spans="1:39" x14ac:dyDescent="0.25">
      <c r="A39" s="3"/>
      <c r="B39" s="301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1.073069289</v>
      </c>
      <c r="G39" s="22">
        <f>VLOOKUP($D39,Résultats!$B$2:$AX$476,G$5,FALSE)</f>
        <v>1.4129367500000001</v>
      </c>
      <c r="H39" s="16">
        <f>VLOOKUP($D39,Résultats!$B$2:$AX$476,H$5,FALSE)</f>
        <v>1.5175081269999999</v>
      </c>
      <c r="I39" s="86">
        <f>VLOOKUP($D39,Résultats!$B$2:$AX$476,I$5,FALSE)</f>
        <v>2.2419517990000002</v>
      </c>
      <c r="J39" s="22">
        <f>VLOOKUP($D39,Résultats!$B$2:$AX$476,J$5,FALSE)</f>
        <v>1.676136026</v>
      </c>
      <c r="K39" s="16">
        <f>VLOOKUP($D39,Résultats!$B$2:$AX$476,K$5,FALSE)</f>
        <v>1.1638459109999999</v>
      </c>
      <c r="L39" s="16">
        <f>VLOOKUP($D39,Résultats!$B$2:$AX$476,L$5,FALSE)</f>
        <v>0.68123891189999997</v>
      </c>
      <c r="M39" s="16">
        <f>VLOOKUP($D39,Résultats!$B$2:$AX$476,M$5,FALSE)</f>
        <v>0.65576745439999995</v>
      </c>
      <c r="N39" s="86">
        <f>VLOOKUP($D39,Résultats!$B$2:$AX$476,N$5,FALSE)</f>
        <v>0.63129711249999998</v>
      </c>
      <c r="O39" s="22">
        <f>VLOOKUP($D39,Résultats!$B$2:$AX$476,O$5,FALSE)</f>
        <v>0.62492584559999997</v>
      </c>
      <c r="P39" s="16">
        <f>VLOOKUP($D39,Résultats!$B$2:$AX$476,P$5,FALSE)</f>
        <v>0.61915759999999997</v>
      </c>
      <c r="Q39" s="16">
        <f>VLOOKUP($D39,Résultats!$B$2:$AX$476,Q$5,FALSE)</f>
        <v>0.61491418279999999</v>
      </c>
      <c r="R39" s="16">
        <f>VLOOKUP($D39,Résultats!$B$2:$AX$476,R$5,FALSE)</f>
        <v>0.61372286279999999</v>
      </c>
      <c r="S39" s="86">
        <f>VLOOKUP($D39,Résultats!$B$2:$AX$476,S$5,FALSE)</f>
        <v>0.61381553479999995</v>
      </c>
      <c r="T39" s="95">
        <f>VLOOKUP($D39,Résultats!$B$2:$AX$476,T$5,FALSE)</f>
        <v>0.65820072230000004</v>
      </c>
      <c r="U39" s="95">
        <f>VLOOKUP($D39,Résultats!$B$2:$AX$476,U$5,FALSE)</f>
        <v>0.70172526660000001</v>
      </c>
      <c r="V39" s="95">
        <f>VLOOKUP($D39,Résultats!$B$2:$AX$476,V$5,FALSE)</f>
        <v>0.73449004250000005</v>
      </c>
      <c r="W39" s="95">
        <f>VLOOKUP($D39,Résultats!$B$2:$AX$476,W$5,FALSE)</f>
        <v>2.1276828659999998</v>
      </c>
      <c r="X39" s="45">
        <f>W39-'[1]Cibles THREEME'!$AJ10</f>
        <v>1.0316961632722985</v>
      </c>
      <c r="Z39" s="189" t="s">
        <v>92</v>
      </c>
      <c r="AA39" s="205">
        <f>SUM(AA33:AA38)</f>
        <v>1</v>
      </c>
      <c r="AB39" s="205">
        <f t="shared" ref="AB39:AC39" si="10">SUM(AB33:AB38)</f>
        <v>1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01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0.83927429639999995</v>
      </c>
      <c r="G40" s="22">
        <f>VLOOKUP($D40,Résultats!$B$2:$AX$476,G$5,FALSE)</f>
        <v>0.62792659520000005</v>
      </c>
      <c r="H40" s="16">
        <f>VLOOKUP($D40,Résultats!$B$2:$AX$476,H$5,FALSE)</f>
        <v>0.55858231570000005</v>
      </c>
      <c r="I40" s="86">
        <f>VLOOKUP($D40,Résultats!$B$2:$AX$476,I$5,FALSE)</f>
        <v>0.20882698150000001</v>
      </c>
      <c r="J40" s="22">
        <f>VLOOKUP($D40,Résultats!$B$2:$AX$476,J$5,FALSE)</f>
        <v>0.16785877590000001</v>
      </c>
      <c r="K40" s="16">
        <f>VLOOKUP($D40,Résultats!$B$2:$AX$476,K$5,FALSE)</f>
        <v>0.13128507640000001</v>
      </c>
      <c r="L40" s="16">
        <f>VLOOKUP($D40,Résultats!$B$2:$AX$476,L$5,FALSE)</f>
        <v>9.7151731500000005E-2</v>
      </c>
      <c r="M40" s="16">
        <f>VLOOKUP($D40,Résultats!$B$2:$AX$476,M$5,FALSE)</f>
        <v>7.6783093499999996E-2</v>
      </c>
      <c r="N40" s="86">
        <f>VLOOKUP($D40,Résultats!$B$2:$AX$476,N$5,FALSE)</f>
        <v>5.6545902199999998E-2</v>
      </c>
      <c r="O40" s="22">
        <f>VLOOKUP($D40,Résultats!$B$2:$AX$476,O$5,FALSE)</f>
        <v>5.59553983E-2</v>
      </c>
      <c r="P40" s="16">
        <f>VLOOKUP($D40,Résultats!$B$2:$AX$476,P$5,FALSE)</f>
        <v>5.5419169300000001E-2</v>
      </c>
      <c r="Q40" s="16">
        <f>VLOOKUP($D40,Résultats!$B$2:$AX$476,Q$5,FALSE)</f>
        <v>5.50196383E-2</v>
      </c>
      <c r="R40" s="16">
        <f>VLOOKUP($D40,Résultats!$B$2:$AX$476,R$5,FALSE)</f>
        <v>5.48934149E-2</v>
      </c>
      <c r="S40" s="86">
        <f>VLOOKUP($D40,Résultats!$B$2:$AX$476,S$5,FALSE)</f>
        <v>5.48820618E-2</v>
      </c>
      <c r="T40" s="95">
        <f>VLOOKUP($D40,Résultats!$B$2:$AX$476,T$5,FALSE)</f>
        <v>5.8777477500000001E-2</v>
      </c>
      <c r="U40" s="95">
        <f>VLOOKUP($D40,Résultats!$B$2:$AX$476,U$5,FALSE)</f>
        <v>6.2650378500000006E-2</v>
      </c>
      <c r="V40" s="95">
        <f>VLOOKUP($D40,Résultats!$B$2:$AX$476,V$5,FALSE)</f>
        <v>6.5562464500000001E-2</v>
      </c>
      <c r="W40" s="95">
        <f>VLOOKUP($D40,Résultats!$B$2:$AX$476,W$5,FALSE)</f>
        <v>6.6983071199999994E-2</v>
      </c>
      <c r="X40" s="45">
        <f>W40-'[1]Cibles THREEME'!$AJ11</f>
        <v>5.6983071199999992E-2</v>
      </c>
    </row>
    <row r="41" spans="1:39" x14ac:dyDescent="0.25">
      <c r="A41" s="3"/>
      <c r="B41" s="301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1.390829892</v>
      </c>
      <c r="G41" s="22">
        <f>VLOOKUP($D41,Résultats!$B$2:$AX$476,G$5,FALSE)</f>
        <v>2.0666118770000002</v>
      </c>
      <c r="H41" s="16">
        <f>VLOOKUP($D41,Résultats!$B$2:$AX$476,H$5,FALSE)</f>
        <v>2.3108080709999999</v>
      </c>
      <c r="I41" s="86">
        <f>VLOOKUP($D41,Résultats!$B$2:$AX$476,I$5,FALSE)</f>
        <v>3.0581055049999999</v>
      </c>
      <c r="J41" s="22">
        <f>VLOOKUP($D41,Résultats!$B$2:$AX$476,J$5,FALSE)</f>
        <v>3.1585908800000002</v>
      </c>
      <c r="K41" s="16">
        <f>VLOOKUP($D41,Résultats!$B$2:$AX$476,K$5,FALSE)</f>
        <v>3.2881454450000001</v>
      </c>
      <c r="L41" s="16">
        <f>VLOOKUP($D41,Résultats!$B$2:$AX$476,L$5,FALSE)</f>
        <v>3.4340691030000001</v>
      </c>
      <c r="M41" s="16">
        <f>VLOOKUP($D41,Résultats!$B$2:$AX$476,M$5,FALSE)</f>
        <v>3.7465180629999999</v>
      </c>
      <c r="N41" s="86">
        <f>VLOOKUP($D41,Résultats!$B$2:$AX$476,N$5,FALSE)</f>
        <v>4.0643118180000002</v>
      </c>
      <c r="O41" s="22">
        <f>VLOOKUP($D41,Résultats!$B$2:$AX$476,O$5,FALSE)</f>
        <v>4.3015819339999997</v>
      </c>
      <c r="P41" s="16">
        <f>VLOOKUP($D41,Résultats!$B$2:$AX$476,P$5,FALSE)</f>
        <v>4.5390622</v>
      </c>
      <c r="Q41" s="16">
        <f>VLOOKUP($D41,Résultats!$B$2:$AX$476,Q$5,FALSE)</f>
        <v>4.7847058320000002</v>
      </c>
      <c r="R41" s="16">
        <f>VLOOKUP($D41,Résultats!$B$2:$AX$476,R$5,FALSE)</f>
        <v>4.9598364669999997</v>
      </c>
      <c r="S41" s="86">
        <f>VLOOKUP($D41,Résultats!$B$2:$AX$476,S$5,FALSE)</f>
        <v>5.1451002109999999</v>
      </c>
      <c r="T41" s="95">
        <f>VLOOKUP($D41,Résultats!$B$2:$AX$476,T$5,FALSE)</f>
        <v>6.8396650670000003</v>
      </c>
      <c r="U41" s="95">
        <f>VLOOKUP($D41,Résultats!$B$2:$AX$476,U$5,FALSE)</f>
        <v>8.7071449679999997</v>
      </c>
      <c r="V41" s="95">
        <f>VLOOKUP($D41,Résultats!$B$2:$AX$476,V$5,FALSE)</f>
        <v>10.59401518</v>
      </c>
      <c r="W41" s="95">
        <f>VLOOKUP($D41,Résultats!$B$2:$AX$476,W$5,FALSE)</f>
        <v>12.34245353</v>
      </c>
      <c r="X41" s="45">
        <f>W41-'[1]Cibles THREEME'!$AJ12</f>
        <v>-0.24312710632310086</v>
      </c>
    </row>
    <row r="42" spans="1:39" x14ac:dyDescent="0.25">
      <c r="A42" s="3"/>
      <c r="B42" s="301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0.48777920380000001</v>
      </c>
      <c r="G42" s="22">
        <f>VLOOKUP($D42,Résultats!$B$2:$AX$476,G$5,FALSE)</f>
        <v>0.79629108260000003</v>
      </c>
      <c r="H42" s="16">
        <f>VLOOKUP($D42,Résultats!$B$2:$AX$476,H$5,FALSE)</f>
        <v>0.9187514322</v>
      </c>
      <c r="I42" s="86">
        <f>VLOOKUP($D42,Résultats!$B$2:$AX$476,I$5,FALSE)</f>
        <v>1.3477227789999999</v>
      </c>
      <c r="J42" s="22">
        <f>VLOOKUP($D42,Résultats!$B$2:$AX$476,J$5,FALSE)</f>
        <v>1.392007199</v>
      </c>
      <c r="K42" s="16">
        <f>VLOOKUP($D42,Résultats!$B$2:$AX$476,K$5,FALSE)</f>
        <v>1.44910256</v>
      </c>
      <c r="L42" s="16">
        <f>VLOOKUP($D42,Résultats!$B$2:$AX$476,L$5,FALSE)</f>
        <v>1.5134118640000001</v>
      </c>
      <c r="M42" s="16">
        <f>VLOOKUP($D42,Résultats!$B$2:$AX$476,M$5,FALSE)</f>
        <v>1.5851581779999999</v>
      </c>
      <c r="N42" s="86">
        <f>VLOOKUP($D42,Résultats!$B$2:$AX$476,N$5,FALSE)</f>
        <v>1.6592153510000001</v>
      </c>
      <c r="O42" s="22">
        <f>VLOOKUP($D42,Résultats!$B$2:$AX$476,O$5,FALSE)</f>
        <v>1.7672240889999999</v>
      </c>
      <c r="P42" s="16">
        <f>VLOOKUP($D42,Résultats!$B$2:$AX$476,P$5,FALSE)</f>
        <v>1.8751715499999999</v>
      </c>
      <c r="Q42" s="16">
        <f>VLOOKUP($D42,Résultats!$B$2:$AX$476,Q$5,FALSE)</f>
        <v>1.9863854000000001</v>
      </c>
      <c r="R42" s="16">
        <f>VLOOKUP($D42,Résultats!$B$2:$AX$476,R$5,FALSE)</f>
        <v>2.105801714</v>
      </c>
      <c r="S42" s="86">
        <f>VLOOKUP($D42,Résultats!$B$2:$AX$476,S$5,FALSE)</f>
        <v>2.2294608519999999</v>
      </c>
      <c r="T42" s="95">
        <f>VLOOKUP($D42,Résultats!$B$2:$AX$476,T$5,FALSE)</f>
        <v>3.7729692130000001</v>
      </c>
      <c r="U42" s="95">
        <f>VLOOKUP($D42,Résultats!$B$2:$AX$476,U$5,FALSE)</f>
        <v>5.4956894930000004</v>
      </c>
      <c r="V42" s="95">
        <f>VLOOKUP($D42,Résultats!$B$2:$AX$476,V$5,FALSE)</f>
        <v>7.2919940409999997</v>
      </c>
      <c r="W42" s="95">
        <f>VLOOKUP($D42,Résultats!$B$2:$AX$476,W$5,FALSE)</f>
        <v>8.2744386149999904</v>
      </c>
      <c r="X42" s="45">
        <f>W42-'[1]Cibles THREEME'!$AJ13</f>
        <v>0.84608429651223727</v>
      </c>
      <c r="Z42" s="60" t="s">
        <v>485</v>
      </c>
    </row>
    <row r="43" spans="1:39" x14ac:dyDescent="0.25">
      <c r="A43" s="3"/>
      <c r="B43" s="301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3.4823480189999998</v>
      </c>
      <c r="G43" s="22">
        <f>VLOOKUP($D43,Résultats!$B$2:$AX$476,G$5,FALSE)</f>
        <v>3.9017309629999999</v>
      </c>
      <c r="H43" s="16">
        <f>VLOOKUP($D43,Résultats!$B$2:$AX$476,H$5,FALSE)</f>
        <v>3.9709616169999999</v>
      </c>
      <c r="I43" s="86">
        <f>VLOOKUP($D43,Résultats!$B$2:$AX$476,I$5,FALSE)</f>
        <v>3.7368677039999998</v>
      </c>
      <c r="J43" s="22">
        <f>VLOOKUP($D43,Résultats!$B$2:$AX$476,J$5,FALSE)</f>
        <v>3.8596563229999998</v>
      </c>
      <c r="K43" s="16">
        <f>VLOOKUP($D43,Résultats!$B$2:$AX$476,K$5,FALSE)</f>
        <v>4.017966189</v>
      </c>
      <c r="L43" s="16">
        <f>VLOOKUP($D43,Résultats!$B$2:$AX$476,L$5,FALSE)</f>
        <v>4.1962783510000001</v>
      </c>
      <c r="M43" s="16">
        <f>VLOOKUP($D43,Résultats!$B$2:$AX$476,M$5,FALSE)</f>
        <v>4.0414423929999996</v>
      </c>
      <c r="N43" s="86">
        <f>VLOOKUP($D43,Résultats!$B$2:$AX$476,N$5,FALSE)</f>
        <v>3.8927744770000001</v>
      </c>
      <c r="O43" s="22">
        <f>VLOOKUP($D43,Résultats!$B$2:$AX$476,O$5,FALSE)</f>
        <v>3.8517333370000002</v>
      </c>
      <c r="P43" s="16">
        <f>VLOOKUP($D43,Résultats!$B$2:$AX$476,P$5,FALSE)</f>
        <v>3.8144337589999999</v>
      </c>
      <c r="Q43" s="16">
        <f>VLOOKUP($D43,Résultats!$B$2:$AX$476,Q$5,FALSE)</f>
        <v>3.7865471689999999</v>
      </c>
      <c r="R43" s="16">
        <f>VLOOKUP($D43,Résultats!$B$2:$AX$476,R$5,FALSE)</f>
        <v>3.7781694510000001</v>
      </c>
      <c r="S43" s="86">
        <f>VLOOKUP($D43,Résultats!$B$2:$AX$476,S$5,FALSE)</f>
        <v>3.777697555</v>
      </c>
      <c r="T43" s="95">
        <f>VLOOKUP($D43,Résultats!$B$2:$AX$476,T$5,FALSE)</f>
        <v>4.0377389829999997</v>
      </c>
      <c r="U43" s="95">
        <f>VLOOKUP($D43,Résultats!$B$2:$AX$476,U$5,FALSE)</f>
        <v>4.2979110130000002</v>
      </c>
      <c r="V43" s="95">
        <f>VLOOKUP($D43,Résultats!$B$2:$AX$476,V$5,FALSE)</f>
        <v>4.4930468330000002</v>
      </c>
      <c r="W43" s="95">
        <f>VLOOKUP($D43,Résultats!$B$2:$AX$476,W$5,FALSE)</f>
        <v>4.588552323</v>
      </c>
      <c r="X43" s="45">
        <f>W43-'[1]Cibles THREEME'!$AJ14</f>
        <v>0.72215478837727654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02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0.3313248298</v>
      </c>
      <c r="G44" s="88">
        <f>VLOOKUP($D44,Résultats!$B$2:$AX$476,G$5,FALSE)</f>
        <v>0.51453170869999998</v>
      </c>
      <c r="H44" s="17">
        <f>VLOOKUP($D44,Résultats!$B$2:$AX$476,H$5,FALSE)</f>
        <v>0.5838592749</v>
      </c>
      <c r="I44" s="89">
        <f>VLOOKUP($D44,Résultats!$B$2:$AX$476,I$5,FALSE)</f>
        <v>0.4441917715</v>
      </c>
      <c r="J44" s="88">
        <f>VLOOKUP($D44,Résultats!$B$2:$AX$476,J$5,FALSE)</f>
        <v>0.57298367790000004</v>
      </c>
      <c r="K44" s="17">
        <f>VLOOKUP($D44,Résultats!$B$2:$AX$476,K$5,FALSE)</f>
        <v>0.70024516560000005</v>
      </c>
      <c r="L44" s="17">
        <f>VLOOKUP($D44,Résultats!$B$2:$AX$476,L$5,FALSE)</f>
        <v>0.82672658030000001</v>
      </c>
      <c r="M44" s="17">
        <f>VLOOKUP($D44,Résultats!$B$2:$AX$476,M$5,FALSE)</f>
        <v>0.82405398610000002</v>
      </c>
      <c r="N44" s="89">
        <f>VLOOKUP($D44,Résultats!$B$2:$AX$476,N$5,FALSE)</f>
        <v>0.82261541390000004</v>
      </c>
      <c r="O44" s="88">
        <f>VLOOKUP($D44,Résultats!$B$2:$AX$476,O$5,FALSE)</f>
        <v>0.84868984690000004</v>
      </c>
      <c r="P44" s="17">
        <f>VLOOKUP($D44,Résultats!$B$2:$AX$476,P$5,FALSE)</f>
        <v>0.87509643910000001</v>
      </c>
      <c r="Q44" s="17">
        <f>VLOOKUP($D44,Résultats!$B$2:$AX$476,Q$5,FALSE)</f>
        <v>0.90328570969999999</v>
      </c>
      <c r="R44" s="17">
        <f>VLOOKUP($D44,Résultats!$B$2:$AX$476,R$5,FALSE)</f>
        <v>0.93474881769999996</v>
      </c>
      <c r="S44" s="89">
        <f>VLOOKUP($D44,Résultats!$B$2:$AX$476,S$5,FALSE)</f>
        <v>0.96812368179999997</v>
      </c>
      <c r="T44" s="97">
        <f>VLOOKUP($D44,Résultats!$B$2:$AX$476,T$5,FALSE)</f>
        <v>1.077246148</v>
      </c>
      <c r="U44" s="97">
        <f>VLOOKUP($D44,Résultats!$B$2:$AX$476,U$5,FALSE)</f>
        <v>1.4640043490000001</v>
      </c>
      <c r="V44" s="97">
        <f>VLOOKUP($D44,Résultats!$B$2:$AX$476,V$5,FALSE)</f>
        <v>1.5916848210000001</v>
      </c>
      <c r="W44" s="97">
        <f>VLOOKUP($D44,Résultats!$B$2:$AX$476,W$5,FALSE)</f>
        <v>1.7193555229999999</v>
      </c>
      <c r="X44" s="45">
        <f>W44-'[1]Cibles THREEME'!$AJ15</f>
        <v>1.4088259572271513</v>
      </c>
      <c r="Z44" s="197" t="s">
        <v>486</v>
      </c>
      <c r="AA44" s="16">
        <f>I36</f>
        <v>36.426678324099996</v>
      </c>
      <c r="AB44" s="16">
        <f>S36</f>
        <v>36.956329107800002</v>
      </c>
      <c r="AC44" s="86">
        <f>W36</f>
        <v>46.864133513099993</v>
      </c>
    </row>
    <row r="45" spans="1:39" x14ac:dyDescent="0.25">
      <c r="A45" s="3"/>
      <c r="B45" s="300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36.398445639500011</v>
      </c>
      <c r="G45" s="84">
        <f t="shared" ref="G45:R45" si="11">SUM(G46:G51)</f>
        <v>36.021777406599995</v>
      </c>
      <c r="H45" s="6">
        <f t="shared" si="11"/>
        <v>34.838901286899997</v>
      </c>
      <c r="I45" s="85">
        <f t="shared" si="11"/>
        <v>33.887266153299997</v>
      </c>
      <c r="J45" s="84">
        <f t="shared" si="11"/>
        <v>32.731676452099997</v>
      </c>
      <c r="K45" s="6">
        <f t="shared" si="11"/>
        <v>31.977551312000003</v>
      </c>
      <c r="L45" s="6">
        <f t="shared" si="11"/>
        <v>31.387064722199998</v>
      </c>
      <c r="M45" s="6">
        <f t="shared" si="11"/>
        <v>30.7065212469</v>
      </c>
      <c r="N45" s="85">
        <f t="shared" si="11"/>
        <v>29.956515011499999</v>
      </c>
      <c r="O45" s="84">
        <f t="shared" si="11"/>
        <v>29.372658298699999</v>
      </c>
      <c r="P45" s="6">
        <f t="shared" si="11"/>
        <v>28.985192085400001</v>
      </c>
      <c r="Q45" s="6">
        <f t="shared" si="11"/>
        <v>28.750048367999998</v>
      </c>
      <c r="R45" s="6">
        <f t="shared" si="11"/>
        <v>28.617435089500002</v>
      </c>
      <c r="S45" s="85">
        <f>SUM(S46:S51)</f>
        <v>28.552592482600001</v>
      </c>
      <c r="T45" s="94">
        <f>SUM(T46:T51)</f>
        <v>28.770202298299999</v>
      </c>
      <c r="U45" s="94">
        <f>SUM(U46:U51)</f>
        <v>29.432548265100003</v>
      </c>
      <c r="V45" s="94">
        <f>SUM(V46:V51)</f>
        <v>29.960082326300004</v>
      </c>
      <c r="W45" s="94">
        <f>SUM(W46:W51)</f>
        <v>30.552210626500003</v>
      </c>
      <c r="X45" s="3"/>
      <c r="Z45" s="197" t="s">
        <v>487</v>
      </c>
      <c r="AA45" s="16">
        <f>SUM(I47,I49:I51)</f>
        <v>10.3264281298</v>
      </c>
      <c r="AB45" s="16">
        <f>S47+SUM(S49:S51)</f>
        <v>10.262546454300001</v>
      </c>
      <c r="AC45" s="86">
        <f>W47+SUM(W49:W51)</f>
        <v>13.076880152999999</v>
      </c>
    </row>
    <row r="46" spans="1:39" x14ac:dyDescent="0.25">
      <c r="A46" s="3"/>
      <c r="B46" s="301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31.133955759999999</v>
      </c>
      <c r="G46" s="22">
        <f>VLOOKUP($D46,Résultats!$B$2:$AX$476,G$5,FALSE)</f>
        <v>27.405419609999999</v>
      </c>
      <c r="H46" s="16">
        <f>VLOOKUP($D46,Résultats!$B$2:$AX$476,H$5,FALSE)</f>
        <v>25.00479704</v>
      </c>
      <c r="I46" s="86">
        <f>VLOOKUP($D46,Résultats!$B$2:$AX$476,I$5,FALSE)</f>
        <v>23.193207959999999</v>
      </c>
      <c r="J46" s="22">
        <f>VLOOKUP($D46,Résultats!$B$2:$AX$476,J$5,FALSE)</f>
        <v>22.299619119999999</v>
      </c>
      <c r="K46" s="16">
        <f>VLOOKUP($D46,Résultats!$B$2:$AX$476,K$5,FALSE)</f>
        <v>21.687563369999999</v>
      </c>
      <c r="L46" s="16">
        <f>VLOOKUP($D46,Résultats!$B$2:$AX$476,L$5,FALSE)</f>
        <v>21.192554869999999</v>
      </c>
      <c r="M46" s="16">
        <f>VLOOKUP($D46,Résultats!$B$2:$AX$476,M$5,FALSE)</f>
        <v>20.520054529999999</v>
      </c>
      <c r="N46" s="86">
        <f>VLOOKUP($D46,Résultats!$B$2:$AX$476,N$5,FALSE)</f>
        <v>19.80822964</v>
      </c>
      <c r="O46" s="22">
        <f>VLOOKUP($D46,Résultats!$B$2:$AX$476,O$5,FALSE)</f>
        <v>19.222538199999999</v>
      </c>
      <c r="P46" s="16">
        <f>VLOOKUP($D46,Résultats!$B$2:$AX$476,P$5,FALSE)</f>
        <v>18.77166793</v>
      </c>
      <c r="Q46" s="16">
        <f>VLOOKUP($D46,Résultats!$B$2:$AX$476,Q$5,FALSE)</f>
        <v>18.423380649999999</v>
      </c>
      <c r="R46" s="16">
        <f>VLOOKUP($D46,Résultats!$B$2:$AX$476,R$5,FALSE)</f>
        <v>18.138039849999998</v>
      </c>
      <c r="S46" s="86">
        <f>VLOOKUP($D46,Résultats!$B$2:$AX$476,S$5,FALSE)</f>
        <v>17.89681182</v>
      </c>
      <c r="T46" s="95">
        <f>VLOOKUP($D46,Résultats!$B$2:$AX$476,T$5,FALSE)</f>
        <v>17.16224776</v>
      </c>
      <c r="U46" s="95">
        <f>VLOOKUP($D46,Résultats!$B$2:$AX$476,U$5,FALSE)</f>
        <v>17.153343970000002</v>
      </c>
      <c r="V46" s="95">
        <f>VLOOKUP($D46,Résultats!$B$2:$AX$476,V$5,FALSE)</f>
        <v>16.938016390000001</v>
      </c>
      <c r="W46" s="95">
        <f>VLOOKUP($D46,Résultats!$B$2:$AX$476,W$5,FALSE)</f>
        <v>16.722786200000002</v>
      </c>
      <c r="X46" s="45">
        <f>W46-'[1]Cibles THREEME'!$AJ17</f>
        <v>15.325726389378225</v>
      </c>
      <c r="Z46" s="197" t="s">
        <v>488</v>
      </c>
      <c r="AA46" s="16">
        <f>I46+I48</f>
        <v>23.560838023499997</v>
      </c>
      <c r="AB46" s="16">
        <f>S46+S48</f>
        <v>18.290046028300001</v>
      </c>
      <c r="AC46" s="86">
        <f>W46+W48</f>
        <v>17.475330473500001</v>
      </c>
    </row>
    <row r="47" spans="1:39" x14ac:dyDescent="0.25">
      <c r="A47" s="3"/>
      <c r="B47" s="301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3.2769215200000001</v>
      </c>
      <c r="G47" s="22">
        <f>VLOOKUP($D47,Résultats!$B$2:$AX$476,G$5,FALSE)</f>
        <v>6.4974700780000001</v>
      </c>
      <c r="H47" s="16">
        <f>VLOOKUP($D47,Résultats!$B$2:$AX$476,H$5,FALSE)</f>
        <v>7.7712318250000001</v>
      </c>
      <c r="I47" s="86">
        <f>VLOOKUP($D47,Résultats!$B$2:$AX$476,I$5,FALSE)</f>
        <v>6.5735057929999998</v>
      </c>
      <c r="J47" s="22">
        <f>VLOOKUP($D47,Résultats!$B$2:$AX$476,J$5,FALSE)</f>
        <v>6.5554133219999997</v>
      </c>
      <c r="K47" s="16">
        <f>VLOOKUP($D47,Résultats!$B$2:$AX$476,K$5,FALSE)</f>
        <v>6.6016270180000003</v>
      </c>
      <c r="L47" s="16">
        <f>VLOOKUP($D47,Résultats!$B$2:$AX$476,L$5,FALSE)</f>
        <v>6.6694496689999996</v>
      </c>
      <c r="M47" s="16">
        <f>VLOOKUP($D47,Résultats!$B$2:$AX$476,M$5,FALSE)</f>
        <v>6.5452382890000003</v>
      </c>
      <c r="N47" s="86">
        <f>VLOOKUP($D47,Résultats!$B$2:$AX$476,N$5,FALSE)</f>
        <v>6.4055411580000001</v>
      </c>
      <c r="O47" s="22">
        <f>VLOOKUP($D47,Résultats!$B$2:$AX$476,O$5,FALSE)</f>
        <v>6.3581604430000001</v>
      </c>
      <c r="P47" s="16">
        <f>VLOOKUP($D47,Résultats!$B$2:$AX$476,P$5,FALSE)</f>
        <v>6.3508482859999997</v>
      </c>
      <c r="Q47" s="16">
        <f>VLOOKUP($D47,Résultats!$B$2:$AX$476,Q$5,FALSE)</f>
        <v>6.3753842580000004</v>
      </c>
      <c r="R47" s="16">
        <f>VLOOKUP($D47,Résultats!$B$2:$AX$476,R$5,FALSE)</f>
        <v>6.4222730080000003</v>
      </c>
      <c r="S47" s="86">
        <f>VLOOKUP($D47,Résultats!$B$2:$AX$476,S$5,FALSE)</f>
        <v>6.4839293949999997</v>
      </c>
      <c r="T47" s="95">
        <f>VLOOKUP($D47,Résultats!$B$2:$AX$476,T$5,FALSE)</f>
        <v>6.9389263830000001</v>
      </c>
      <c r="U47" s="95">
        <f>VLOOKUP($D47,Résultats!$B$2:$AX$476,U$5,FALSE)</f>
        <v>7.1725355049999999</v>
      </c>
      <c r="V47" s="95">
        <f>VLOOKUP($D47,Résultats!$B$2:$AX$476,V$5,FALSE)</f>
        <v>7.4600373600000003</v>
      </c>
      <c r="W47" s="95">
        <f>VLOOKUP($D47,Résultats!$B$2:$AX$476,W$5,FALSE)</f>
        <v>7.6143664859999998</v>
      </c>
      <c r="X47" s="45">
        <f>W47-'[1]Cibles THREEME'!$AJ18</f>
        <v>-2.8182863155308784</v>
      </c>
      <c r="Z47" s="197" t="s">
        <v>489</v>
      </c>
      <c r="AA47" s="16">
        <f>I33</f>
        <v>69.139087380999996</v>
      </c>
      <c r="AB47" s="16">
        <f>S33</f>
        <v>62.648210552000002</v>
      </c>
      <c r="AC47" s="86">
        <f>W33</f>
        <v>55.579917416000001</v>
      </c>
    </row>
    <row r="48" spans="1:39" x14ac:dyDescent="0.25">
      <c r="A48" s="3"/>
      <c r="B48" s="301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0.1071804521</v>
      </c>
      <c r="G48" s="22">
        <f>VLOOKUP($D48,Résultats!$B$2:$AX$476,G$5,FALSE)</f>
        <v>9.4737174899999999E-2</v>
      </c>
      <c r="H48" s="16">
        <f>VLOOKUP($D48,Résultats!$B$2:$AX$476,H$5,FALSE)</f>
        <v>8.6558197700000006E-2</v>
      </c>
      <c r="I48" s="86">
        <f>VLOOKUP($D48,Résultats!$B$2:$AX$476,I$5,FALSE)</f>
        <v>0.36763006349999999</v>
      </c>
      <c r="J48" s="22">
        <f>VLOOKUP($D48,Résultats!$B$2:$AX$476,J$5,FALSE)</f>
        <v>0.33217445880000002</v>
      </c>
      <c r="K48" s="16">
        <f>VLOOKUP($D48,Résultats!$B$2:$AX$476,K$5,FALSE)</f>
        <v>0.30258350010000001</v>
      </c>
      <c r="L48" s="16">
        <f>VLOOKUP($D48,Résultats!$B$2:$AX$476,L$5,FALSE)</f>
        <v>0.27589488159999997</v>
      </c>
      <c r="M48" s="16">
        <f>VLOOKUP($D48,Résultats!$B$2:$AX$476,M$5,FALSE)</f>
        <v>0.34680077209999999</v>
      </c>
      <c r="N48" s="86">
        <f>VLOOKUP($D48,Résultats!$B$2:$AX$476,N$5,FALSE)</f>
        <v>0.4143610264</v>
      </c>
      <c r="O48" s="22">
        <f>VLOOKUP($D48,Résultats!$B$2:$AX$476,O$5,FALSE)</f>
        <v>0.40597626990000002</v>
      </c>
      <c r="P48" s="16">
        <f>VLOOKUP($D48,Résultats!$B$2:$AX$476,P$5,FALSE)</f>
        <v>0.40031567810000002</v>
      </c>
      <c r="Q48" s="16">
        <f>VLOOKUP($D48,Résultats!$B$2:$AX$476,Q$5,FALSE)</f>
        <v>0.39676490469999998</v>
      </c>
      <c r="R48" s="16">
        <f>VLOOKUP($D48,Résultats!$B$2:$AX$476,R$5,FALSE)</f>
        <v>0.39453123270000001</v>
      </c>
      <c r="S48" s="86">
        <f>VLOOKUP($D48,Résultats!$B$2:$AX$476,S$5,FALSE)</f>
        <v>0.3932342083</v>
      </c>
      <c r="T48" s="95">
        <f>VLOOKUP($D48,Résultats!$B$2:$AX$476,T$5,FALSE)</f>
        <v>0.4691766456</v>
      </c>
      <c r="U48" s="95">
        <f>VLOOKUP($D48,Résultats!$B$2:$AX$476,U$5,FALSE)</f>
        <v>0.57250136900000004</v>
      </c>
      <c r="V48" s="95">
        <f>VLOOKUP($D48,Résultats!$B$2:$AX$476,V$5,FALSE)</f>
        <v>0.66798706990000001</v>
      </c>
      <c r="W48" s="95">
        <f>VLOOKUP($D48,Résultats!$B$2:$AX$476,W$5,FALSE)</f>
        <v>0.75254427349999997</v>
      </c>
      <c r="X48" s="45">
        <f>W48-'[1]Cibles THREEME'!$AJ19</f>
        <v>-11.548540766007219</v>
      </c>
      <c r="Z48" s="198" t="s">
        <v>42</v>
      </c>
      <c r="AA48" s="17">
        <f>I52</f>
        <v>2.4817710320000002</v>
      </c>
      <c r="AB48" s="17">
        <f>S52</f>
        <v>2.7037038309999999</v>
      </c>
      <c r="AC48" s="89">
        <f>W52</f>
        <v>3.7886949589999999</v>
      </c>
    </row>
    <row r="49" spans="1:29" x14ac:dyDescent="0.25">
      <c r="A49" s="3"/>
      <c r="B49" s="301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0.4837679138</v>
      </c>
      <c r="G49" s="22">
        <f>VLOOKUP($D49,Résultats!$B$2:$AX$476,G$5,FALSE)</f>
        <v>0.4729919769</v>
      </c>
      <c r="H49" s="16">
        <f>VLOOKUP($D49,Résultats!$B$2:$AX$476,H$5,FALSE)</f>
        <v>0.4469361731</v>
      </c>
      <c r="I49" s="86">
        <f>VLOOKUP($D49,Résultats!$B$2:$AX$476,I$5,FALSE)</f>
        <v>1.2379582819999999</v>
      </c>
      <c r="J49" s="22">
        <f>VLOOKUP($D49,Résultats!$B$2:$AX$476,J$5,FALSE)</f>
        <v>1.045979298</v>
      </c>
      <c r="K49" s="16">
        <f>VLOOKUP($D49,Résultats!$B$2:$AX$476,K$5,FALSE)</f>
        <v>0.87852898940000002</v>
      </c>
      <c r="L49" s="16">
        <f>VLOOKUP($D49,Résultats!$B$2:$AX$476,L$5,FALSE)</f>
        <v>0.72442156719999995</v>
      </c>
      <c r="M49" s="16">
        <f>VLOOKUP($D49,Résultats!$B$2:$AX$476,M$5,FALSE)</f>
        <v>0.71971253400000001</v>
      </c>
      <c r="N49" s="86">
        <f>VLOOKUP($D49,Résultats!$B$2:$AX$476,N$5,FALSE)</f>
        <v>0.71300905889999999</v>
      </c>
      <c r="O49" s="22">
        <f>VLOOKUP($D49,Résultats!$B$2:$AX$476,O$5,FALSE)</f>
        <v>0.69969223300000005</v>
      </c>
      <c r="P49" s="16">
        <f>VLOOKUP($D49,Résultats!$B$2:$AX$476,P$5,FALSE)</f>
        <v>0.69103537930000003</v>
      </c>
      <c r="Q49" s="16">
        <f>VLOOKUP($D49,Résultats!$B$2:$AX$476,Q$5,FALSE)</f>
        <v>0.68599861539999996</v>
      </c>
      <c r="R49" s="16">
        <f>VLOOKUP($D49,Résultats!$B$2:$AX$476,R$5,FALSE)</f>
        <v>0.68296498670000005</v>
      </c>
      <c r="S49" s="86">
        <f>VLOOKUP($D49,Résultats!$B$2:$AX$476,S$5,FALSE)</f>
        <v>0.68154797310000004</v>
      </c>
      <c r="T49" s="95">
        <f>VLOOKUP($D49,Résultats!$B$2:$AX$476,T$5,FALSE)</f>
        <v>0.66410913569999996</v>
      </c>
      <c r="U49" s="95">
        <f>VLOOKUP($D49,Résultats!$B$2:$AX$476,U$5,FALSE)</f>
        <v>0.66729838789999996</v>
      </c>
      <c r="V49" s="95">
        <f>VLOOKUP($D49,Résultats!$B$2:$AX$476,V$5,FALSE)</f>
        <v>0.67424593720000003</v>
      </c>
      <c r="W49" s="95">
        <f>VLOOKUP($D49,Résultats!$B$2:$AX$476,W$5,FALSE)</f>
        <v>0.69284805469999999</v>
      </c>
      <c r="X49" s="45">
        <f>W49-'[1]Cibles THREEME'!$AJ20</f>
        <v>-6.2816804141142546E-3</v>
      </c>
      <c r="Z49" s="189" t="s">
        <v>521</v>
      </c>
      <c r="AA49" s="189">
        <f>SUM(AA44:AA48)</f>
        <v>141.93480289039999</v>
      </c>
      <c r="AB49" s="189">
        <f t="shared" ref="AB49:AC49" si="12">SUM(AB44:AB48)</f>
        <v>130.86083597340001</v>
      </c>
      <c r="AC49" s="189">
        <f t="shared" si="12"/>
        <v>136.7849565146</v>
      </c>
    </row>
    <row r="50" spans="1:29" x14ac:dyDescent="0.25">
      <c r="A50" s="3"/>
      <c r="B50" s="301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0.26934180460000001</v>
      </c>
      <c r="G50" s="22">
        <f>VLOOKUP($D50,Résultats!$B$2:$AX$476,G$5,FALSE)</f>
        <v>0.29200680379999999</v>
      </c>
      <c r="H50" s="16">
        <f>VLOOKUP($D50,Résultats!$B$2:$AX$476,H$5,FALSE)</f>
        <v>0.28558947610000002</v>
      </c>
      <c r="I50" s="86">
        <f>VLOOKUP($D50,Résultats!$B$2:$AX$476,I$5,FALSE)</f>
        <v>0.32150886680000001</v>
      </c>
      <c r="J50" s="22">
        <f>VLOOKUP($D50,Résultats!$B$2:$AX$476,J$5,FALSE)</f>
        <v>0.30071927030000001</v>
      </c>
      <c r="K50" s="16">
        <f>VLOOKUP($D50,Résultats!$B$2:$AX$476,K$5,FALSE)</f>
        <v>0.28438567850000002</v>
      </c>
      <c r="L50" s="16">
        <f>VLOOKUP($D50,Résultats!$B$2:$AX$476,L$5,FALSE)</f>
        <v>0.27008782739999998</v>
      </c>
      <c r="M50" s="16">
        <f>VLOOKUP($D50,Résultats!$B$2:$AX$476,M$5,FALSE)</f>
        <v>0.26877722879999999</v>
      </c>
      <c r="N50" s="86">
        <f>VLOOKUP($D50,Résultats!$B$2:$AX$476,N$5,FALSE)</f>
        <v>0.26670720520000002</v>
      </c>
      <c r="O50" s="22">
        <f>VLOOKUP($D50,Résultats!$B$2:$AX$476,O$5,FALSE)</f>
        <v>0.2644651938</v>
      </c>
      <c r="P50" s="16">
        <f>VLOOKUP($D50,Résultats!$B$2:$AX$476,P$5,FALSE)</f>
        <v>0.26389820600000002</v>
      </c>
      <c r="Q50" s="16">
        <f>VLOOKUP($D50,Résultats!$B$2:$AX$476,Q$5,FALSE)</f>
        <v>0.26465978890000003</v>
      </c>
      <c r="R50" s="16">
        <f>VLOOKUP($D50,Résultats!$B$2:$AX$476,R$5,FALSE)</f>
        <v>0.26625081309999998</v>
      </c>
      <c r="S50" s="86">
        <f>VLOOKUP($D50,Résultats!$B$2:$AX$476,S$5,FALSE)</f>
        <v>0.26845609720000002</v>
      </c>
      <c r="T50" s="95">
        <f>VLOOKUP($D50,Résultats!$B$2:$AX$476,T$5,FALSE)</f>
        <v>0.26269458699999998</v>
      </c>
      <c r="U50" s="95">
        <f>VLOOKUP($D50,Résultats!$B$2:$AX$476,U$5,FALSE)</f>
        <v>0.2648995482</v>
      </c>
      <c r="V50" s="95">
        <f>VLOOKUP($D50,Résultats!$B$2:$AX$476,V$5,FALSE)</f>
        <v>0.26907289820000002</v>
      </c>
      <c r="W50" s="95">
        <f>VLOOKUP($D50,Résultats!$B$2:$AX$476,W$5,FALSE)</f>
        <v>0.27712081630000002</v>
      </c>
      <c r="X50" s="45">
        <f>W50-'[1]Cibles THREEME'!$AJ21</f>
        <v>-0.66584305372405028</v>
      </c>
    </row>
    <row r="51" spans="1:29" x14ac:dyDescent="0.25">
      <c r="A51" s="3"/>
      <c r="B51" s="302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1.1272781890000001</v>
      </c>
      <c r="G51" s="88">
        <f>VLOOKUP($D51,Résultats!$B$2:$AX$476,G$5,FALSE)</f>
        <v>1.259151763</v>
      </c>
      <c r="H51" s="17">
        <f>VLOOKUP($D51,Résultats!$B$2:$AX$476,H$5,FALSE)</f>
        <v>1.243788575</v>
      </c>
      <c r="I51" s="89">
        <f>VLOOKUP($D51,Résultats!$B$2:$AX$476,I$5,FALSE)</f>
        <v>2.1934551880000002</v>
      </c>
      <c r="J51" s="88">
        <f>VLOOKUP($D51,Résultats!$B$2:$AX$476,J$5,FALSE)</f>
        <v>2.1977709829999998</v>
      </c>
      <c r="K51" s="17">
        <f>VLOOKUP($D51,Résultats!$B$2:$AX$476,K$5,FALSE)</f>
        <v>2.2228627560000001</v>
      </c>
      <c r="L51" s="17">
        <f>VLOOKUP($D51,Résultats!$B$2:$AX$476,L$5,FALSE)</f>
        <v>2.2546559070000001</v>
      </c>
      <c r="M51" s="17">
        <f>VLOOKUP($D51,Résultats!$B$2:$AX$476,M$5,FALSE)</f>
        <v>2.3059378929999998</v>
      </c>
      <c r="N51" s="89">
        <f>VLOOKUP($D51,Résultats!$B$2:$AX$476,N$5,FALSE)</f>
        <v>2.3486669230000001</v>
      </c>
      <c r="O51" s="88">
        <f>VLOOKUP($D51,Résultats!$B$2:$AX$476,O$5,FALSE)</f>
        <v>2.421825959</v>
      </c>
      <c r="P51" s="17">
        <f>VLOOKUP($D51,Résultats!$B$2:$AX$476,P$5,FALSE)</f>
        <v>2.5074266060000001</v>
      </c>
      <c r="Q51" s="17">
        <f>VLOOKUP($D51,Résultats!$B$2:$AX$476,Q$5,FALSE)</f>
        <v>2.6038601510000001</v>
      </c>
      <c r="R51" s="17">
        <f>VLOOKUP($D51,Résultats!$B$2:$AX$476,R$5,FALSE)</f>
        <v>2.7133751990000001</v>
      </c>
      <c r="S51" s="89">
        <f>VLOOKUP($D51,Résultats!$B$2:$AX$476,S$5,FALSE)</f>
        <v>2.8286129889999998</v>
      </c>
      <c r="T51" s="97">
        <f>VLOOKUP($D51,Résultats!$B$2:$AX$476,T$5,FALSE)</f>
        <v>3.2730477869999999</v>
      </c>
      <c r="U51" s="97">
        <f>VLOOKUP($D51,Résultats!$B$2:$AX$476,U$5,FALSE)</f>
        <v>3.6019694850000001</v>
      </c>
      <c r="V51" s="97">
        <f>VLOOKUP($D51,Résultats!$B$2:$AX$476,V$5,FALSE)</f>
        <v>3.9507226709999999</v>
      </c>
      <c r="W51" s="97">
        <f>VLOOKUP($D51,Résultats!$B$2:$AX$476,W$5,FALSE)</f>
        <v>4.4925447959999998</v>
      </c>
      <c r="X51" s="45">
        <f>W51-'[1]Cibles THREEME'!$AJ22</f>
        <v>-2.2687755955324089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84">
        <f>VLOOKUP($D52,Résultats!$B$2:$AX$476,G$5,FALSE)</f>
        <v>2.8434210100000001</v>
      </c>
      <c r="H52" s="6">
        <f>VLOOKUP($D52,Résultats!$B$2:$AX$476,H$5,FALSE)</f>
        <v>2.6415449240000002</v>
      </c>
      <c r="I52" s="85">
        <f>VLOOKUP($D52,Résultats!$B$2:$AX$476,I$5,FALSE)</f>
        <v>2.4817710320000002</v>
      </c>
      <c r="J52" s="84">
        <f>VLOOKUP($D52,Résultats!$B$2:$AX$476,J$5,FALSE)</f>
        <v>2.4117722640000001</v>
      </c>
      <c r="K52" s="6">
        <f>VLOOKUP($D52,Résultats!$B$2:$AX$476,K$5,FALSE)</f>
        <v>2.4041579550000001</v>
      </c>
      <c r="L52" s="6">
        <f>VLOOKUP($D52,Résultats!$B$2:$AX$476,L$5,FALSE)</f>
        <v>2.4276181349999999</v>
      </c>
      <c r="M52" s="6">
        <f>VLOOKUP($D52,Résultats!$B$2:$AX$476,M$5,FALSE)</f>
        <v>2.4524156370000001</v>
      </c>
      <c r="N52" s="85">
        <f>VLOOKUP($D52,Résultats!$B$2:$AX$476,N$5,FALSE)</f>
        <v>2.4773866039999999</v>
      </c>
      <c r="O52" s="84">
        <f>VLOOKUP($D52,Résultats!$B$2:$AX$476,O$5,FALSE)</f>
        <v>2.515937101</v>
      </c>
      <c r="P52" s="6">
        <f>VLOOKUP($D52,Résultats!$B$2:$AX$476,P$5,FALSE)</f>
        <v>2.5588993449999999</v>
      </c>
      <c r="Q52" s="6">
        <f>VLOOKUP($D52,Résultats!$B$2:$AX$476,Q$5,FALSE)</f>
        <v>2.6047594529999998</v>
      </c>
      <c r="R52" s="6">
        <f>VLOOKUP($D52,Résultats!$B$2:$AX$476,R$5,FALSE)</f>
        <v>2.6529912640000002</v>
      </c>
      <c r="S52" s="85">
        <f>VLOOKUP($D52,Résultats!$B$2:$AX$476,S$5,FALSE)</f>
        <v>2.7037038309999999</v>
      </c>
      <c r="T52" s="94">
        <f>VLOOKUP($D52,Résultats!$B$2:$AX$476,T$5,FALSE)</f>
        <v>2.9610923420000002</v>
      </c>
      <c r="U52" s="94">
        <f>VLOOKUP($D52,Résultats!$B$2:$AX$476,U$5,FALSE)</f>
        <v>3.2205675089999999</v>
      </c>
      <c r="V52" s="94">
        <f>VLOOKUP($D52,Résultats!$B$2:$AX$476,V$5,FALSE)</f>
        <v>3.4856685989999998</v>
      </c>
      <c r="W52" s="94">
        <f>VLOOKUP($D52,Résultats!$B$2:$AX$476,W$5,FALSE)</f>
        <v>3.7886949589999999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150.83615205979999</v>
      </c>
      <c r="G53" s="23">
        <f t="shared" ref="G53:R53" si="13">G52+G45+G36+G33</f>
        <v>146.29597268079999</v>
      </c>
      <c r="H53" s="9">
        <f t="shared" si="13"/>
        <v>143.59360249600002</v>
      </c>
      <c r="I53" s="90">
        <f t="shared" si="13"/>
        <v>141.93480289039999</v>
      </c>
      <c r="J53" s="23">
        <f t="shared" si="13"/>
        <v>140.04685787259999</v>
      </c>
      <c r="K53" s="9">
        <f t="shared" si="13"/>
        <v>138.76230174070002</v>
      </c>
      <c r="L53" s="9">
        <f t="shared" si="13"/>
        <v>137.87572374029997</v>
      </c>
      <c r="M53" s="9">
        <f t="shared" si="13"/>
        <v>136.38990169419998</v>
      </c>
      <c r="N53" s="90">
        <f t="shared" si="13"/>
        <v>134.52335551639999</v>
      </c>
      <c r="O53" s="23">
        <f t="shared" si="13"/>
        <v>133.0681366458</v>
      </c>
      <c r="P53" s="9">
        <f t="shared" si="13"/>
        <v>132.03997698860002</v>
      </c>
      <c r="Q53" s="9">
        <f t="shared" si="13"/>
        <v>131.39507363760001</v>
      </c>
      <c r="R53" s="9">
        <f t="shared" si="13"/>
        <v>131.02548822439999</v>
      </c>
      <c r="S53" s="90">
        <f>S52+S45+S36+S33</f>
        <v>130.86083597340001</v>
      </c>
      <c r="T53" s="98">
        <f>T52+T45+T36+T33</f>
        <v>130.48653110629999</v>
      </c>
      <c r="U53" s="98">
        <f>U52+U45+U36+U33</f>
        <v>131.88336544949999</v>
      </c>
      <c r="V53" s="98">
        <f>V52+V45+V36+V33</f>
        <v>134.01504019750001</v>
      </c>
      <c r="W53" s="98">
        <f>W52+W45+W36+W33</f>
        <v>136.7849565146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71" zoomScale="70" zoomScaleNormal="70" workbookViewId="0">
      <selection activeCell="M93" sqref="M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96">
        <f>SUM(H11:K11)</f>
        <v>44.312875246448193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25.519025599999999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1.7687848200000001E-5</v>
      </c>
      <c r="L12" s="95">
        <f t="shared" ref="L12:L20" si="0">SUM(H12:K12)</f>
        <v>25.534568530848198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17.421320869999999</v>
      </c>
      <c r="J13" s="16">
        <f>VLOOKUP(F13,Résultats!$B$2:$AX$476,'T energie vecteurs'!F5,FALSE)</f>
        <v>1.1273137099999999</v>
      </c>
      <c r="K13" s="16">
        <f>VLOOKUP(G13,Résultats!$B$2:$AX$476,'T energie vecteurs'!F5,FALSE)</f>
        <v>0.22967213559999999</v>
      </c>
      <c r="L13" s="95">
        <f t="shared" si="0"/>
        <v>18.778306715599999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96">
        <f>SUM(H14:K14)</f>
        <v>42.260037848899998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96">
        <f t="shared" si="0"/>
        <v>24.957803137999999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96">
        <f>SUM(H16:K16)</f>
        <v>48.802619057099996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4.3030694350000003</v>
      </c>
      <c r="I17" s="16">
        <f>VLOOKUP(E17,Résultats!$B$2:$AX$476,'T energie vecteurs'!F5,FALSE)</f>
        <v>15.40449461</v>
      </c>
      <c r="J17" s="16">
        <f>VLOOKUP(F17,Résultats!$B$2:$AX$476,'T energie vecteurs'!F5,FALSE)</f>
        <v>10.28540381</v>
      </c>
      <c r="K17" s="16">
        <f>VLOOKUP(G17,Résultats!$B$2:$AX$476,'T energie vecteurs'!F5,FALSE)</f>
        <v>11.43147104</v>
      </c>
      <c r="L17" s="95">
        <f t="shared" si="0"/>
        <v>41.424438895000002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0.95446315100000001</v>
      </c>
      <c r="I18" s="16">
        <f>VLOOKUP(E18,Résultats!$B$2:$AX$476,'T energie vecteurs'!F5,FALSE)</f>
        <v>1.8460038540000001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1.6967162600000001</v>
      </c>
      <c r="L18" s="95">
        <f t="shared" si="0"/>
        <v>4.4971832650000003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2.2482312109999998</v>
      </c>
      <c r="J19" s="16">
        <f>VLOOKUP(F19,Résultats!$B$2:$AX$476,'T energie vecteurs'!F5,FALSE)</f>
        <v>0.29323579430000002</v>
      </c>
      <c r="K19" s="16">
        <f>VLOOKUP(G19,Résultats!$B$2:$AX$476,'T energie vecteurs'!F5,FALSE)</f>
        <v>0.33952989179999998</v>
      </c>
      <c r="L19" s="95">
        <f t="shared" si="0"/>
        <v>2.8809968970999997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98">
        <f t="shared" si="0"/>
        <v>160.33333529044819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43.832794730000003</v>
      </c>
      <c r="J24" s="8">
        <f>SUM(J25:J26)</f>
        <v>1.3140861685999998</v>
      </c>
      <c r="K24" s="8">
        <f>SUM(K25:K26)</f>
        <v>0.19266291922180001</v>
      </c>
      <c r="L24" s="96">
        <f t="shared" ref="L24:L33" si="3">SUM(H24:K24)</f>
        <v>45.339543817821806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24.40329693</v>
      </c>
      <c r="J25" s="16">
        <f>VLOOKUP(F25,Résultats!$B$2:$AX$476,'T energie vecteurs'!I5,FALSE)</f>
        <v>5.6293069600000002E-2</v>
      </c>
      <c r="K25" s="16">
        <f>VLOOKUP(G51,Résultats!$B$2:$AX$476,'T energie vecteurs'!I5,FALSE)</f>
        <v>2.85809218E-5</v>
      </c>
      <c r="L25" s="95">
        <f t="shared" si="3"/>
        <v>24.459618580521798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19.4294978</v>
      </c>
      <c r="J26" s="16">
        <f>VLOOKUP(F26,Résultats!$B$2:$AX$476,'T energie vecteurs'!I5,FALSE)</f>
        <v>1.2577930989999999</v>
      </c>
      <c r="K26" s="16">
        <f>VLOOKUP(G26,Résultats!$B$2:$AX$476,'T energie vecteurs'!I5,FALSE)</f>
        <v>0.19263433830000001</v>
      </c>
      <c r="L26" s="95">
        <f t="shared" si="3"/>
        <v>20.8799252373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0.26094221979999999</v>
      </c>
      <c r="I27" s="8">
        <f>VLOOKUP(E27,Résultats!$B$2:$AX$476,'T energie vecteurs'!I5,FALSE)</f>
        <v>6.8811602550000002</v>
      </c>
      <c r="J27" s="8">
        <f>VLOOKUP(F27,Résultats!$B$2:$AX$476,'T energie vecteurs'!I5,FALSE)</f>
        <v>13.83958638</v>
      </c>
      <c r="K27" s="8">
        <f>VLOOKUP(G27,Résultats!$B$2:$AX$476,'T energie vecteurs'!I5,FALSE)+6</f>
        <v>20.020064779999998</v>
      </c>
      <c r="L27" s="96">
        <f t="shared" si="3"/>
        <v>41.001753634799996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3.2043880480000002</v>
      </c>
      <c r="J28" s="8">
        <f>VLOOKUP(F28,Résultats!$B$2:$AX$476,'T energie vecteurs'!I5,FALSE)</f>
        <v>11.64644273</v>
      </c>
      <c r="K28" s="8">
        <f>VLOOKUP(G28,Résultats!$B$2:$AX$476,'T energie vecteurs'!I5,FALSE)</f>
        <v>7.062489019</v>
      </c>
      <c r="L28" s="96">
        <f t="shared" si="3"/>
        <v>21.913319797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3.1266897893000003</v>
      </c>
      <c r="I29" s="8">
        <f>SUM(I30:I32)</f>
        <v>17.181667523000002</v>
      </c>
      <c r="J29" s="8">
        <f>SUM(J30:J32)</f>
        <v>9.6265630435999903</v>
      </c>
      <c r="K29" s="8">
        <f>SUM(K30:K32)</f>
        <v>14.6317174927</v>
      </c>
      <c r="L29" s="96">
        <f t="shared" si="3"/>
        <v>44.566637848599996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2.2208288120000002</v>
      </c>
      <c r="I30" s="16">
        <f>VLOOKUP(E30,Résultats!$B$2:$AX$476,'T energie vecteurs'!I5,FALSE)</f>
        <v>12.67519354</v>
      </c>
      <c r="J30" s="16">
        <f>VLOOKUP(F30,Résultats!$B$2:$AX$476,'T energie vecteurs'!I5,FALSE)</f>
        <v>9.3349273509999904</v>
      </c>
      <c r="K30" s="16">
        <f>VLOOKUP(G30,Résultats!$B$2:$AX$476,'T energie vecteurs'!I5,FALSE)</f>
        <v>12.29473205</v>
      </c>
      <c r="L30" s="95">
        <f t="shared" si="3"/>
        <v>36.525681752999994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0.90586097730000004</v>
      </c>
      <c r="I31" s="16">
        <f>VLOOKUP(E31,Résultats!$B$2:$AX$476,'T energie vecteurs'!I5,FALSE)</f>
        <v>1.960923172</v>
      </c>
      <c r="J31" s="16">
        <f>VLOOKUP(F31,Résultats!$B$2:$AX$476,'T energie vecteurs'!I5,FALSE)</f>
        <v>0</v>
      </c>
      <c r="K31" s="16">
        <f>VLOOKUP(G31,Résultats!$B$2:$AX$476,'T energie vecteurs'!I5,FALSE)</f>
        <v>2.0196680680000001</v>
      </c>
      <c r="L31" s="95">
        <f t="shared" si="3"/>
        <v>4.8864522173000005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2.545550811</v>
      </c>
      <c r="J32" s="16">
        <f>VLOOKUP(F32,Résultats!$B$2:$AX$476,'T energie vecteurs'!I5,FALSE)</f>
        <v>0.2916356926</v>
      </c>
      <c r="K32" s="16">
        <f>VLOOKUP(G32,Résultats!$B$2:$AX$476,'T energie vecteurs'!I5,FALSE)</f>
        <v>0.31731737469999999</v>
      </c>
      <c r="L32" s="95">
        <f t="shared" si="3"/>
        <v>3.1545038782999999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3.3876320091000003</v>
      </c>
      <c r="I33" s="9">
        <f>SUM(I24,I27:I29)</f>
        <v>71.100010556000001</v>
      </c>
      <c r="J33" s="9">
        <f>SUM(J24,J27:J29)</f>
        <v>36.42667832219999</v>
      </c>
      <c r="K33" s="9">
        <f>SUM(K24,K27:K29)</f>
        <v>41.906934210921797</v>
      </c>
      <c r="L33" s="98">
        <f t="shared" si="3"/>
        <v>152.8212550982218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41.693216890000002</v>
      </c>
      <c r="J37" s="8">
        <f>SUM(J38:J39)</f>
        <v>1.6972722763000001</v>
      </c>
      <c r="K37" s="8">
        <f>SUM(K38:K39)</f>
        <v>0.2000086921933</v>
      </c>
      <c r="L37" s="96">
        <f t="shared" ref="L37:L46" si="6">SUM(H37:K37)</f>
        <v>43.5904978584933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22.03957462</v>
      </c>
      <c r="J38" s="16">
        <f>VLOOKUP(F38,Résultats!$B$2:$AX$476,'T energie vecteurs'!N5,FALSE)</f>
        <v>0.35848796929999999</v>
      </c>
      <c r="K38" s="16">
        <f>VLOOKUP(G51,Résultats!$B$2:$AX$476,'T energie vecteurs'!N5,FALSE)</f>
        <v>3.9977993299999998E-5</v>
      </c>
      <c r="L38" s="95">
        <f t="shared" si="6"/>
        <v>22.3981025672933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19.653642269999999</v>
      </c>
      <c r="J39" s="16">
        <f>VLOOKUP(F39,Résultats!$B$2:$AX$476,'T energie vecteurs'!N5,FALSE)</f>
        <v>1.3387843070000001</v>
      </c>
      <c r="K39" s="16">
        <f>VLOOKUP(G39,Résultats!$B$2:$AX$476,'T energie vecteurs'!N5,FALSE)</f>
        <v>0.19996871420000001</v>
      </c>
      <c r="L39" s="95">
        <f t="shared" si="6"/>
        <v>21.1923952912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0.22134960519999999</v>
      </c>
      <c r="I40" s="8">
        <f>VLOOKUP(E40,Résultats!$B$2:$AX$476,'T energie vecteurs'!N5,FALSE)</f>
        <v>5.9745044429999998</v>
      </c>
      <c r="J40" s="8">
        <f>VLOOKUP(F40,Résultats!$B$2:$AX$476,'T energie vecteurs'!N5,FALSE)</f>
        <v>14.07073353</v>
      </c>
      <c r="K40" s="8">
        <f>VLOOKUP(G40,Résultats!$B$2:$AX$476,'T energie vecteurs'!N5,FALSE)+8</f>
        <v>20.292181679999999</v>
      </c>
      <c r="L40" s="96">
        <f t="shared" si="6"/>
        <v>40.558769258200002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2.9109987820000001</v>
      </c>
      <c r="J41" s="8">
        <f>VLOOKUP(F41,Résultats!$B$2:$AX$476,'T energie vecteurs'!N5,FALSE)</f>
        <v>10.45796977</v>
      </c>
      <c r="K41" s="8">
        <f>VLOOKUP(G41,Résultats!$B$2:$AX$476,'T energie vecteurs'!N5,FALSE)</f>
        <v>5.503977828</v>
      </c>
      <c r="L41" s="96">
        <f t="shared" si="6"/>
        <v>18.872946380000002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3.1636887782000001</v>
      </c>
      <c r="I42" s="8">
        <f>SUM(I43:I45)</f>
        <v>17.325361730000001</v>
      </c>
      <c r="J42" s="8">
        <f>SUM(J43:J45)</f>
        <v>9.9279980757999997</v>
      </c>
      <c r="K42" s="8">
        <f>SUM(K43:K45)</f>
        <v>13.923243200200002</v>
      </c>
      <c r="L42" s="96">
        <f t="shared" si="6"/>
        <v>44.340291784200005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2.256036999</v>
      </c>
      <c r="I43" s="16">
        <f>VLOOKUP(E43,Résultats!$B$2:$AX$476,'T energie vecteurs'!N5,FALSE)</f>
        <v>12.76489248</v>
      </c>
      <c r="J43" s="16">
        <f>VLOOKUP(F43,Résultats!$B$2:$AX$476,'T energie vecteurs'!N5,FALSE)</f>
        <v>9.6104823530000001</v>
      </c>
      <c r="K43" s="16">
        <f>VLOOKUP(G43,Résultats!$B$2:$AX$476,'T energie vecteurs'!N5,FALSE)</f>
        <v>11.63547836</v>
      </c>
      <c r="L43" s="95">
        <f t="shared" si="6"/>
        <v>36.266890191999998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0.90765177919999995</v>
      </c>
      <c r="I44" s="16">
        <f>VLOOKUP(E44,Résultats!$B$2:$AX$476,'T energie vecteurs'!N5,FALSE)</f>
        <v>1.9686016099999999</v>
      </c>
      <c r="J44" s="16">
        <f>VLOOKUP(F44,Résultats!$B$2:$AX$476,'T energie vecteurs'!N5,FALSE)</f>
        <v>0</v>
      </c>
      <c r="K44" s="16">
        <f>VLOOKUP(G44,Résultats!$B$2:$AX$476,'T energie vecteurs'!N5,FALSE)</f>
        <v>1.962896389</v>
      </c>
      <c r="L44" s="95">
        <f t="shared" si="6"/>
        <v>4.8391497781999995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2.5918676399999998</v>
      </c>
      <c r="J45" s="16">
        <f>VLOOKUP(F45,Résultats!$B$2:$AX$476,'T energie vecteurs'!N5,FALSE)</f>
        <v>0.31751572280000001</v>
      </c>
      <c r="K45" s="16">
        <f>VLOOKUP(G45,Résultats!$B$2:$AX$476,'T energie vecteurs'!N5,FALSE)</f>
        <v>0.32486845120000002</v>
      </c>
      <c r="L45" s="95">
        <f t="shared" si="6"/>
        <v>3.2342518139999998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3.3850383834</v>
      </c>
      <c r="I46" s="9">
        <f>SUM(I37,I40:I42)</f>
        <v>67.904081845000007</v>
      </c>
      <c r="J46" s="9">
        <f>SUM(J37,J40:J42)</f>
        <v>36.153973652099999</v>
      </c>
      <c r="K46" s="9">
        <f>SUM(K37,K40:K42)</f>
        <v>39.919411400393301</v>
      </c>
      <c r="L46" s="98">
        <f t="shared" si="6"/>
        <v>147.36250528089332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37.341065290000003</v>
      </c>
      <c r="J50" s="8">
        <f>SUM(J51:J52)</f>
        <v>2.4838619079999997</v>
      </c>
      <c r="K50" s="8">
        <f>SUM(K51:K52)</f>
        <v>0.20546354530499999</v>
      </c>
      <c r="L50" s="96">
        <f>SUM(H50:K50)</f>
        <v>40.030390743305006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17.328532030000002</v>
      </c>
      <c r="J51" s="16">
        <f>VLOOKUP(F51,Résultats!$B$2:$AX$476,'T energie vecteurs'!S5,FALSE)</f>
        <v>1.1066339329999999</v>
      </c>
      <c r="K51" s="16">
        <f>VLOOKUP(G51,Résultats!$B$2:$AX$476,'T energie vecteurs'!S5,FALSE)</f>
        <v>4.0813904999999999E-5</v>
      </c>
      <c r="L51" s="95">
        <f t="shared" ref="L51:L58" si="9">SUM(H51:K51)</f>
        <v>18.435206776905002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20.012533260000001</v>
      </c>
      <c r="J52" s="16">
        <f>VLOOKUP(F52,Résultats!$B$2:$AX$476,'T energie vecteurs'!S5,FALSE)</f>
        <v>1.377227975</v>
      </c>
      <c r="K52" s="16">
        <f>VLOOKUP(G52,Résultats!$B$2:$AX$476,'T energie vecteurs'!S5,FALSE)</f>
        <v>0.2054227314</v>
      </c>
      <c r="L52" s="95">
        <f t="shared" si="9"/>
        <v>21.5951839664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0.17740715379999999</v>
      </c>
      <c r="I53" s="294">
        <f>VLOOKUP(E53,Résultats!$B$2:$AX$476,'T energie vecteurs'!S5,FALSE)</f>
        <v>5.3324902080000003</v>
      </c>
      <c r="J53" s="8">
        <f>VLOOKUP(F53,Résultats!$B$2:$AX$476,'T energie vecteurs'!S5,FALSE)</f>
        <v>13.58207998</v>
      </c>
      <c r="K53" s="8">
        <f>VLOOKUP(G53,Résultats!$B$2:$AX$476,'T energie vecteurs'!S5,FALSE)+8</f>
        <v>18.716478639999998</v>
      </c>
      <c r="L53" s="96">
        <f>SUM(H53:K53)</f>
        <v>37.808455981799995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3.1971414870000001</v>
      </c>
      <c r="J54" s="8">
        <f>VLOOKUP(F54,Résultats!$B$2:$AX$476,'T energie vecteurs'!S5,FALSE)</f>
        <v>10.456959850000001</v>
      </c>
      <c r="K54" s="8">
        <f>VLOOKUP(G54,Résultats!$B$2:$AX$476,'T energie vecteurs'!S5,FALSE)</f>
        <v>5.3720978270000002</v>
      </c>
      <c r="L54" s="96">
        <f t="shared" si="9"/>
        <v>19.026199164000001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3.4753613939000001</v>
      </c>
      <c r="I55" s="8">
        <f>SUM(I56:I58)</f>
        <v>18.881904456000001</v>
      </c>
      <c r="J55" s="8">
        <f>SUM(J56:J58)</f>
        <v>10.4334273615</v>
      </c>
      <c r="K55" s="8">
        <f>SUM(K56:K58)</f>
        <v>14.2991656641</v>
      </c>
      <c r="L55" s="96">
        <f t="shared" si="9"/>
        <v>47.089858875500006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2.5262966769999999</v>
      </c>
      <c r="I56" s="16">
        <f>VLOOKUP(E56,Résultats!$B$2:$AX$476,'T energie vecteurs'!S5,FALSE)</f>
        <v>14.04054481</v>
      </c>
      <c r="J56" s="16">
        <f>VLOOKUP(F56,Résultats!$B$2:$AX$476,'T energie vecteurs'!S5,FALSE)</f>
        <v>10.113720969999999</v>
      </c>
      <c r="K56" s="16">
        <f>VLOOKUP(G56,Résultats!$B$2:$AX$476,'T energie vecteurs'!S5,FALSE)</f>
        <v>11.92809643</v>
      </c>
      <c r="L56" s="95">
        <f t="shared" si="9"/>
        <v>38.608658887000004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0.94906471690000005</v>
      </c>
      <c r="I57" s="16">
        <f>VLOOKUP(E57,Résultats!$B$2:$AX$476,'T energie vecteurs'!S5,FALSE)</f>
        <v>2.1043908839999999</v>
      </c>
      <c r="J57" s="16">
        <f>VLOOKUP(F57,Résultats!$B$2:$AX$476,'T energie vecteurs'!S5,FALSE)</f>
        <v>0</v>
      </c>
      <c r="K57" s="16">
        <f>VLOOKUP(G57,Résultats!$B$2:$AX$476,'T energie vecteurs'!S5,FALSE)</f>
        <v>2.0406131830000001</v>
      </c>
      <c r="L57" s="95">
        <f>SUM(H57:K57)</f>
        <v>5.0940687839000001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2.7369687620000001</v>
      </c>
      <c r="J58" s="16">
        <f>VLOOKUP(F58,Résultats!$B$2:$AX$476,'T energie vecteurs'!S5,FALSE)</f>
        <v>0.31970639150000002</v>
      </c>
      <c r="K58" s="16">
        <f>VLOOKUP(G58,Résultats!$B$2:$AX$476,'T energie vecteurs'!S5,FALSE)</f>
        <v>0.33045605109999998</v>
      </c>
      <c r="L58" s="95">
        <f t="shared" si="9"/>
        <v>3.3871312046000002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3.6527685477</v>
      </c>
      <c r="I59" s="9">
        <f>SUM(I50,I53:I55)</f>
        <v>64.75260144100001</v>
      </c>
      <c r="J59" s="9">
        <f>SUM(J50,J53:J55)</f>
        <v>36.956329099499996</v>
      </c>
      <c r="K59" s="9">
        <f>SUM(K50,K53:K55)</f>
        <v>38.593205676404999</v>
      </c>
      <c r="L59" s="98">
        <f>SUM(H59:K59)</f>
        <v>143.954904764605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31.745240199999998</v>
      </c>
      <c r="J63" s="8">
        <f>SUM(J64:J65)</f>
        <v>3.7638675170000004</v>
      </c>
      <c r="K63" s="8">
        <f>SUM(K64:K65)</f>
        <v>0.56208196150769996</v>
      </c>
      <c r="L63" s="96">
        <f t="shared" ref="L63:L72" si="12">SUM(H63:K63)</f>
        <v>36.0711896785077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11.99158898</v>
      </c>
      <c r="J64" s="38">
        <f>VLOOKUP(F64,Résultats!$B$2:$AX$476,'T energie vecteurs'!T5,FALSE)</f>
        <v>2.3684978120000002</v>
      </c>
      <c r="K64" s="16">
        <f>VLOOKUP(G64,Résultats!$B$2:$AX$476,'T energie vecteurs'!T5,FALSE)</f>
        <v>2.98741077E-5</v>
      </c>
      <c r="L64" s="95">
        <f t="shared" si="12"/>
        <v>14.3601166661077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19.753651219999998</v>
      </c>
      <c r="J65" s="16">
        <f>VLOOKUP(F65,Résultats!$B$2:$AX$476,'T energie vecteurs'!T5,FALSE)</f>
        <v>1.395369705</v>
      </c>
      <c r="K65" s="16">
        <f>VLOOKUP(G65,Résultats!$B$2:$AX$476,'T energie vecteurs'!T5,FALSE)</f>
        <v>0.56205208740000001</v>
      </c>
      <c r="L65" s="95">
        <f t="shared" si="12"/>
        <v>21.7110730124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0.15116734809999999</v>
      </c>
      <c r="I66" s="294">
        <f>VLOOKUP(E66,Résultats!$B$2:$AX$476,'T energie vecteurs'!T5,FALSE)</f>
        <v>4.8296143789999997</v>
      </c>
      <c r="J66" s="8">
        <f>VLOOKUP(F66,Résultats!$B$2:$AX$476,'T energie vecteurs'!T5,FALSE)</f>
        <v>13.381002240000001</v>
      </c>
      <c r="K66" s="8">
        <f>VLOOKUP(G66,Résultats!$B$2:$AX$476,'T energie vecteurs'!T5,FALSE)+8</f>
        <v>17.638581883000001</v>
      </c>
      <c r="L66" s="96">
        <f t="shared" si="12"/>
        <v>36.000365850100003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3.6526291789999998</v>
      </c>
      <c r="J67" s="8">
        <f>VLOOKUP(F67,Résultats!$B$2:$AX$476,'T energie vecteurs'!T5,FALSE)</f>
        <v>11.330952269999999</v>
      </c>
      <c r="K67" s="8">
        <f>VLOOKUP(G67,Résultats!$B$2:$AX$476,'T energie vecteurs'!T5,FALSE)</f>
        <v>5.6185827919999998</v>
      </c>
      <c r="L67" s="96">
        <f t="shared" si="12"/>
        <v>20.602164240999997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3.8289091110000002</v>
      </c>
      <c r="I68" s="8">
        <f>SUM(I69:I71)</f>
        <v>21.019798816999998</v>
      </c>
      <c r="J68" s="8">
        <f>SUM(J69:J71)</f>
        <v>11.350287611399999</v>
      </c>
      <c r="K68" s="8">
        <f>SUM(K69:K71)</f>
        <v>15.150344522999999</v>
      </c>
      <c r="L68" s="96">
        <f t="shared" si="12"/>
        <v>51.349340062400003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2.8099249940000002</v>
      </c>
      <c r="I69" s="16">
        <f>VLOOKUP(E69,Résultats!$B$2:$AX$476,'T energie vecteurs'!T5,FALSE)</f>
        <v>15.647315689999999</v>
      </c>
      <c r="J69" s="16">
        <f>VLOOKUP(F69,Résultats!$B$2:$AX$476,'T energie vecteurs'!T5,FALSE)</f>
        <v>11.008365059999999</v>
      </c>
      <c r="K69" s="16">
        <f>VLOOKUP(G69,Résultats!$B$2:$AX$476,'T energie vecteurs'!T5,FALSE)</f>
        <v>12.601756719999999</v>
      </c>
      <c r="L69" s="95">
        <f t="shared" si="12"/>
        <v>42.067362463999999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1.018984117</v>
      </c>
      <c r="I70" s="16">
        <f>VLOOKUP(E70,Résultats!$B$2:$AX$476,'T energie vecteurs'!T5,FALSE)</f>
        <v>2.318155747</v>
      </c>
      <c r="J70" s="16">
        <f>VLOOKUP(F70,Résultats!$B$2:$AX$476,'T energie vecteurs'!T5,FALSE)</f>
        <v>0</v>
      </c>
      <c r="K70" s="16">
        <f>VLOOKUP(G70,Résultats!$B$2:$AX$476,'T energie vecteurs'!T5,FALSE)</f>
        <v>2.1993888620000002</v>
      </c>
      <c r="L70" s="95">
        <f t="shared" si="12"/>
        <v>5.5365287260000002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3.0543273800000001</v>
      </c>
      <c r="J71" s="16">
        <f>VLOOKUP(F71,Résultats!$B$2:$AX$476,'T energie vecteurs'!T5,FALSE)</f>
        <v>0.3419225514</v>
      </c>
      <c r="K71" s="16">
        <f>VLOOKUP(G71,Résultats!$B$2:$AX$476,'T energie vecteurs'!T5,FALSE)</f>
        <v>0.34919894099999998</v>
      </c>
      <c r="L71" s="95">
        <f t="shared" si="12"/>
        <v>3.7454488724000004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3.9800764591000002</v>
      </c>
      <c r="I72" s="9">
        <f>SUM(I63,I66:I68)</f>
        <v>61.247282575</v>
      </c>
      <c r="J72" s="9">
        <f>SUM(J63,J66:J68)</f>
        <v>39.826109638399998</v>
      </c>
      <c r="K72" s="9">
        <f>SUM(K63,K66:K68)</f>
        <v>38.969591159507701</v>
      </c>
      <c r="L72" s="98">
        <f t="shared" si="12"/>
        <v>144.0230598320077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24.700388266000001</v>
      </c>
      <c r="J89" s="8">
        <f>SUM(J90:J91)</f>
        <v>5.8537445180000001</v>
      </c>
      <c r="K89" s="8">
        <f>SUM(K90:K91)</f>
        <v>1.33388921188172</v>
      </c>
      <c r="L89" s="96">
        <f t="shared" ref="L89:L98" si="17">SUM(H89:K89)</f>
        <v>31.888021995881719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3.557616946</v>
      </c>
      <c r="J90" s="16">
        <f>VLOOKUP(F90,Résultats!$B$2:$AX$476,'T energie vecteurs'!W5,FALSE)</f>
        <v>4.1982997019999999</v>
      </c>
      <c r="K90" s="16">
        <f>VLOOKUP(G90,Résultats!$B$2:$AX$476,'T energie vecteurs'!W5,FALSE)</f>
        <v>8.8648817199999892E-6</v>
      </c>
      <c r="L90" s="95">
        <f>SUM(H90:K90)</f>
        <v>7.7559255128817197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21.142771320000001</v>
      </c>
      <c r="J91" s="16">
        <f>VLOOKUP(F91,Résultats!$B$2:$AX$476,'T energie vecteurs'!W5,FALSE)</f>
        <v>1.6554448159999999</v>
      </c>
      <c r="K91" s="16">
        <f>VLOOKUP(G91,Résultats!$B$2:$AX$476,'T energie vecteurs'!W5,FALSE)</f>
        <v>1.333880347</v>
      </c>
      <c r="L91" s="95">
        <f>SUM(H91:K91)</f>
        <v>24.132096483000002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0.1011641975</v>
      </c>
      <c r="I92" s="8">
        <f>VLOOKUP(E92,Résultats!$B$2:$AX$476,'T energie vecteurs'!W5,FALSE)</f>
        <v>3.4192656019999998</v>
      </c>
      <c r="J92" s="8">
        <f>VLOOKUP(F92,Résultats!$B$2:$AX$476,'T energie vecteurs'!W5,FALSE)</f>
        <v>13.037757450000001</v>
      </c>
      <c r="K92" s="8">
        <f>VLOOKUP(G92,Résultats!$B$2:$AX$476,'T energie vecteurs'!W5,FALSE)+8</f>
        <v>15.606344104</v>
      </c>
      <c r="L92" s="96">
        <f t="shared" si="17"/>
        <v>32.164531353500003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4.2861911020000001</v>
      </c>
      <c r="J93" s="8">
        <f>VLOOKUP(F93,Résultats!$B$2:$AX$476,'T energie vecteurs'!W5,FALSE)</f>
        <v>13.01921254</v>
      </c>
      <c r="K93" s="8">
        <f>VLOOKUP(G93,Résultats!$B$2:$AX$476,'T energie vecteurs'!W5,FALSE)</f>
        <v>6.0053771400000002</v>
      </c>
      <c r="L93" s="96">
        <f t="shared" si="17"/>
        <v>23.310780782000002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4.9666050100000003</v>
      </c>
      <c r="I94" s="8">
        <f>SUM(I95:I97)</f>
        <v>26.228142588000001</v>
      </c>
      <c r="J94" s="8">
        <f>SUM(J95:J97)</f>
        <v>14.953418993</v>
      </c>
      <c r="K94" s="8">
        <f>SUM(K95:K97)</f>
        <v>18.439088405900002</v>
      </c>
      <c r="L94" s="96">
        <f t="shared" si="17"/>
        <v>64.5872549969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3.6875307610000001</v>
      </c>
      <c r="I95" s="16">
        <f>VLOOKUP(E95,Résultats!$B$2:$AX$476,'T energie vecteurs'!W5,FALSE)</f>
        <v>19.368961330000001</v>
      </c>
      <c r="J95" s="16">
        <f>VLOOKUP(F95,Résultats!$B$2:$AX$476,'T energie vecteurs'!W5,FALSE)</f>
        <v>14.50988025</v>
      </c>
      <c r="K95" s="16">
        <f>VLOOKUP(G95,Résultats!$B$2:$AX$476,'T energie vecteurs'!W5,FALSE)</f>
        <v>15.17934797</v>
      </c>
      <c r="L95" s="95">
        <f t="shared" si="17"/>
        <v>52.745720311000007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1.279074249</v>
      </c>
      <c r="I96" s="16">
        <f>VLOOKUP(E96,Résultats!$B$2:$AX$476,'T energie vecteurs'!W5,FALSE)</f>
        <v>3.054070141</v>
      </c>
      <c r="J96" s="16">
        <f>VLOOKUP(F96,Résultats!$B$2:$AX$476,'T energie vecteurs'!W5,FALSE)</f>
        <v>0</v>
      </c>
      <c r="K96" s="16">
        <f>VLOOKUP(G96,Résultats!$B$2:$AX$476,'T energie vecteurs'!W5,FALSE)</f>
        <v>2.8324882389999999</v>
      </c>
      <c r="L96" s="95">
        <f t="shared" si="17"/>
        <v>7.1656326290000001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3.805111117</v>
      </c>
      <c r="J97" s="16">
        <f>VLOOKUP(F97,Résultats!$B$2:$AX$476,'T energie vecteurs'!W5,FALSE)</f>
        <v>0.44353874300000001</v>
      </c>
      <c r="K97" s="16">
        <f>VLOOKUP(G97,Résultats!$B$2:$AX$476,'T energie vecteurs'!W5,FALSE)</f>
        <v>0.42725219689999999</v>
      </c>
      <c r="L97" s="95">
        <f t="shared" si="17"/>
        <v>4.6759020569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5.0677692075000005</v>
      </c>
      <c r="I98" s="9">
        <f>SUM(I89,I92:I94)</f>
        <v>58.633987558000001</v>
      </c>
      <c r="J98" s="9">
        <f>SUM(J89,J92:J94)</f>
        <v>46.864133500999998</v>
      </c>
      <c r="K98" s="9">
        <f>SUM(K89,K92:K94)</f>
        <v>41.384698861781722</v>
      </c>
      <c r="L98" s="98">
        <f t="shared" si="17"/>
        <v>151.95058912828171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23.301844707844879</v>
      </c>
      <c r="Q104" s="286">
        <f t="shared" si="20"/>
        <v>-3.6425371155190112</v>
      </c>
      <c r="R104" s="286">
        <f t="shared" si="20"/>
        <v>0.42592908757857284</v>
      </c>
      <c r="S104" s="287">
        <f t="shared" si="20"/>
        <v>20.08523667990444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3.557616946</v>
      </c>
      <c r="Q105" s="34">
        <f t="shared" si="20"/>
        <v>4.1982997019999999</v>
      </c>
      <c r="R105" s="34">
        <f t="shared" si="20"/>
        <v>8.8648817199999892E-6</v>
      </c>
      <c r="S105" s="280">
        <f t="shared" si="20"/>
        <v>7.7559255128817197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21.142771320000001</v>
      </c>
      <c r="Q106" s="34">
        <f t="shared" si="20"/>
        <v>1.6554448159999999</v>
      </c>
      <c r="R106" s="34">
        <f t="shared" si="20"/>
        <v>1.333880347</v>
      </c>
      <c r="S106" s="280">
        <f t="shared" si="20"/>
        <v>24.132096483000002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0.1011641975</v>
      </c>
      <c r="P107" s="286">
        <f t="shared" si="20"/>
        <v>3.4026486710732304</v>
      </c>
      <c r="Q107" s="286">
        <f t="shared" si="20"/>
        <v>1.9401444366131244</v>
      </c>
      <c r="R107" s="286">
        <f t="shared" si="20"/>
        <v>-2.0590577444046883</v>
      </c>
      <c r="S107" s="287">
        <f t="shared" si="20"/>
        <v>3.384899560781669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4.2749237653614083</v>
      </c>
      <c r="Q108" s="286">
        <f t="shared" si="20"/>
        <v>6.0056864855149144</v>
      </c>
      <c r="R108" s="286">
        <f t="shared" si="20"/>
        <v>0.60787764628189933</v>
      </c>
      <c r="S108" s="287">
        <f t="shared" si="20"/>
        <v>10.888487897158225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4.456614571263648</v>
      </c>
      <c r="P109" s="286">
        <f t="shared" si="20"/>
        <v>20.017221781777444</v>
      </c>
      <c r="Q109" s="286">
        <f t="shared" si="20"/>
        <v>3.1122384266325334</v>
      </c>
      <c r="R109" s="286">
        <f t="shared" si="20"/>
        <v>6.8272270072802108</v>
      </c>
      <c r="S109" s="287">
        <f t="shared" si="20"/>
        <v>34.413301786953838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3.5770891974114338</v>
      </c>
      <c r="P110" s="271">
        <f t="shared" si="20"/>
        <v>19.189391276685114</v>
      </c>
      <c r="Q110" s="271">
        <f t="shared" si="20"/>
        <v>2.6686996836325338</v>
      </c>
      <c r="R110" s="271">
        <f t="shared" si="20"/>
        <v>7.2593149882760937</v>
      </c>
      <c r="S110" s="280">
        <f t="shared" si="20"/>
        <v>32.694495146005181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0.87952537385221419</v>
      </c>
      <c r="P111" s="34">
        <f t="shared" si="20"/>
        <v>-2.9772806119076711</v>
      </c>
      <c r="Q111" s="34">
        <f t="shared" si="20"/>
        <v>0</v>
      </c>
      <c r="R111" s="34">
        <f t="shared" si="20"/>
        <v>-0.85934017789588513</v>
      </c>
      <c r="S111" s="280">
        <f t="shared" si="20"/>
        <v>-2.9570954159513407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2.3333349576855964</v>
      </c>
      <c r="Q112" s="271">
        <f t="shared" si="20"/>
        <v>-0.23108900666663507</v>
      </c>
      <c r="R112" s="271">
        <f t="shared" si="20"/>
        <v>-0.46116371601564871</v>
      </c>
      <c r="S112" s="280">
        <f t="shared" si="20"/>
        <v>1.6410822350033127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4.5577787687636482</v>
      </c>
      <c r="P113" s="292">
        <f t="shared" si="20"/>
        <v>49.524862766742558</v>
      </c>
      <c r="Q113" s="292">
        <f t="shared" si="20"/>
        <v>6.7409044835749299</v>
      </c>
      <c r="R113" s="292">
        <f t="shared" si="20"/>
        <v>4.9135600838203501</v>
      </c>
      <c r="S113" s="293">
        <f t="shared" si="20"/>
        <v>65.737106102901464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69.139087380000007</v>
      </c>
      <c r="T3">
        <v>69.075263140000004</v>
      </c>
      <c r="U3">
        <v>68.714272489999999</v>
      </c>
      <c r="V3">
        <v>68.311918969999894</v>
      </c>
      <c r="W3">
        <v>67.306196299999996</v>
      </c>
      <c r="X3">
        <v>65.935480479999995</v>
      </c>
      <c r="Y3">
        <v>64.988887340000005</v>
      </c>
      <c r="Z3">
        <v>64.239315250000004</v>
      </c>
      <c r="AA3">
        <v>63.632839150000002</v>
      </c>
      <c r="AB3">
        <v>63.111313199999998</v>
      </c>
      <c r="AC3">
        <v>62.648210550000002</v>
      </c>
      <c r="AD3">
        <v>61.881879589999997</v>
      </c>
      <c r="AE3">
        <v>61.093141680000002</v>
      </c>
      <c r="AF3">
        <v>60.312228259999998</v>
      </c>
      <c r="AG3">
        <v>59.576890120000002</v>
      </c>
      <c r="AH3">
        <v>58.929126830000001</v>
      </c>
      <c r="AI3">
        <v>58.314305670000003</v>
      </c>
      <c r="AJ3">
        <v>57.759686989999999</v>
      </c>
      <c r="AK3">
        <v>57.284730779999997</v>
      </c>
      <c r="AL3">
        <v>56.871374969999998</v>
      </c>
      <c r="AM3">
        <v>56.512600130000003</v>
      </c>
      <c r="AN3">
        <v>56.266922489999999</v>
      </c>
      <c r="AO3">
        <v>56.046812439999997</v>
      </c>
      <c r="AP3">
        <v>55.857140309999998</v>
      </c>
      <c r="AQ3">
        <v>55.712900730000001</v>
      </c>
      <c r="AR3">
        <v>55.589668279999998</v>
      </c>
      <c r="AS3">
        <v>55.504818350000001</v>
      </c>
      <c r="AT3">
        <v>55.459305909999998</v>
      </c>
      <c r="AU3">
        <v>55.445026120000001</v>
      </c>
      <c r="AV3">
        <v>55.466140350000003</v>
      </c>
      <c r="AW3">
        <v>55.579917420000001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65.793843679999995</v>
      </c>
      <c r="T4">
        <v>65.527364980000002</v>
      </c>
      <c r="U4">
        <v>64.982416569999998</v>
      </c>
      <c r="V4">
        <v>64.402722580000002</v>
      </c>
      <c r="W4">
        <v>63.333014570000003</v>
      </c>
      <c r="X4">
        <v>61.92317611</v>
      </c>
      <c r="Y4">
        <v>61.034382870000002</v>
      </c>
      <c r="Z4">
        <v>60.330628580000003</v>
      </c>
      <c r="AA4">
        <v>59.761271659999998</v>
      </c>
      <c r="AB4">
        <v>59.270536909999997</v>
      </c>
      <c r="AC4">
        <v>58.83462385</v>
      </c>
      <c r="AD4">
        <v>58.118095160000003</v>
      </c>
      <c r="AE4">
        <v>57.380612669999998</v>
      </c>
      <c r="AF4">
        <v>56.650576289999997</v>
      </c>
      <c r="AG4">
        <v>55.962951910000001</v>
      </c>
      <c r="AH4">
        <v>55.357699199999999</v>
      </c>
      <c r="AI4">
        <v>54.778616130000003</v>
      </c>
      <c r="AJ4">
        <v>54.256038150000002</v>
      </c>
      <c r="AK4">
        <v>53.808235410000002</v>
      </c>
      <c r="AL4">
        <v>53.418821029999997</v>
      </c>
      <c r="AM4">
        <v>53.080626150000001</v>
      </c>
      <c r="AN4">
        <v>52.837557480000001</v>
      </c>
      <c r="AO4">
        <v>52.618126799999999</v>
      </c>
      <c r="AP4">
        <v>52.426865659999997</v>
      </c>
      <c r="AQ4">
        <v>52.277797679999999</v>
      </c>
      <c r="AR4">
        <v>52.147947940000002</v>
      </c>
      <c r="AS4">
        <v>52.051612890000001</v>
      </c>
      <c r="AT4">
        <v>51.991838100000002</v>
      </c>
      <c r="AU4">
        <v>51.960980200000002</v>
      </c>
      <c r="AV4">
        <v>51.962895580000001</v>
      </c>
      <c r="AW4">
        <v>52.05116889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3.3452437009999998</v>
      </c>
      <c r="T5">
        <v>3.5478981630000002</v>
      </c>
      <c r="U5">
        <v>3.7318559200000001</v>
      </c>
      <c r="V5">
        <v>3.90919639</v>
      </c>
      <c r="W5">
        <v>3.9731817309999999</v>
      </c>
      <c r="X5">
        <v>4.0123043740000002</v>
      </c>
      <c r="Y5">
        <v>3.9545044709999999</v>
      </c>
      <c r="Z5">
        <v>3.908686667</v>
      </c>
      <c r="AA5">
        <v>3.8715674849999999</v>
      </c>
      <c r="AB5">
        <v>3.8407762939999999</v>
      </c>
      <c r="AC5">
        <v>3.8135867019999998</v>
      </c>
      <c r="AD5">
        <v>3.7637844280000001</v>
      </c>
      <c r="AE5">
        <v>3.7125290089999998</v>
      </c>
      <c r="AF5">
        <v>3.6616519749999998</v>
      </c>
      <c r="AG5">
        <v>3.613938214</v>
      </c>
      <c r="AH5">
        <v>3.5714276329999999</v>
      </c>
      <c r="AI5">
        <v>3.5356895420000001</v>
      </c>
      <c r="AJ5">
        <v>3.5036488440000002</v>
      </c>
      <c r="AK5">
        <v>3.476495366</v>
      </c>
      <c r="AL5">
        <v>3.452553939</v>
      </c>
      <c r="AM5">
        <v>3.4319739760000001</v>
      </c>
      <c r="AN5">
        <v>3.4293650059999998</v>
      </c>
      <c r="AO5">
        <v>3.4286856370000001</v>
      </c>
      <c r="AP5">
        <v>3.4302746549999998</v>
      </c>
      <c r="AQ5">
        <v>3.4351030480000002</v>
      </c>
      <c r="AR5">
        <v>3.441720342</v>
      </c>
      <c r="AS5">
        <v>3.4532054630000002</v>
      </c>
      <c r="AT5">
        <v>3.46746781</v>
      </c>
      <c r="AU5">
        <v>3.4840459190000002</v>
      </c>
      <c r="AV5">
        <v>3.5032447699999998</v>
      </c>
      <c r="AW5">
        <v>3.5287485260000002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30.75367958</v>
      </c>
      <c r="K6" s="39">
        <v>30.949727419999999</v>
      </c>
      <c r="L6" s="39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25.283062149999999</v>
      </c>
      <c r="T6">
        <v>24.831076400000001</v>
      </c>
      <c r="U6">
        <v>24.68404168</v>
      </c>
      <c r="V6">
        <v>24.70780938</v>
      </c>
      <c r="W6">
        <v>24.74098983</v>
      </c>
      <c r="X6">
        <v>24.811127129999999</v>
      </c>
      <c r="Y6">
        <v>24.528232540000001</v>
      </c>
      <c r="Z6">
        <v>24.269466529999999</v>
      </c>
      <c r="AA6">
        <v>24.070822119999999</v>
      </c>
      <c r="AB6">
        <v>23.99280147</v>
      </c>
      <c r="AC6">
        <v>23.965018489999999</v>
      </c>
      <c r="AD6">
        <v>23.73820753</v>
      </c>
      <c r="AE6">
        <v>23.572380509999999</v>
      </c>
      <c r="AF6">
        <v>23.441180800000001</v>
      </c>
      <c r="AG6">
        <v>23.296670840000001</v>
      </c>
      <c r="AH6">
        <v>23.152304529999999</v>
      </c>
      <c r="AI6">
        <v>22.921171040000001</v>
      </c>
      <c r="AJ6">
        <v>22.670871739999999</v>
      </c>
      <c r="AK6">
        <v>22.40191372</v>
      </c>
      <c r="AL6">
        <v>22.088511350000001</v>
      </c>
      <c r="AM6">
        <v>21.7579463</v>
      </c>
      <c r="AN6">
        <v>21.42969518</v>
      </c>
      <c r="AO6">
        <v>21.08305378</v>
      </c>
      <c r="AP6">
        <v>20.719844070000001</v>
      </c>
      <c r="AQ6">
        <v>20.343426040000001</v>
      </c>
      <c r="AR6">
        <v>19.954656289999999</v>
      </c>
      <c r="AS6">
        <v>19.47132886</v>
      </c>
      <c r="AT6">
        <v>18.979363129999999</v>
      </c>
      <c r="AU6">
        <v>18.481282239999999</v>
      </c>
      <c r="AV6">
        <v>17.979565439999998</v>
      </c>
      <c r="AW6">
        <v>17.480504190000001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0.1059496341</v>
      </c>
      <c r="T7">
        <v>0.16983673169999999</v>
      </c>
      <c r="U7">
        <v>0.2316879567</v>
      </c>
      <c r="V7">
        <v>0.29243599139999998</v>
      </c>
      <c r="W7">
        <v>0.25405551129999998</v>
      </c>
      <c r="X7">
        <v>0.2160862123</v>
      </c>
      <c r="Y7">
        <v>0.21231091429999999</v>
      </c>
      <c r="Z7">
        <v>0.20876306380000001</v>
      </c>
      <c r="AA7">
        <v>0.2057466198</v>
      </c>
      <c r="AB7">
        <v>0.2037744695</v>
      </c>
      <c r="AC7">
        <v>0.20223072140000001</v>
      </c>
      <c r="AD7">
        <v>0.2068373443</v>
      </c>
      <c r="AE7">
        <v>0.21199365610000001</v>
      </c>
      <c r="AF7">
        <v>0.21750737610000001</v>
      </c>
      <c r="AG7">
        <v>0.2233206861</v>
      </c>
      <c r="AH7">
        <v>0.2292074922</v>
      </c>
      <c r="AI7">
        <v>0.22985770480000001</v>
      </c>
      <c r="AJ7">
        <v>0.2303463946</v>
      </c>
      <c r="AK7">
        <v>0.23067254130000001</v>
      </c>
      <c r="AL7">
        <v>0.23070434179999999</v>
      </c>
      <c r="AM7">
        <v>0.23057778130000001</v>
      </c>
      <c r="AN7">
        <v>0.23555383390000001</v>
      </c>
      <c r="AO7">
        <v>0.24039326459999999</v>
      </c>
      <c r="AP7" s="39">
        <v>0.24509853039999999</v>
      </c>
      <c r="AQ7" s="39">
        <v>0.24969262040000001</v>
      </c>
      <c r="AR7" s="39">
        <v>0.2541713182</v>
      </c>
      <c r="AS7" s="39">
        <v>0.25625216550000002</v>
      </c>
      <c r="AT7" s="39">
        <v>0.25825732210000002</v>
      </c>
      <c r="AU7" s="39">
        <v>0.2602136914</v>
      </c>
      <c r="AV7" s="39">
        <v>0.26215156490000002</v>
      </c>
      <c r="AW7" s="39">
        <v>0.26416339490000001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1.287282321</v>
      </c>
      <c r="K8" s="39">
        <v>1.2440719149999999</v>
      </c>
      <c r="L8" s="39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2.2419517990000002</v>
      </c>
      <c r="T8">
        <v>1.676136026</v>
      </c>
      <c r="U8">
        <v>1.1638459109999999</v>
      </c>
      <c r="V8">
        <v>0.68123891189999997</v>
      </c>
      <c r="W8">
        <v>0.65576745439999995</v>
      </c>
      <c r="X8">
        <v>0.63129711249999998</v>
      </c>
      <c r="Y8">
        <v>0.62492584559999997</v>
      </c>
      <c r="Z8">
        <v>0.61915759999999997</v>
      </c>
      <c r="AA8">
        <v>0.61491418279999999</v>
      </c>
      <c r="AB8">
        <v>0.61372286279999999</v>
      </c>
      <c r="AC8">
        <v>0.61381553479999995</v>
      </c>
      <c r="AD8">
        <v>0.62056984469999998</v>
      </c>
      <c r="AE8">
        <v>0.62895370859999999</v>
      </c>
      <c r="AF8">
        <v>0.63835011149999998</v>
      </c>
      <c r="AG8">
        <v>0.6482039168</v>
      </c>
      <c r="AH8">
        <v>0.65820072230000004</v>
      </c>
      <c r="AI8">
        <v>0.66773628659999995</v>
      </c>
      <c r="AJ8">
        <v>0.67688165749999996</v>
      </c>
      <c r="AK8">
        <v>0.68561814109999997</v>
      </c>
      <c r="AL8">
        <v>0.69388402699999996</v>
      </c>
      <c r="AM8">
        <v>0.70172526660000001</v>
      </c>
      <c r="AN8">
        <v>0.70914010400000005</v>
      </c>
      <c r="AO8">
        <v>0.71608588920000005</v>
      </c>
      <c r="AP8">
        <v>0.72258550450000003</v>
      </c>
      <c r="AQ8">
        <v>0.72872044859999996</v>
      </c>
      <c r="AR8">
        <v>0.73449004250000005</v>
      </c>
      <c r="AS8">
        <v>1.011260279</v>
      </c>
      <c r="AT8">
        <v>1.2889405199999999</v>
      </c>
      <c r="AU8">
        <v>1.567436437</v>
      </c>
      <c r="AV8">
        <v>1.8467932279999999</v>
      </c>
      <c r="AW8">
        <v>2.1276828659999998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0.20882698150000001</v>
      </c>
      <c r="T9">
        <v>0.16785877590000001</v>
      </c>
      <c r="U9">
        <v>0.13128507640000001</v>
      </c>
      <c r="V9">
        <v>9.7151731500000005E-2</v>
      </c>
      <c r="W9">
        <v>7.6783093499999996E-2</v>
      </c>
      <c r="X9">
        <v>5.6545902199999998E-2</v>
      </c>
      <c r="Y9">
        <v>5.59553983E-2</v>
      </c>
      <c r="Z9">
        <v>5.5419169300000001E-2</v>
      </c>
      <c r="AA9">
        <v>5.50196383E-2</v>
      </c>
      <c r="AB9">
        <v>5.48934149E-2</v>
      </c>
      <c r="AC9">
        <v>5.48820618E-2</v>
      </c>
      <c r="AD9">
        <v>5.54719927E-2</v>
      </c>
      <c r="AE9">
        <v>5.6207549000000002E-2</v>
      </c>
      <c r="AF9">
        <v>5.7033498000000002E-2</v>
      </c>
      <c r="AG9">
        <v>5.7899173800000002E-2</v>
      </c>
      <c r="AH9">
        <v>5.8777477500000001E-2</v>
      </c>
      <c r="AI9">
        <v>5.9626329800000002E-2</v>
      </c>
      <c r="AJ9">
        <v>6.0440312000000003E-2</v>
      </c>
      <c r="AK9">
        <v>6.12177603E-2</v>
      </c>
      <c r="AL9">
        <v>6.1953035199999999E-2</v>
      </c>
      <c r="AM9">
        <v>6.2650378500000006E-2</v>
      </c>
      <c r="AN9">
        <v>6.3309771500000001E-2</v>
      </c>
      <c r="AO9">
        <v>6.39272694E-2</v>
      </c>
      <c r="AP9">
        <v>6.4504920199999996E-2</v>
      </c>
      <c r="AQ9">
        <v>6.5050004100000003E-2</v>
      </c>
      <c r="AR9">
        <v>6.5562464500000001E-2</v>
      </c>
      <c r="AS9">
        <v>6.5869634999999996E-2</v>
      </c>
      <c r="AT9">
        <v>6.61563243E-2</v>
      </c>
      <c r="AU9">
        <v>6.6429617999999996E-2</v>
      </c>
      <c r="AV9">
        <v>6.6697365499999994E-2</v>
      </c>
      <c r="AW9">
        <v>6.6983071199999994E-2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3.0581055049999999</v>
      </c>
      <c r="T10">
        <v>3.1585908800000002</v>
      </c>
      <c r="U10">
        <v>3.2881454450000001</v>
      </c>
      <c r="V10">
        <v>3.4340691030000001</v>
      </c>
      <c r="W10">
        <v>3.7465180629999999</v>
      </c>
      <c r="X10">
        <v>4.0643118180000002</v>
      </c>
      <c r="Y10">
        <v>4.3015819339999997</v>
      </c>
      <c r="Z10">
        <v>4.5390622</v>
      </c>
      <c r="AA10">
        <v>4.7847058320000002</v>
      </c>
      <c r="AB10">
        <v>4.9598364669999997</v>
      </c>
      <c r="AC10">
        <v>5.1451002109999999</v>
      </c>
      <c r="AD10">
        <v>5.4566299819999999</v>
      </c>
      <c r="AE10">
        <v>5.7831899980000001</v>
      </c>
      <c r="AF10">
        <v>6.120786302</v>
      </c>
      <c r="AG10">
        <v>6.4782139699999997</v>
      </c>
      <c r="AH10">
        <v>6.8396650670000003</v>
      </c>
      <c r="AI10">
        <v>7.2128834060000004</v>
      </c>
      <c r="AJ10">
        <v>7.5846795970000001</v>
      </c>
      <c r="AK10">
        <v>7.9542958610000003</v>
      </c>
      <c r="AL10">
        <v>8.3323886619999996</v>
      </c>
      <c r="AM10">
        <v>8.7071449679999997</v>
      </c>
      <c r="AN10">
        <v>9.0922293379999903</v>
      </c>
      <c r="AO10">
        <v>9.4735134429999999</v>
      </c>
      <c r="AP10">
        <v>9.8506970739999904</v>
      </c>
      <c r="AQ10">
        <v>10.22435407</v>
      </c>
      <c r="AR10">
        <v>10.59401518</v>
      </c>
      <c r="AS10">
        <v>10.945082080000001</v>
      </c>
      <c r="AT10">
        <v>11.294096120000001</v>
      </c>
      <c r="AU10">
        <v>11.642010640000001</v>
      </c>
      <c r="AV10">
        <v>11.99004688</v>
      </c>
      <c r="AW10">
        <v>12.34245353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1.3477227789999999</v>
      </c>
      <c r="T11">
        <v>1.392007199</v>
      </c>
      <c r="U11">
        <v>1.44910256</v>
      </c>
      <c r="V11">
        <v>1.5134118640000001</v>
      </c>
      <c r="W11">
        <v>1.5851581779999999</v>
      </c>
      <c r="X11">
        <v>1.6592153510000001</v>
      </c>
      <c r="Y11">
        <v>1.7672240889999999</v>
      </c>
      <c r="Z11">
        <v>1.8751715499999999</v>
      </c>
      <c r="AA11">
        <v>1.9863854000000001</v>
      </c>
      <c r="AB11">
        <v>2.105801714</v>
      </c>
      <c r="AC11">
        <v>2.2294608519999999</v>
      </c>
      <c r="AD11">
        <v>2.5205256559999998</v>
      </c>
      <c r="AE11">
        <v>2.8189427710000001</v>
      </c>
      <c r="AF11">
        <v>3.1237027639999999</v>
      </c>
      <c r="AG11">
        <v>3.4466007890000001</v>
      </c>
      <c r="AH11">
        <v>3.7729692130000001</v>
      </c>
      <c r="AI11">
        <v>4.1130624449999997</v>
      </c>
      <c r="AJ11">
        <v>4.4536600679999996</v>
      </c>
      <c r="AK11">
        <v>4.7940681669999998</v>
      </c>
      <c r="AL11">
        <v>5.1455360839999997</v>
      </c>
      <c r="AM11">
        <v>5.4956894930000004</v>
      </c>
      <c r="AN11">
        <v>5.858596608</v>
      </c>
      <c r="AO11">
        <v>6.2199311069999998</v>
      </c>
      <c r="AP11">
        <v>6.5792646279999998</v>
      </c>
      <c r="AQ11">
        <v>6.9367804839999998</v>
      </c>
      <c r="AR11">
        <v>7.2919940409999997</v>
      </c>
      <c r="AS11">
        <v>7.4897735709999997</v>
      </c>
      <c r="AT11">
        <v>7.685957224</v>
      </c>
      <c r="AU11">
        <v>7.8812290850000002</v>
      </c>
      <c r="AV11">
        <v>8.0764366029999994</v>
      </c>
      <c r="AW11">
        <v>8.2744386149999904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 s="39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3.7368677039999998</v>
      </c>
      <c r="T12">
        <v>3.8596563229999998</v>
      </c>
      <c r="U12">
        <v>4.017966189</v>
      </c>
      <c r="V12">
        <v>4.1962783510000001</v>
      </c>
      <c r="W12">
        <v>4.0414423929999996</v>
      </c>
      <c r="X12">
        <v>3.8927744770000001</v>
      </c>
      <c r="Y12">
        <v>3.8517333370000002</v>
      </c>
      <c r="Z12">
        <v>3.8144337589999999</v>
      </c>
      <c r="AA12">
        <v>3.7865471689999999</v>
      </c>
      <c r="AB12">
        <v>3.7781694510000001</v>
      </c>
      <c r="AC12">
        <v>3.777697555</v>
      </c>
      <c r="AD12">
        <v>3.8166191020000002</v>
      </c>
      <c r="AE12">
        <v>3.8655554200000002</v>
      </c>
      <c r="AF12">
        <v>3.9206968849999999</v>
      </c>
      <c r="AG12">
        <v>3.9787910270000002</v>
      </c>
      <c r="AH12">
        <v>4.0377389829999997</v>
      </c>
      <c r="AI12">
        <v>4.094836226</v>
      </c>
      <c r="AJ12">
        <v>4.1495263910000002</v>
      </c>
      <c r="AK12">
        <v>4.2016976750000001</v>
      </c>
      <c r="AL12">
        <v>4.2511090380000001</v>
      </c>
      <c r="AM12">
        <v>4.2979110130000002</v>
      </c>
      <c r="AN12">
        <v>4.3422281839999997</v>
      </c>
      <c r="AO12">
        <v>4.3836649540000003</v>
      </c>
      <c r="AP12">
        <v>4.4223636580000001</v>
      </c>
      <c r="AQ12">
        <v>4.458825096</v>
      </c>
      <c r="AR12">
        <v>4.4930468330000002</v>
      </c>
      <c r="AS12">
        <v>4.5137303610000004</v>
      </c>
      <c r="AT12">
        <v>4.5330087690000003</v>
      </c>
      <c r="AU12">
        <v>4.5513678669999997</v>
      </c>
      <c r="AV12">
        <v>4.569345641</v>
      </c>
      <c r="AW12">
        <v>4.588552323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0.28569042880000001</v>
      </c>
      <c r="K13" s="39">
        <v>0.29985994360000001</v>
      </c>
      <c r="L13" s="39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0.4441917715</v>
      </c>
      <c r="T13">
        <v>0.57298367790000004</v>
      </c>
      <c r="U13">
        <v>0.70024516560000005</v>
      </c>
      <c r="V13">
        <v>0.82672658030000001</v>
      </c>
      <c r="W13">
        <v>0.82405398610000002</v>
      </c>
      <c r="X13">
        <v>0.82261541390000004</v>
      </c>
      <c r="Y13">
        <v>0.84868984690000004</v>
      </c>
      <c r="Z13">
        <v>0.87509643910000001</v>
      </c>
      <c r="AA13">
        <v>0.90328570969999999</v>
      </c>
      <c r="AB13">
        <v>0.93474881769999996</v>
      </c>
      <c r="AC13">
        <v>0.96812368179999997</v>
      </c>
      <c r="AD13">
        <v>0.98626005000000005</v>
      </c>
      <c r="AE13">
        <v>1.007006837</v>
      </c>
      <c r="AF13">
        <v>1.029425453</v>
      </c>
      <c r="AG13">
        <v>1.053180832</v>
      </c>
      <c r="AH13">
        <v>1.077246148</v>
      </c>
      <c r="AI13">
        <v>1.153884441</v>
      </c>
      <c r="AJ13">
        <v>1.230470226</v>
      </c>
      <c r="AK13">
        <v>1.306847444</v>
      </c>
      <c r="AL13">
        <v>1.385652967</v>
      </c>
      <c r="AM13">
        <v>1.4640043490000001</v>
      </c>
      <c r="AN13">
        <v>1.491218996</v>
      </c>
      <c r="AO13">
        <v>1.517536006</v>
      </c>
      <c r="AP13">
        <v>1.5429797110000001</v>
      </c>
      <c r="AQ13">
        <v>1.56770261</v>
      </c>
      <c r="AR13">
        <v>1.5916848210000001</v>
      </c>
      <c r="AS13">
        <v>1.6176346580000001</v>
      </c>
      <c r="AT13">
        <v>1.6431643579999999</v>
      </c>
      <c r="AU13">
        <v>1.6684341869999999</v>
      </c>
      <c r="AV13">
        <v>1.693631817</v>
      </c>
      <c r="AW13">
        <v>1.7193555229999999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36.426678320000001</v>
      </c>
      <c r="T14">
        <v>35.828146009999998</v>
      </c>
      <c r="U14">
        <v>35.666319979999997</v>
      </c>
      <c r="V14">
        <v>35.74912191</v>
      </c>
      <c r="W14">
        <v>35.92476851</v>
      </c>
      <c r="X14">
        <v>36.15397342</v>
      </c>
      <c r="Y14">
        <v>36.190653910000002</v>
      </c>
      <c r="Z14">
        <v>36.256570310000001</v>
      </c>
      <c r="AA14">
        <v>36.40742667</v>
      </c>
      <c r="AB14">
        <v>36.643748670000001</v>
      </c>
      <c r="AC14">
        <v>36.956329109999999</v>
      </c>
      <c r="AD14">
        <v>37.401121500000002</v>
      </c>
      <c r="AE14">
        <v>37.944230449999999</v>
      </c>
      <c r="AF14">
        <v>38.548683189999998</v>
      </c>
      <c r="AG14">
        <v>39.18288123</v>
      </c>
      <c r="AH14">
        <v>39.826109639999999</v>
      </c>
      <c r="AI14">
        <v>40.453057870000002</v>
      </c>
      <c r="AJ14">
        <v>41.056876379999999</v>
      </c>
      <c r="AK14">
        <v>41.636331310000003</v>
      </c>
      <c r="AL14">
        <v>42.189739510000003</v>
      </c>
      <c r="AM14">
        <v>42.717649549999997</v>
      </c>
      <c r="AN14">
        <v>43.221972010000002</v>
      </c>
      <c r="AO14">
        <v>43.69810571</v>
      </c>
      <c r="AP14">
        <v>44.147338089999998</v>
      </c>
      <c r="AQ14">
        <v>44.574551370000002</v>
      </c>
      <c r="AR14">
        <v>44.979620990000001</v>
      </c>
      <c r="AS14">
        <v>45.37093161</v>
      </c>
      <c r="AT14">
        <v>45.748943760000003</v>
      </c>
      <c r="AU14">
        <v>46.11840376</v>
      </c>
      <c r="AV14">
        <v>46.484668550000002</v>
      </c>
      <c r="AW14">
        <v>46.864133500000001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37.340029970000003</v>
      </c>
      <c r="K15" s="39">
        <v>36.240398319999997</v>
      </c>
      <c r="L15" s="39">
        <v>35.690070910000003</v>
      </c>
      <c r="M15">
        <v>35.79157111</v>
      </c>
      <c r="N15">
        <v>36.398445639999998</v>
      </c>
      <c r="O15">
        <v>37.42927984</v>
      </c>
      <c r="P15" s="39">
        <v>37.347956809999999</v>
      </c>
      <c r="Q15">
        <v>36.021777399999998</v>
      </c>
      <c r="R15">
        <v>34.838901290000003</v>
      </c>
      <c r="S15">
        <v>33.887266150000002</v>
      </c>
      <c r="T15">
        <v>32.731676460000003</v>
      </c>
      <c r="U15">
        <v>31.977551309999999</v>
      </c>
      <c r="V15">
        <v>31.387064720000001</v>
      </c>
      <c r="W15">
        <v>30.706521250000002</v>
      </c>
      <c r="X15">
        <v>29.95651501</v>
      </c>
      <c r="Y15">
        <v>29.37265829</v>
      </c>
      <c r="Z15">
        <v>28.985192090000002</v>
      </c>
      <c r="AA15">
        <v>28.750048369999998</v>
      </c>
      <c r="AB15">
        <v>28.617435090000001</v>
      </c>
      <c r="AC15">
        <v>28.552592489999999</v>
      </c>
      <c r="AD15">
        <v>28.581052119999999</v>
      </c>
      <c r="AE15">
        <v>28.611416689999999</v>
      </c>
      <c r="AF15">
        <v>28.651454990000001</v>
      </c>
      <c r="AG15">
        <v>28.70180963</v>
      </c>
      <c r="AH15">
        <v>28.77020229</v>
      </c>
      <c r="AI15">
        <v>28.874509840000002</v>
      </c>
      <c r="AJ15">
        <v>28.996350280000001</v>
      </c>
      <c r="AK15">
        <v>29.1357198</v>
      </c>
      <c r="AL15">
        <v>29.282260350000001</v>
      </c>
      <c r="AM15">
        <v>29.432548270000002</v>
      </c>
      <c r="AN15">
        <v>29.539293350000001</v>
      </c>
      <c r="AO15">
        <v>29.645556930000001</v>
      </c>
      <c r="AP15">
        <v>29.74985989</v>
      </c>
      <c r="AQ15">
        <v>29.857562919999999</v>
      </c>
      <c r="AR15">
        <v>29.960082320000001</v>
      </c>
      <c r="AS15">
        <v>30.070905010000001</v>
      </c>
      <c r="AT15">
        <v>30.183411230000001</v>
      </c>
      <c r="AU15">
        <v>30.29580224</v>
      </c>
      <c r="AV15">
        <v>30.410447949999998</v>
      </c>
      <c r="AW15">
        <v>30.55221062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23.193207959999999</v>
      </c>
      <c r="T16">
        <v>22.299619119999999</v>
      </c>
      <c r="U16">
        <v>21.687563369999999</v>
      </c>
      <c r="V16">
        <v>21.192554869999999</v>
      </c>
      <c r="W16">
        <v>20.520054529999999</v>
      </c>
      <c r="X16">
        <v>19.80822964</v>
      </c>
      <c r="Y16">
        <v>19.222538199999999</v>
      </c>
      <c r="Z16">
        <v>18.77166793</v>
      </c>
      <c r="AA16">
        <v>18.423380649999999</v>
      </c>
      <c r="AB16">
        <v>18.138039849999998</v>
      </c>
      <c r="AC16">
        <v>17.89681182</v>
      </c>
      <c r="AD16">
        <v>17.740914400000001</v>
      </c>
      <c r="AE16">
        <v>17.58699755</v>
      </c>
      <c r="AF16">
        <v>17.439747709999999</v>
      </c>
      <c r="AG16">
        <v>17.295328179999998</v>
      </c>
      <c r="AH16">
        <v>17.16224776</v>
      </c>
      <c r="AI16">
        <v>17.145201050000001</v>
      </c>
      <c r="AJ16">
        <v>17.138300480000002</v>
      </c>
      <c r="AK16">
        <v>17.14140214</v>
      </c>
      <c r="AL16">
        <v>17.1465107</v>
      </c>
      <c r="AM16">
        <v>17.153343970000002</v>
      </c>
      <c r="AN16">
        <v>17.112236859999999</v>
      </c>
      <c r="AO16">
        <v>17.070222260000001</v>
      </c>
      <c r="AP16">
        <v>17.026459750000001</v>
      </c>
      <c r="AQ16">
        <v>16.984020229999999</v>
      </c>
      <c r="AR16">
        <v>16.938016390000001</v>
      </c>
      <c r="AS16">
        <v>16.893211839999999</v>
      </c>
      <c r="AT16">
        <v>16.84815227</v>
      </c>
      <c r="AU16">
        <v>16.8018152</v>
      </c>
      <c r="AV16">
        <v>16.755500850000001</v>
      </c>
      <c r="AW16">
        <v>16.722786200000002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6.5735057929999998</v>
      </c>
      <c r="T17">
        <v>6.5554133219999997</v>
      </c>
      <c r="U17">
        <v>6.6016270180000003</v>
      </c>
      <c r="V17">
        <v>6.6694496689999996</v>
      </c>
      <c r="W17">
        <v>6.5452382890000003</v>
      </c>
      <c r="X17">
        <v>6.4055411580000001</v>
      </c>
      <c r="Y17">
        <v>6.3581604430000001</v>
      </c>
      <c r="Z17">
        <v>6.3508482859999997</v>
      </c>
      <c r="AA17">
        <v>6.3753842580000004</v>
      </c>
      <c r="AB17">
        <v>6.4222730080000003</v>
      </c>
      <c r="AC17">
        <v>6.4839293949999997</v>
      </c>
      <c r="AD17">
        <v>6.5720137569999997</v>
      </c>
      <c r="AE17">
        <v>6.6601611800000002</v>
      </c>
      <c r="AF17">
        <v>6.7502218589999998</v>
      </c>
      <c r="AG17">
        <v>6.8425318839999996</v>
      </c>
      <c r="AH17">
        <v>6.9389263830000001</v>
      </c>
      <c r="AI17">
        <v>6.9788898499999998</v>
      </c>
      <c r="AJ17">
        <v>7.02314039</v>
      </c>
      <c r="AK17">
        <v>7.071703544</v>
      </c>
      <c r="AL17">
        <v>7.1216222849999999</v>
      </c>
      <c r="AM17">
        <v>7.1725355049999999</v>
      </c>
      <c r="AN17">
        <v>7.2299616179999999</v>
      </c>
      <c r="AO17">
        <v>7.2874609829999999</v>
      </c>
      <c r="AP17">
        <v>7.3446665810000002</v>
      </c>
      <c r="AQ17">
        <v>7.40290099</v>
      </c>
      <c r="AR17">
        <v>7.4600373600000003</v>
      </c>
      <c r="AS17">
        <v>7.4889782350000003</v>
      </c>
      <c r="AT17">
        <v>7.518353426</v>
      </c>
      <c r="AU17">
        <v>7.5477151149999999</v>
      </c>
      <c r="AV17">
        <v>7.5776539070000002</v>
      </c>
      <c r="AW17">
        <v>7.6143664859999998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0.36763006349999999</v>
      </c>
      <c r="T18">
        <v>0.33217445880000002</v>
      </c>
      <c r="U18">
        <v>0.30258350010000001</v>
      </c>
      <c r="V18">
        <v>0.27589488159999997</v>
      </c>
      <c r="W18">
        <v>0.34680077209999999</v>
      </c>
      <c r="X18">
        <v>0.4143610264</v>
      </c>
      <c r="Y18">
        <v>0.40597626990000002</v>
      </c>
      <c r="Z18">
        <v>0.40031567810000002</v>
      </c>
      <c r="AA18">
        <v>0.39676490469999998</v>
      </c>
      <c r="AB18">
        <v>0.39453123270000001</v>
      </c>
      <c r="AC18">
        <v>0.3932342083</v>
      </c>
      <c r="AD18">
        <v>0.40827214909999998</v>
      </c>
      <c r="AE18">
        <v>0.42327001850000001</v>
      </c>
      <c r="AF18">
        <v>0.438350242</v>
      </c>
      <c r="AG18">
        <v>0.45364037080000003</v>
      </c>
      <c r="AH18">
        <v>0.4691766456</v>
      </c>
      <c r="AI18">
        <v>0.48906422589999998</v>
      </c>
      <c r="AJ18">
        <v>0.50930947839999996</v>
      </c>
      <c r="AK18">
        <v>0.52994483479999999</v>
      </c>
      <c r="AL18">
        <v>0.55113420859999995</v>
      </c>
      <c r="AM18">
        <v>0.57250136900000004</v>
      </c>
      <c r="AN18">
        <v>0.59142097859999998</v>
      </c>
      <c r="AO18">
        <v>0.61043341579999999</v>
      </c>
      <c r="AP18">
        <v>0.62950638790000002</v>
      </c>
      <c r="AQ18">
        <v>0.6487528588</v>
      </c>
      <c r="AR18">
        <v>0.66798706990000001</v>
      </c>
      <c r="AS18" s="39">
        <v>0.68439947850000005</v>
      </c>
      <c r="AT18">
        <v>0.70100599399999997</v>
      </c>
      <c r="AU18">
        <v>0.71776722930000003</v>
      </c>
      <c r="AV18">
        <v>0.7347411667</v>
      </c>
      <c r="AW18">
        <v>0.75254427349999997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1.2379582819999999</v>
      </c>
      <c r="T19">
        <v>1.045979298</v>
      </c>
      <c r="U19">
        <v>0.87852898940000002</v>
      </c>
      <c r="V19">
        <v>0.72442156719999995</v>
      </c>
      <c r="W19">
        <v>0.71971253400000001</v>
      </c>
      <c r="X19">
        <v>0.71300905889999999</v>
      </c>
      <c r="Y19">
        <v>0.69969223300000005</v>
      </c>
      <c r="Z19">
        <v>0.69103537930000003</v>
      </c>
      <c r="AA19">
        <v>0.68599861539999996</v>
      </c>
      <c r="AB19">
        <v>0.68296498670000005</v>
      </c>
      <c r="AC19">
        <v>0.68154797310000004</v>
      </c>
      <c r="AD19">
        <v>0.67771317099999995</v>
      </c>
      <c r="AE19">
        <v>0.67394427649999999</v>
      </c>
      <c r="AF19">
        <v>0.6704219736</v>
      </c>
      <c r="AG19">
        <v>0.66704984329999994</v>
      </c>
      <c r="AH19">
        <v>0.66410913569999996</v>
      </c>
      <c r="AI19">
        <v>0.66413322379999995</v>
      </c>
      <c r="AJ19">
        <v>0.66455262329999998</v>
      </c>
      <c r="AK19">
        <v>0.66536298780000003</v>
      </c>
      <c r="AL19">
        <v>0.66629504350000002</v>
      </c>
      <c r="AM19">
        <v>0.66729838789999996</v>
      </c>
      <c r="AN19">
        <v>0.66872783089999999</v>
      </c>
      <c r="AO19">
        <v>0.67014034609999995</v>
      </c>
      <c r="AP19">
        <v>0.67150260640000003</v>
      </c>
      <c r="AQ19">
        <v>0.67293563840000004</v>
      </c>
      <c r="AR19">
        <v>0.67424593720000003</v>
      </c>
      <c r="AS19">
        <v>0.67777089109999999</v>
      </c>
      <c r="AT19">
        <v>0.6813453102</v>
      </c>
      <c r="AU19">
        <v>0.68492876709999995</v>
      </c>
      <c r="AV19">
        <v>0.68857497690000002</v>
      </c>
      <c r="AW19">
        <v>0.69284805469999999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0.23981780829999999</v>
      </c>
      <c r="K20" s="39">
        <v>0.2411450047</v>
      </c>
      <c r="L20" s="39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0.32150886680000001</v>
      </c>
      <c r="T20">
        <v>0.30071927030000001</v>
      </c>
      <c r="U20">
        <v>0.28438567850000002</v>
      </c>
      <c r="V20">
        <v>0.27008782739999998</v>
      </c>
      <c r="W20">
        <v>0.26877722879999999</v>
      </c>
      <c r="X20">
        <v>0.26670720520000002</v>
      </c>
      <c r="Y20">
        <v>0.2644651938</v>
      </c>
      <c r="Z20">
        <v>0.26389820600000002</v>
      </c>
      <c r="AA20">
        <v>0.26465978890000003</v>
      </c>
      <c r="AB20">
        <v>0.26625081309999998</v>
      </c>
      <c r="AC20">
        <v>0.26845609720000002</v>
      </c>
      <c r="AD20">
        <v>0.2671626808</v>
      </c>
      <c r="AE20">
        <v>0.26589424210000001</v>
      </c>
      <c r="AF20">
        <v>0.2647221797</v>
      </c>
      <c r="AG20">
        <v>0.2636234469</v>
      </c>
      <c r="AH20">
        <v>0.26269458699999998</v>
      </c>
      <c r="AI20">
        <v>0.26288161370000002</v>
      </c>
      <c r="AJ20">
        <v>0.26322570979999999</v>
      </c>
      <c r="AK20">
        <v>0.2637254731</v>
      </c>
      <c r="AL20">
        <v>0.2642977822</v>
      </c>
      <c r="AM20">
        <v>0.2648995482</v>
      </c>
      <c r="AN20">
        <v>0.26574672230000002</v>
      </c>
      <c r="AO20">
        <v>0.2665888736</v>
      </c>
      <c r="AP20">
        <v>0.26741271379999998</v>
      </c>
      <c r="AQ20">
        <v>0.26826643150000001</v>
      </c>
      <c r="AR20">
        <v>0.26907289820000002</v>
      </c>
      <c r="AS20">
        <v>0.27060159220000002</v>
      </c>
      <c r="AT20">
        <v>0.27215139630000001</v>
      </c>
      <c r="AU20">
        <v>0.27370618340000002</v>
      </c>
      <c r="AV20">
        <v>0.27528743449999998</v>
      </c>
      <c r="AW20">
        <v>0.27712081630000002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0.72289732159999998</v>
      </c>
      <c r="K21" s="39">
        <v>0.78905357909999996</v>
      </c>
      <c r="L21" s="39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2.1934551880000002</v>
      </c>
      <c r="T21">
        <v>2.1977709829999998</v>
      </c>
      <c r="U21">
        <v>2.2228627560000001</v>
      </c>
      <c r="V21">
        <v>2.2546559070000001</v>
      </c>
      <c r="W21">
        <v>2.3059378929999998</v>
      </c>
      <c r="X21">
        <v>2.3486669230000001</v>
      </c>
      <c r="Y21">
        <v>2.421825959</v>
      </c>
      <c r="Z21">
        <v>2.5074266060000001</v>
      </c>
      <c r="AA21">
        <v>2.6038601510000001</v>
      </c>
      <c r="AB21">
        <v>2.7133751990000001</v>
      </c>
      <c r="AC21">
        <v>2.8286129889999998</v>
      </c>
      <c r="AD21">
        <v>2.9149759620000002</v>
      </c>
      <c r="AE21">
        <v>3.0011494239999998</v>
      </c>
      <c r="AF21">
        <v>3.0879910289999999</v>
      </c>
      <c r="AG21">
        <v>3.1796359089999999</v>
      </c>
      <c r="AH21">
        <v>3.2730477869999999</v>
      </c>
      <c r="AI21">
        <v>3.3343398780000002</v>
      </c>
      <c r="AJ21">
        <v>3.3978215970000001</v>
      </c>
      <c r="AK21">
        <v>3.4635808209999999</v>
      </c>
      <c r="AL21">
        <v>3.532400322</v>
      </c>
      <c r="AM21">
        <v>3.6019694850000001</v>
      </c>
      <c r="AN21">
        <v>3.6711993430000001</v>
      </c>
      <c r="AO21">
        <v>3.7407110530000001</v>
      </c>
      <c r="AP21">
        <v>3.8103118560000002</v>
      </c>
      <c r="AQ21">
        <v>3.8806867789999999</v>
      </c>
      <c r="AR21">
        <v>3.9507226709999999</v>
      </c>
      <c r="AS21">
        <v>4.0559429749999998</v>
      </c>
      <c r="AT21">
        <v>4.1624028419999997</v>
      </c>
      <c r="AU21">
        <v>4.2698697430000001</v>
      </c>
      <c r="AV21">
        <v>4.3786896119999996</v>
      </c>
      <c r="AW21">
        <v>4.4925447959999998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2.4817710320000002</v>
      </c>
      <c r="T22">
        <v>2.4117722640000001</v>
      </c>
      <c r="U22">
        <v>2.4041579550000001</v>
      </c>
      <c r="V22">
        <v>2.4276181349999999</v>
      </c>
      <c r="W22">
        <v>2.4524156370000001</v>
      </c>
      <c r="X22">
        <v>2.4773866039999999</v>
      </c>
      <c r="Y22">
        <v>2.515937101</v>
      </c>
      <c r="Z22">
        <v>2.5588993449999999</v>
      </c>
      <c r="AA22">
        <v>2.6047594529999998</v>
      </c>
      <c r="AB22">
        <v>2.6529912640000002</v>
      </c>
      <c r="AC22">
        <v>2.7037038309999999</v>
      </c>
      <c r="AD22">
        <v>2.7559683619999999</v>
      </c>
      <c r="AE22">
        <v>2.8072577490000001</v>
      </c>
      <c r="AF22">
        <v>2.8582597070000002</v>
      </c>
      <c r="AG22">
        <v>2.9092221839999999</v>
      </c>
      <c r="AH22">
        <v>2.9610923420000002</v>
      </c>
      <c r="AI22">
        <v>3.0115821760000001</v>
      </c>
      <c r="AJ22">
        <v>3.062208375</v>
      </c>
      <c r="AK22">
        <v>3.1143228610000002</v>
      </c>
      <c r="AL22">
        <v>3.1671785020000001</v>
      </c>
      <c r="AM22">
        <v>3.2205675089999999</v>
      </c>
      <c r="AN22">
        <v>3.2739308309999999</v>
      </c>
      <c r="AO22">
        <v>3.326842906</v>
      </c>
      <c r="AP22">
        <v>3.3795069959999999</v>
      </c>
      <c r="AQ22">
        <v>3.4328347840000002</v>
      </c>
      <c r="AR22">
        <v>3.4856685989999998</v>
      </c>
      <c r="AS22">
        <v>3.5416098890000001</v>
      </c>
      <c r="AT22">
        <v>3.600045497</v>
      </c>
      <c r="AU22">
        <v>3.6601837050000001</v>
      </c>
      <c r="AV22">
        <v>3.7220168469999999</v>
      </c>
      <c r="AW22">
        <v>3.7886949589999999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141.93480289999999</v>
      </c>
      <c r="T23">
        <v>140.04685789999999</v>
      </c>
      <c r="U23">
        <v>138.76230169999999</v>
      </c>
      <c r="V23">
        <v>137.87572370000001</v>
      </c>
      <c r="W23">
        <v>136.3899017</v>
      </c>
      <c r="X23">
        <v>134.52335550000001</v>
      </c>
      <c r="Y23">
        <v>133.0681366</v>
      </c>
      <c r="Z23">
        <v>132.03997699999999</v>
      </c>
      <c r="AA23">
        <v>131.39507359999999</v>
      </c>
      <c r="AB23">
        <v>131.02548820000001</v>
      </c>
      <c r="AC23">
        <v>130.86083600000001</v>
      </c>
      <c r="AD23">
        <v>130.6200216</v>
      </c>
      <c r="AE23">
        <v>130.45604660000001</v>
      </c>
      <c r="AF23">
        <v>130.37062610000001</v>
      </c>
      <c r="AG23">
        <v>130.37080320000001</v>
      </c>
      <c r="AH23">
        <v>130.48653110000001</v>
      </c>
      <c r="AI23">
        <v>130.6534556</v>
      </c>
      <c r="AJ23">
        <v>130.875122</v>
      </c>
      <c r="AK23">
        <v>131.17110479999999</v>
      </c>
      <c r="AL23">
        <v>131.5105533</v>
      </c>
      <c r="AM23">
        <v>131.8833654</v>
      </c>
      <c r="AN23">
        <v>132.30211869999999</v>
      </c>
      <c r="AO23">
        <v>132.71731800000001</v>
      </c>
      <c r="AP23">
        <v>133.13384529999999</v>
      </c>
      <c r="AQ23">
        <v>133.5778498</v>
      </c>
      <c r="AR23">
        <v>134.01504019999999</v>
      </c>
      <c r="AS23">
        <v>134.48826489999999</v>
      </c>
      <c r="AT23">
        <v>134.9917064</v>
      </c>
      <c r="AU23">
        <v>135.51941579999999</v>
      </c>
      <c r="AV23">
        <v>136.08327370000001</v>
      </c>
      <c r="AW23">
        <v>136.78495649999999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3.154503879</v>
      </c>
      <c r="T24">
        <v>3.2201629039999999</v>
      </c>
      <c r="U24">
        <v>3.2565566819999998</v>
      </c>
      <c r="V24">
        <v>3.2749461950000001</v>
      </c>
      <c r="W24">
        <v>3.2669604200000002</v>
      </c>
      <c r="X24">
        <v>3.2342518139999998</v>
      </c>
      <c r="Y24">
        <v>3.2240207220000001</v>
      </c>
      <c r="Z24">
        <v>3.2389804880000002</v>
      </c>
      <c r="AA24">
        <v>3.2749317339999999</v>
      </c>
      <c r="AB24">
        <v>3.3259013890000002</v>
      </c>
      <c r="AC24">
        <v>3.3871312040000001</v>
      </c>
      <c r="AD24">
        <v>3.4546202300000002</v>
      </c>
      <c r="AE24">
        <v>3.5254236720000001</v>
      </c>
      <c r="AF24">
        <v>3.5980317159999999</v>
      </c>
      <c r="AG24">
        <v>3.6714423479999998</v>
      </c>
      <c r="AH24">
        <v>3.7454488719999999</v>
      </c>
      <c r="AI24">
        <v>3.817297591</v>
      </c>
      <c r="AJ24">
        <v>3.8871310299999999</v>
      </c>
      <c r="AK24">
        <v>3.955368478</v>
      </c>
      <c r="AL24">
        <v>4.0220097560000001</v>
      </c>
      <c r="AM24">
        <v>4.0873012649999998</v>
      </c>
      <c r="AN24">
        <v>4.1502539699999996</v>
      </c>
      <c r="AO24">
        <v>4.2114218279999998</v>
      </c>
      <c r="AP24">
        <v>4.2712155760000003</v>
      </c>
      <c r="AQ24">
        <v>4.3303643120000004</v>
      </c>
      <c r="AR24">
        <v>4.3887623360000001</v>
      </c>
      <c r="AS24">
        <v>4.4461307989999996</v>
      </c>
      <c r="AT24">
        <v>4.5028699220000004</v>
      </c>
      <c r="AU24">
        <v>4.5594403510000001</v>
      </c>
      <c r="AV24">
        <v>4.6164930750000002</v>
      </c>
      <c r="AW24">
        <v>4.6759020570000001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36.525681749999997</v>
      </c>
      <c r="T25">
        <v>35.942825910000003</v>
      </c>
      <c r="U25">
        <v>35.8248362</v>
      </c>
      <c r="V25">
        <v>36.063668360000001</v>
      </c>
      <c r="W25">
        <v>36.20455638</v>
      </c>
      <c r="X25">
        <v>36.266890199999999</v>
      </c>
      <c r="Y25">
        <v>36.522986099999997</v>
      </c>
      <c r="Z25">
        <v>36.915317620000003</v>
      </c>
      <c r="AA25">
        <v>37.417997030000002</v>
      </c>
      <c r="AB25">
        <v>37.98787978</v>
      </c>
      <c r="AC25">
        <v>38.60865888</v>
      </c>
      <c r="AD25">
        <v>39.283532059999999</v>
      </c>
      <c r="AE25">
        <v>39.962623819999997</v>
      </c>
      <c r="AF25">
        <v>40.650577259999999</v>
      </c>
      <c r="AG25">
        <v>41.346975450000002</v>
      </c>
      <c r="AH25">
        <v>42.067362469999999</v>
      </c>
      <c r="AI25">
        <v>42.76992929</v>
      </c>
      <c r="AJ25">
        <v>43.471638220000003</v>
      </c>
      <c r="AK25">
        <v>44.196973</v>
      </c>
      <c r="AL25">
        <v>44.927982819999997</v>
      </c>
      <c r="AM25">
        <v>45.661343449999997</v>
      </c>
      <c r="AN25">
        <v>46.37653031</v>
      </c>
      <c r="AO25">
        <v>47.069414399999999</v>
      </c>
      <c r="AP25">
        <v>47.749611989999998</v>
      </c>
      <c r="AQ25">
        <v>48.436902869999997</v>
      </c>
      <c r="AR25">
        <v>49.105295869999999</v>
      </c>
      <c r="AS25">
        <v>49.79581864</v>
      </c>
      <c r="AT25">
        <v>50.50350289</v>
      </c>
      <c r="AU25">
        <v>51.217953629999997</v>
      </c>
      <c r="AV25">
        <v>51.944181299999997</v>
      </c>
      <c r="AW25">
        <v>52.745720319999997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35.001753639999997</v>
      </c>
      <c r="T26">
        <v>34.420868839999997</v>
      </c>
      <c r="U26">
        <v>34.112697079999997</v>
      </c>
      <c r="V26">
        <v>33.715350280000003</v>
      </c>
      <c r="W26">
        <v>33.190359469999997</v>
      </c>
      <c r="X26">
        <v>32.558769259999998</v>
      </c>
      <c r="Y26">
        <v>31.924693430000001</v>
      </c>
      <c r="Z26">
        <v>31.31464077</v>
      </c>
      <c r="AA26">
        <v>30.756215869999998</v>
      </c>
      <c r="AB26">
        <v>30.255912609999999</v>
      </c>
      <c r="AC26">
        <v>29.808455980000002</v>
      </c>
      <c r="AD26">
        <v>29.391744389999999</v>
      </c>
      <c r="AE26">
        <v>29.00473745</v>
      </c>
      <c r="AF26">
        <v>28.646024050000001</v>
      </c>
      <c r="AG26">
        <v>28.31144772</v>
      </c>
      <c r="AH26">
        <v>28.000365850000001</v>
      </c>
      <c r="AI26">
        <v>27.713369490000002</v>
      </c>
      <c r="AJ26">
        <v>27.438504600000002</v>
      </c>
      <c r="AK26">
        <v>27.174140699999999</v>
      </c>
      <c r="AL26">
        <v>26.91642929</v>
      </c>
      <c r="AM26">
        <v>26.663055020000002</v>
      </c>
      <c r="AN26">
        <v>26.413042000000001</v>
      </c>
      <c r="AO26">
        <v>26.164541929999999</v>
      </c>
      <c r="AP26">
        <v>25.915744320000002</v>
      </c>
      <c r="AQ26">
        <v>25.66813118</v>
      </c>
      <c r="AR26">
        <v>25.41950134</v>
      </c>
      <c r="AS26">
        <v>25.171021450000001</v>
      </c>
      <c r="AT26">
        <v>24.92089021</v>
      </c>
      <c r="AU26">
        <v>24.6675392</v>
      </c>
      <c r="AV26">
        <v>24.410666849999998</v>
      </c>
      <c r="AW26">
        <v>24.164531360000002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21.913319789999999</v>
      </c>
      <c r="T27">
        <v>20.980513869999999</v>
      </c>
      <c r="U27">
        <v>20.241408490000001</v>
      </c>
      <c r="V27">
        <v>19.721273119999999</v>
      </c>
      <c r="W27">
        <v>19.279625589999998</v>
      </c>
      <c r="X27">
        <v>18.872946379999998</v>
      </c>
      <c r="Y27">
        <v>18.615852180000001</v>
      </c>
      <c r="Z27">
        <v>18.541321119999999</v>
      </c>
      <c r="AA27">
        <v>18.616463509999999</v>
      </c>
      <c r="AB27">
        <v>18.790853030000001</v>
      </c>
      <c r="AC27">
        <v>19.026199170000002</v>
      </c>
      <c r="AD27">
        <v>19.314115990000001</v>
      </c>
      <c r="AE27">
        <v>19.627351860000001</v>
      </c>
      <c r="AF27">
        <v>19.95209784</v>
      </c>
      <c r="AG27">
        <v>20.278371230000001</v>
      </c>
      <c r="AH27">
        <v>20.60216424</v>
      </c>
      <c r="AI27">
        <v>20.910961319999998</v>
      </c>
      <c r="AJ27">
        <v>21.200448049999999</v>
      </c>
      <c r="AK27">
        <v>21.46857164</v>
      </c>
      <c r="AL27">
        <v>21.712964849999999</v>
      </c>
      <c r="AM27">
        <v>21.934096319999998</v>
      </c>
      <c r="AN27">
        <v>22.129600790000001</v>
      </c>
      <c r="AO27">
        <v>22.301415309999999</v>
      </c>
      <c r="AP27">
        <v>22.45181285</v>
      </c>
      <c r="AQ27">
        <v>22.586819380000001</v>
      </c>
      <c r="AR27">
        <v>22.70908631</v>
      </c>
      <c r="AS27">
        <v>22.822155309999999</v>
      </c>
      <c r="AT27">
        <v>22.93078873</v>
      </c>
      <c r="AU27">
        <v>23.042603840000002</v>
      </c>
      <c r="AV27">
        <v>23.16494543</v>
      </c>
      <c r="AW27">
        <v>23.310780780000002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24.459618580000001</v>
      </c>
      <c r="T28">
        <v>24.33683542</v>
      </c>
      <c r="U28">
        <v>24.064119900000001</v>
      </c>
      <c r="V28">
        <v>23.731491399999999</v>
      </c>
      <c r="W28">
        <v>23.12639235</v>
      </c>
      <c r="X28">
        <v>22.398102569999999</v>
      </c>
      <c r="Y28">
        <v>21.643196140000001</v>
      </c>
      <c r="Z28">
        <v>20.871968379999998</v>
      </c>
      <c r="AA28">
        <v>20.080740500000001</v>
      </c>
      <c r="AB28">
        <v>19.267278279999999</v>
      </c>
      <c r="AC28">
        <v>18.435206770000001</v>
      </c>
      <c r="AD28">
        <v>17.60699936</v>
      </c>
      <c r="AE28">
        <v>16.766708149999999</v>
      </c>
      <c r="AF28">
        <v>15.9294396</v>
      </c>
      <c r="AG28">
        <v>15.121003719999999</v>
      </c>
      <c r="AH28">
        <v>14.36011667</v>
      </c>
      <c r="AI28">
        <v>13.65256437</v>
      </c>
      <c r="AJ28">
        <v>12.99626658</v>
      </c>
      <c r="AK28">
        <v>12.38769261</v>
      </c>
      <c r="AL28">
        <v>11.82333399</v>
      </c>
      <c r="AM28">
        <v>11.29983766</v>
      </c>
      <c r="AN28">
        <v>10.815326020000001</v>
      </c>
      <c r="AO28">
        <v>10.366673649999999</v>
      </c>
      <c r="AP28">
        <v>9.9507742340000007</v>
      </c>
      <c r="AQ28">
        <v>9.5649033370000005</v>
      </c>
      <c r="AR28">
        <v>9.2065021649999998</v>
      </c>
      <c r="AS28">
        <v>8.8732597819999999</v>
      </c>
      <c r="AT28">
        <v>8.5632557269999996</v>
      </c>
      <c r="AU28">
        <v>8.2747120630000008</v>
      </c>
      <c r="AV28">
        <v>8.0060006240000003</v>
      </c>
      <c r="AW28">
        <v>7.7559255130000002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20.879925230000001</v>
      </c>
      <c r="T29">
        <v>21.145650929999999</v>
      </c>
      <c r="U29">
        <v>21.26268344</v>
      </c>
      <c r="V29">
        <v>21.368994539999999</v>
      </c>
      <c r="W29">
        <v>21.322007490000001</v>
      </c>
      <c r="X29">
        <v>21.19239529</v>
      </c>
      <c r="Y29">
        <v>21.137388059999999</v>
      </c>
      <c r="Z29">
        <v>21.15774862</v>
      </c>
      <c r="AA29">
        <v>21.248725</v>
      </c>
      <c r="AB29">
        <v>21.397663139999999</v>
      </c>
      <c r="AC29">
        <v>21.59518396</v>
      </c>
      <c r="AD29">
        <v>21.56900954</v>
      </c>
      <c r="AE29">
        <v>21.569201620000001</v>
      </c>
      <c r="AF29">
        <v>21.594455679999999</v>
      </c>
      <c r="AG29">
        <v>21.641562700000001</v>
      </c>
      <c r="AH29">
        <v>21.71107301</v>
      </c>
      <c r="AI29">
        <v>21.789333500000001</v>
      </c>
      <c r="AJ29">
        <v>21.881133550000001</v>
      </c>
      <c r="AK29">
        <v>21.988358330000001</v>
      </c>
      <c r="AL29">
        <v>22.107832630000001</v>
      </c>
      <c r="AM29">
        <v>22.23773173</v>
      </c>
      <c r="AN29">
        <v>22.417365589999999</v>
      </c>
      <c r="AO29">
        <v>22.603850869999999</v>
      </c>
      <c r="AP29">
        <v>22.79468632</v>
      </c>
      <c r="AQ29">
        <v>22.990728730000001</v>
      </c>
      <c r="AR29">
        <v>23.185892169999999</v>
      </c>
      <c r="AS29">
        <v>23.379878890000001</v>
      </c>
      <c r="AT29">
        <v>23.57039893</v>
      </c>
      <c r="AU29">
        <v>23.757166730000002</v>
      </c>
      <c r="AV29">
        <v>23.940986420000002</v>
      </c>
      <c r="AW29">
        <v>24.132096480000001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34664.561999999998</v>
      </c>
      <c r="T30">
        <v>34991.103130000003</v>
      </c>
      <c r="U30">
        <v>35162.478739999999</v>
      </c>
      <c r="V30">
        <v>35275.822209999998</v>
      </c>
      <c r="W30">
        <v>34934.144480000003</v>
      </c>
      <c r="X30">
        <v>34408.104670000001</v>
      </c>
      <c r="Y30">
        <v>33885.759140000002</v>
      </c>
      <c r="Z30">
        <v>33396.43993</v>
      </c>
      <c r="AA30">
        <v>32937.604500000001</v>
      </c>
      <c r="AB30">
        <v>32500.150829999999</v>
      </c>
      <c r="AC30">
        <v>32076.461899999998</v>
      </c>
      <c r="AD30">
        <v>31764.257119999998</v>
      </c>
      <c r="AE30">
        <v>31494.221969999999</v>
      </c>
      <c r="AF30">
        <v>31241.049630000001</v>
      </c>
      <c r="AG30">
        <v>30997.41129</v>
      </c>
      <c r="AH30">
        <v>30760.874779999998</v>
      </c>
      <c r="AI30">
        <v>30526.773700000002</v>
      </c>
      <c r="AJ30">
        <v>30293.827209999999</v>
      </c>
      <c r="AK30">
        <v>30061.93072</v>
      </c>
      <c r="AL30">
        <v>29831.60468</v>
      </c>
      <c r="AM30">
        <v>29603.095249999998</v>
      </c>
      <c r="AN30">
        <v>29383.115170000001</v>
      </c>
      <c r="AO30">
        <v>29170.51355</v>
      </c>
      <c r="AP30">
        <v>28963.049419999999</v>
      </c>
      <c r="AQ30">
        <v>28759.3963</v>
      </c>
      <c r="AR30">
        <v>28558.086289999999</v>
      </c>
      <c r="AS30">
        <v>28358.022939999999</v>
      </c>
      <c r="AT30">
        <v>28159.30674</v>
      </c>
      <c r="AU30">
        <v>27961.993760000001</v>
      </c>
      <c r="AV30">
        <v>27766.195930000002</v>
      </c>
      <c r="AW30">
        <v>27573.62904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868.6058898</v>
      </c>
      <c r="T31">
        <v>948.0139484</v>
      </c>
      <c r="U31">
        <v>1032.9022560000001</v>
      </c>
      <c r="V31">
        <v>1120.243199</v>
      </c>
      <c r="W31">
        <v>1183.364229</v>
      </c>
      <c r="X31">
        <v>1233.9728540000001</v>
      </c>
      <c r="Y31">
        <v>1273.3832500000001</v>
      </c>
      <c r="Z31">
        <v>1298.6684270000001</v>
      </c>
      <c r="AA31">
        <v>1307.088391</v>
      </c>
      <c r="AB31">
        <v>1297.300712</v>
      </c>
      <c r="AC31">
        <v>1269.895068</v>
      </c>
      <c r="AD31">
        <v>1225.5135419999999</v>
      </c>
      <c r="AE31">
        <v>1162.9489390000001</v>
      </c>
      <c r="AF31">
        <v>1087.7612979999999</v>
      </c>
      <c r="AG31">
        <v>1008.2596119999999</v>
      </c>
      <c r="AH31">
        <v>930.92889660000003</v>
      </c>
      <c r="AI31">
        <v>858.71763090000002</v>
      </c>
      <c r="AJ31">
        <v>791.93918440000004</v>
      </c>
      <c r="AK31">
        <v>730.31938930000001</v>
      </c>
      <c r="AL31">
        <v>673.48716649999994</v>
      </c>
      <c r="AM31">
        <v>621.07611350000002</v>
      </c>
      <c r="AN31">
        <v>572.74342339999998</v>
      </c>
      <c r="AO31">
        <v>528.17196730000001</v>
      </c>
      <c r="AP31">
        <v>487.06909380000002</v>
      </c>
      <c r="AQ31">
        <v>449.1648849</v>
      </c>
      <c r="AR31">
        <v>414.21041930000001</v>
      </c>
      <c r="AS31">
        <v>381.97614540000001</v>
      </c>
      <c r="AT31">
        <v>352.2503754</v>
      </c>
      <c r="AU31">
        <v>324.83789480000002</v>
      </c>
      <c r="AV31">
        <v>299.55868120000002</v>
      </c>
      <c r="AW31">
        <v>276.2467216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5239.9125640000002</v>
      </c>
      <c r="T32">
        <v>5411.0891849999998</v>
      </c>
      <c r="U32">
        <v>5528.1507799999999</v>
      </c>
      <c r="V32">
        <v>5608.2290640000001</v>
      </c>
      <c r="W32">
        <v>5580.2183530000002</v>
      </c>
      <c r="X32">
        <v>5492.6238009999997</v>
      </c>
      <c r="Y32">
        <v>5376.1211080000003</v>
      </c>
      <c r="Z32">
        <v>5232.3494309999996</v>
      </c>
      <c r="AA32">
        <v>5059.4700709999997</v>
      </c>
      <c r="AB32">
        <v>4857.3099979999997</v>
      </c>
      <c r="AC32">
        <v>4628.936565</v>
      </c>
      <c r="AD32">
        <v>4376.9326309999997</v>
      </c>
      <c r="AE32">
        <v>4100.1012280000004</v>
      </c>
      <c r="AF32">
        <v>3810.1615969999998</v>
      </c>
      <c r="AG32">
        <v>3523.237517</v>
      </c>
      <c r="AH32">
        <v>3251.120711</v>
      </c>
      <c r="AI32">
        <v>2998.5328749999999</v>
      </c>
      <c r="AJ32">
        <v>2765.2672640000001</v>
      </c>
      <c r="AK32">
        <v>2550.0879100000002</v>
      </c>
      <c r="AL32">
        <v>2351.6407749999998</v>
      </c>
      <c r="AM32">
        <v>2168.6343630000001</v>
      </c>
      <c r="AN32">
        <v>1999.869173</v>
      </c>
      <c r="AO32">
        <v>1844.237357</v>
      </c>
      <c r="AP32">
        <v>1700.7169449999999</v>
      </c>
      <c r="AQ32">
        <v>1568.3654329999999</v>
      </c>
      <c r="AR32">
        <v>1446.3136480000001</v>
      </c>
      <c r="AS32">
        <v>1333.760057</v>
      </c>
      <c r="AT32">
        <v>1229.9655</v>
      </c>
      <c r="AU32">
        <v>1134.248341</v>
      </c>
      <c r="AV32">
        <v>1045.9799869999999</v>
      </c>
      <c r="AW32">
        <v>964.58076640000002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8104.5700360000001</v>
      </c>
      <c r="T33">
        <v>8295.7617890000001</v>
      </c>
      <c r="U33">
        <v>8399.9173570000003</v>
      </c>
      <c r="V33">
        <v>8450.8121699999901</v>
      </c>
      <c r="W33">
        <v>8351.7870810000004</v>
      </c>
      <c r="X33">
        <v>8171.7162060000001</v>
      </c>
      <c r="Y33">
        <v>7953.4724349999997</v>
      </c>
      <c r="Z33">
        <v>7700.7341720000004</v>
      </c>
      <c r="AA33">
        <v>7411.908066</v>
      </c>
      <c r="AB33">
        <v>7087.4451639999997</v>
      </c>
      <c r="AC33">
        <v>6731.9036580000002</v>
      </c>
      <c r="AD33">
        <v>6349.0519389999999</v>
      </c>
      <c r="AE33">
        <v>5937.6659090000003</v>
      </c>
      <c r="AF33">
        <v>5513.1761640000004</v>
      </c>
      <c r="AG33">
        <v>5096.4398229999997</v>
      </c>
      <c r="AH33">
        <v>4702.4667810000001</v>
      </c>
      <c r="AI33">
        <v>4337.0466880000004</v>
      </c>
      <c r="AJ33">
        <v>3999.638567</v>
      </c>
      <c r="AK33">
        <v>3688.4034579999998</v>
      </c>
      <c r="AL33">
        <v>3401.3722830000002</v>
      </c>
      <c r="AM33">
        <v>3136.6748640000001</v>
      </c>
      <c r="AN33">
        <v>2892.5758139999998</v>
      </c>
      <c r="AO33">
        <v>2667.4726700000001</v>
      </c>
      <c r="AP33">
        <v>2459.8872550000001</v>
      </c>
      <c r="AQ33">
        <v>2268.4563410000001</v>
      </c>
      <c r="AR33">
        <v>2091.9227740000001</v>
      </c>
      <c r="AS33">
        <v>1929.1272269999999</v>
      </c>
      <c r="AT33">
        <v>1779.000595</v>
      </c>
      <c r="AU33">
        <v>1640.556969</v>
      </c>
      <c r="AV33">
        <v>1512.887166</v>
      </c>
      <c r="AW33">
        <v>1395.152756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8236.9702849999994</v>
      </c>
      <c r="T34">
        <v>8366.3165329999902</v>
      </c>
      <c r="U34">
        <v>8409.3125999999902</v>
      </c>
      <c r="V34">
        <v>8403.8258669999996</v>
      </c>
      <c r="W34">
        <v>8261.4860929999995</v>
      </c>
      <c r="X34">
        <v>8046.5693259999998</v>
      </c>
      <c r="Y34">
        <v>7799.0800609999997</v>
      </c>
      <c r="Z34">
        <v>7522.9632270000002</v>
      </c>
      <c r="AA34">
        <v>7217.0679749999999</v>
      </c>
      <c r="AB34">
        <v>6881.9926660000001</v>
      </c>
      <c r="AC34">
        <v>6521.9472260000002</v>
      </c>
      <c r="AD34">
        <v>6140.366728</v>
      </c>
      <c r="AE34">
        <v>5736.2031450000004</v>
      </c>
      <c r="AF34">
        <v>5323.2114650000003</v>
      </c>
      <c r="AG34">
        <v>4919.8630970000004</v>
      </c>
      <c r="AH34">
        <v>4539.3266549999998</v>
      </c>
      <c r="AI34">
        <v>4186.5398009999999</v>
      </c>
      <c r="AJ34">
        <v>3860.8316599999998</v>
      </c>
      <c r="AK34">
        <v>3560.3961079999999</v>
      </c>
      <c r="AL34">
        <v>3283.3260850000001</v>
      </c>
      <c r="AM34">
        <v>3027.8150380000002</v>
      </c>
      <c r="AN34">
        <v>2792.1875490000002</v>
      </c>
      <c r="AO34">
        <v>2574.8967170000001</v>
      </c>
      <c r="AP34">
        <v>2374.5156550000002</v>
      </c>
      <c r="AQ34">
        <v>2189.7284460000001</v>
      </c>
      <c r="AR34">
        <v>2019.321563</v>
      </c>
      <c r="AS34">
        <v>1862.1759159999999</v>
      </c>
      <c r="AT34">
        <v>1717.2595020000001</v>
      </c>
      <c r="AU34">
        <v>1583.620631</v>
      </c>
      <c r="AV34">
        <v>1460.3816710000001</v>
      </c>
      <c r="AW34">
        <v>1346.7332919999999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9832.991403</v>
      </c>
      <c r="O35" s="39">
        <v>9508.1765790000009</v>
      </c>
      <c r="P35">
        <v>9190.3521970000002</v>
      </c>
      <c r="Q35">
        <v>8882.8848199999902</v>
      </c>
      <c r="R35">
        <v>8589.6904340000001</v>
      </c>
      <c r="S35">
        <v>8317.879895</v>
      </c>
      <c r="T35">
        <v>8091.0135200000004</v>
      </c>
      <c r="U35">
        <v>7818.2315319999998</v>
      </c>
      <c r="V35">
        <v>7540.5223720000004</v>
      </c>
      <c r="W35">
        <v>7212.1801599999999</v>
      </c>
      <c r="X35">
        <v>6865.4768990000002</v>
      </c>
      <c r="Y35">
        <v>6519.670693</v>
      </c>
      <c r="Z35">
        <v>6176.0383709999996</v>
      </c>
      <c r="AA35">
        <v>5833.1324420000001</v>
      </c>
      <c r="AB35">
        <v>5490.3634350000002</v>
      </c>
      <c r="AC35">
        <v>5148.9196330000004</v>
      </c>
      <c r="AD35">
        <v>4809.6232220000002</v>
      </c>
      <c r="AE35">
        <v>4471.1476590000002</v>
      </c>
      <c r="AF35">
        <v>4139.3917380000003</v>
      </c>
      <c r="AG35">
        <v>3822.5352330000001</v>
      </c>
      <c r="AH35">
        <v>3526.1868220000001</v>
      </c>
      <c r="AI35">
        <v>3252.0007780000001</v>
      </c>
      <c r="AJ35">
        <v>2998.9713000000002</v>
      </c>
      <c r="AK35">
        <v>2765.597088</v>
      </c>
      <c r="AL35">
        <v>2550.3772520000002</v>
      </c>
      <c r="AM35">
        <v>2351.9046539999999</v>
      </c>
      <c r="AN35">
        <v>2168.8771219999999</v>
      </c>
      <c r="AO35">
        <v>2000.0929229999999</v>
      </c>
      <c r="AP35">
        <v>1844.443671</v>
      </c>
      <c r="AQ35">
        <v>1700.907199</v>
      </c>
      <c r="AR35">
        <v>1568.54088</v>
      </c>
      <c r="AS35">
        <v>1446.4754419999999</v>
      </c>
      <c r="AT35">
        <v>1333.9092599999999</v>
      </c>
      <c r="AU35">
        <v>1230.1030920000001</v>
      </c>
      <c r="AV35">
        <v>1134.375225</v>
      </c>
      <c r="AW35">
        <v>1046.0969970000001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2665.6636229999999</v>
      </c>
      <c r="T36">
        <v>2542.8608049999998</v>
      </c>
      <c r="U36">
        <v>2416.894479</v>
      </c>
      <c r="V36">
        <v>2295.2723219999998</v>
      </c>
      <c r="W36">
        <v>2168.5485800000001</v>
      </c>
      <c r="X36">
        <v>2042.926907</v>
      </c>
      <c r="Y36">
        <v>1921.8863060000001</v>
      </c>
      <c r="Z36">
        <v>1805.3430430000001</v>
      </c>
      <c r="AA36">
        <v>1692.6795890000001</v>
      </c>
      <c r="AB36">
        <v>1583.469519</v>
      </c>
      <c r="AC36">
        <v>1477.666512</v>
      </c>
      <c r="AD36">
        <v>1375.1714440000001</v>
      </c>
      <c r="AE36">
        <v>1275.46524</v>
      </c>
      <c r="AF36">
        <v>1179.5229449999999</v>
      </c>
      <c r="AG36">
        <v>1088.8149330000001</v>
      </c>
      <c r="AH36">
        <v>1004.314194</v>
      </c>
      <c r="AI36">
        <v>926.2040849</v>
      </c>
      <c r="AJ36">
        <v>854.13519269999995</v>
      </c>
      <c r="AK36">
        <v>787.66735649999998</v>
      </c>
      <c r="AL36">
        <v>726.37064759999998</v>
      </c>
      <c r="AM36">
        <v>669.84382040000003</v>
      </c>
      <c r="AN36">
        <v>617.71591090000004</v>
      </c>
      <c r="AO36">
        <v>569.64463660000001</v>
      </c>
      <c r="AP36">
        <v>525.31431520000001</v>
      </c>
      <c r="AQ36">
        <v>484.43382389999999</v>
      </c>
      <c r="AR36">
        <v>446.73469360000001</v>
      </c>
      <c r="AS36">
        <v>411.96934779999998</v>
      </c>
      <c r="AT36">
        <v>379.90947640000002</v>
      </c>
      <c r="AU36">
        <v>350.34453660000003</v>
      </c>
      <c r="AV36">
        <v>323.08037030000003</v>
      </c>
      <c r="AW36">
        <v>297.93792910000002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933.88353989999996</v>
      </c>
      <c r="T37">
        <v>875.06298479999998</v>
      </c>
      <c r="U37">
        <v>818.27104880000002</v>
      </c>
      <c r="V37">
        <v>764.561418</v>
      </c>
      <c r="W37">
        <v>712.49179189999995</v>
      </c>
      <c r="X37">
        <v>662.96531760000005</v>
      </c>
      <c r="Y37">
        <v>616.4442914</v>
      </c>
      <c r="Z37">
        <v>572.80613459999995</v>
      </c>
      <c r="AA37">
        <v>531.83116789999997</v>
      </c>
      <c r="AB37">
        <v>493.32346510000002</v>
      </c>
      <c r="AC37">
        <v>457.13919060000001</v>
      </c>
      <c r="AD37">
        <v>423.13312509999997</v>
      </c>
      <c r="AE37">
        <v>391.11509910000001</v>
      </c>
      <c r="AF37">
        <v>361.08816039999999</v>
      </c>
      <c r="AG37">
        <v>333.12104049999999</v>
      </c>
      <c r="AH37">
        <v>307.22554539999999</v>
      </c>
      <c r="AI37">
        <v>283.3226047</v>
      </c>
      <c r="AJ37">
        <v>261.27526990000001</v>
      </c>
      <c r="AK37">
        <v>240.94278399999999</v>
      </c>
      <c r="AL37">
        <v>222.1924161</v>
      </c>
      <c r="AM37">
        <v>204.901186</v>
      </c>
      <c r="AN37">
        <v>188.95557009999999</v>
      </c>
      <c r="AO37">
        <v>174.25085680000001</v>
      </c>
      <c r="AP37">
        <v>160.69047889999999</v>
      </c>
      <c r="AQ37">
        <v>148.18538330000001</v>
      </c>
      <c r="AR37">
        <v>136.65344690000001</v>
      </c>
      <c r="AS37">
        <v>126.0189374</v>
      </c>
      <c r="AT37">
        <v>116.21201619999999</v>
      </c>
      <c r="AU37">
        <v>107.1682795</v>
      </c>
      <c r="AV37">
        <v>98.828335589999995</v>
      </c>
      <c r="AW37">
        <v>91.137414530000001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8.178944778</v>
      </c>
      <c r="T38">
        <v>14.16428894</v>
      </c>
      <c r="U38">
        <v>25.042530339999999</v>
      </c>
      <c r="V38">
        <v>39.996399779999997</v>
      </c>
      <c r="W38">
        <v>57.042398859999999</v>
      </c>
      <c r="X38">
        <v>78.224130799999998</v>
      </c>
      <c r="Y38">
        <v>106.53012699999999</v>
      </c>
      <c r="Z38">
        <v>143.9078265</v>
      </c>
      <c r="AA38">
        <v>191.6549665</v>
      </c>
      <c r="AB38">
        <v>250.2569287</v>
      </c>
      <c r="AC38">
        <v>319.26553740000003</v>
      </c>
      <c r="AD38">
        <v>405.1485371</v>
      </c>
      <c r="AE38">
        <v>504.84033240000002</v>
      </c>
      <c r="AF38">
        <v>613.60154069999999</v>
      </c>
      <c r="AG38">
        <v>725.86511710000002</v>
      </c>
      <c r="AH38">
        <v>837.31010909999998</v>
      </c>
      <c r="AI38">
        <v>945.55585480000002</v>
      </c>
      <c r="AJ38">
        <v>1050.1376789999999</v>
      </c>
      <c r="AK38">
        <v>1151.0929839999999</v>
      </c>
      <c r="AL38">
        <v>1248.60814</v>
      </c>
      <c r="AM38">
        <v>1342.87752</v>
      </c>
      <c r="AN38">
        <v>1434.7223449999999</v>
      </c>
      <c r="AO38">
        <v>1524.2607009999999</v>
      </c>
      <c r="AP38">
        <v>1611.499769</v>
      </c>
      <c r="AQ38">
        <v>1696.527906</v>
      </c>
      <c r="AR38">
        <v>1779.405667</v>
      </c>
      <c r="AS38">
        <v>1860.2203770000001</v>
      </c>
      <c r="AT38">
        <v>1939.1766990000001</v>
      </c>
      <c r="AU38">
        <v>2016.4661410000001</v>
      </c>
      <c r="AV38">
        <v>2092.2788949999999</v>
      </c>
      <c r="AW38">
        <v>2166.9987510000001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6.1742378819999999</v>
      </c>
      <c r="T39">
        <v>10.36130854</v>
      </c>
      <c r="U39">
        <v>17.82724245</v>
      </c>
      <c r="V39">
        <v>27.880398029999998</v>
      </c>
      <c r="W39">
        <v>39.097683080000003</v>
      </c>
      <c r="X39">
        <v>52.756086789999998</v>
      </c>
      <c r="Y39">
        <v>70.676194800000005</v>
      </c>
      <c r="Z39">
        <v>93.93709647</v>
      </c>
      <c r="AA39">
        <v>123.17072829999999</v>
      </c>
      <c r="AB39">
        <v>158.49030870000001</v>
      </c>
      <c r="AC39">
        <v>199.44636610000001</v>
      </c>
      <c r="AD39">
        <v>249.71879960000001</v>
      </c>
      <c r="AE39">
        <v>307.2562519</v>
      </c>
      <c r="AF39">
        <v>369.11098420000002</v>
      </c>
      <c r="AG39">
        <v>431.9651341</v>
      </c>
      <c r="AH39">
        <v>493.32496049999997</v>
      </c>
      <c r="AI39">
        <v>551.87410199999999</v>
      </c>
      <c r="AJ39">
        <v>607.40615609999998</v>
      </c>
      <c r="AK39">
        <v>659.99571000000003</v>
      </c>
      <c r="AL39">
        <v>709.79442440000003</v>
      </c>
      <c r="AM39">
        <v>756.95141420000004</v>
      </c>
      <c r="AN39">
        <v>801.94019709999998</v>
      </c>
      <c r="AO39">
        <v>844.84983550000004</v>
      </c>
      <c r="AP39">
        <v>885.70673020000004</v>
      </c>
      <c r="AQ39">
        <v>924.57553689999997</v>
      </c>
      <c r="AR39">
        <v>961.50353070000006</v>
      </c>
      <c r="AS39">
        <v>996.54830870000001</v>
      </c>
      <c r="AT39">
        <v>1029.8231169999999</v>
      </c>
      <c r="AU39">
        <v>1061.430834</v>
      </c>
      <c r="AV39">
        <v>1091.4698820000001</v>
      </c>
      <c r="AW39">
        <v>1120.1258700000001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8.8466125649999903</v>
      </c>
      <c r="T40">
        <v>13.745239189999999</v>
      </c>
      <c r="U40">
        <v>22.027565970000001</v>
      </c>
      <c r="V40">
        <v>32.527255510000003</v>
      </c>
      <c r="W40">
        <v>43.502748250000003</v>
      </c>
      <c r="X40">
        <v>56.036018470000002</v>
      </c>
      <c r="Y40">
        <v>71.530141229999998</v>
      </c>
      <c r="Z40">
        <v>90.527810410000001</v>
      </c>
      <c r="AA40">
        <v>113.1127487</v>
      </c>
      <c r="AB40">
        <v>138.93675630000001</v>
      </c>
      <c r="AC40">
        <v>167.26516849999999</v>
      </c>
      <c r="AD40">
        <v>200.3316475</v>
      </c>
      <c r="AE40">
        <v>236.2132613</v>
      </c>
      <c r="AF40">
        <v>272.62264879999998</v>
      </c>
      <c r="AG40">
        <v>307.31314889999999</v>
      </c>
      <c r="AH40">
        <v>338.80586410000001</v>
      </c>
      <c r="AI40">
        <v>366.48825349999998</v>
      </c>
      <c r="AJ40">
        <v>390.44503680000003</v>
      </c>
      <c r="AK40">
        <v>410.9085599</v>
      </c>
      <c r="AL40">
        <v>428.13235939999998</v>
      </c>
      <c r="AM40">
        <v>442.34686820000002</v>
      </c>
      <c r="AN40">
        <v>453.90479370000003</v>
      </c>
      <c r="AO40">
        <v>462.95897200000002</v>
      </c>
      <c r="AP40">
        <v>469.6230094</v>
      </c>
      <c r="AQ40">
        <v>474.01553960000001</v>
      </c>
      <c r="AR40">
        <v>476.24022309999998</v>
      </c>
      <c r="AS40">
        <v>476.39643969999997</v>
      </c>
      <c r="AT40">
        <v>474.59513020000003</v>
      </c>
      <c r="AU40">
        <v>470.93575120000003</v>
      </c>
      <c r="AV40">
        <v>465.50872179999999</v>
      </c>
      <c r="AW40">
        <v>458.41668019999997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191.6220399</v>
      </c>
      <c r="T41">
        <v>296.50409209999998</v>
      </c>
      <c r="U41">
        <v>473.84844329999999</v>
      </c>
      <c r="V41">
        <v>698.90144810000004</v>
      </c>
      <c r="W41">
        <v>934.74419109999997</v>
      </c>
      <c r="X41">
        <v>1205.2570740000001</v>
      </c>
      <c r="Y41">
        <v>1541.753281</v>
      </c>
      <c r="Z41">
        <v>1957.5980489999999</v>
      </c>
      <c r="AA41">
        <v>2456.7098139999998</v>
      </c>
      <c r="AB41">
        <v>3033.9005830000001</v>
      </c>
      <c r="AC41">
        <v>3675.5234959999998</v>
      </c>
      <c r="AD41">
        <v>4435.1556149999997</v>
      </c>
      <c r="AE41">
        <v>5273.1953020000001</v>
      </c>
      <c r="AF41">
        <v>6140.4041180000004</v>
      </c>
      <c r="AG41">
        <v>6986.5946530000001</v>
      </c>
      <c r="AH41">
        <v>7777.5996539999996</v>
      </c>
      <c r="AI41">
        <v>8498.3936709999998</v>
      </c>
      <c r="AJ41">
        <v>9150.1203229999901</v>
      </c>
      <c r="AK41">
        <v>9737.4772720000001</v>
      </c>
      <c r="AL41">
        <v>10265.771699999999</v>
      </c>
      <c r="AM41">
        <v>10739.8613</v>
      </c>
      <c r="AN41">
        <v>11168.168949999999</v>
      </c>
      <c r="AO41">
        <v>11553.984340000001</v>
      </c>
      <c r="AP41">
        <v>11899.62176</v>
      </c>
      <c r="AQ41">
        <v>12207.658380000001</v>
      </c>
      <c r="AR41">
        <v>12480.32199</v>
      </c>
      <c r="AS41">
        <v>12719.819740000001</v>
      </c>
      <c r="AT41">
        <v>12928.85138</v>
      </c>
      <c r="AU41">
        <v>13109.88184</v>
      </c>
      <c r="AV41">
        <v>13265.2174</v>
      </c>
      <c r="AW41">
        <v>13397.93295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>
        <v>9.6780187840000007</v>
      </c>
      <c r="L42" s="39">
        <v>12.333922619999999</v>
      </c>
      <c r="M42" s="39">
        <v>15.683468960000001</v>
      </c>
      <c r="N42" s="39">
        <v>20.415936129999999</v>
      </c>
      <c r="O42" s="39">
        <v>26.243099650000001</v>
      </c>
      <c r="P42" s="39">
        <v>33.135691970000003</v>
      </c>
      <c r="Q42" s="39">
        <v>41.294973970000001</v>
      </c>
      <c r="R42">
        <v>50.865890659999998</v>
      </c>
      <c r="S42">
        <v>71.792204589999997</v>
      </c>
      <c r="T42">
        <v>110.3566696</v>
      </c>
      <c r="U42">
        <v>175.21540909999999</v>
      </c>
      <c r="V42">
        <v>256.99876540000002</v>
      </c>
      <c r="W42">
        <v>342.08719020000001</v>
      </c>
      <c r="X42">
        <v>438.97094049999998</v>
      </c>
      <c r="Y42">
        <v>558.65252190000001</v>
      </c>
      <c r="Z42">
        <v>705.56105500000001</v>
      </c>
      <c r="AA42">
        <v>880.71906230000002</v>
      </c>
      <c r="AB42">
        <v>1081.9440500000001</v>
      </c>
      <c r="AC42">
        <v>1304.1482800000001</v>
      </c>
      <c r="AD42">
        <v>1565.6737639999999</v>
      </c>
      <c r="AE42">
        <v>1852.4046780000001</v>
      </c>
      <c r="AF42">
        <v>2147.1355880000001</v>
      </c>
      <c r="AG42">
        <v>2432.601326</v>
      </c>
      <c r="AH42">
        <v>2697.2552409999998</v>
      </c>
      <c r="AI42">
        <v>2936.2161679999999</v>
      </c>
      <c r="AJ42">
        <v>3150.1341219999999</v>
      </c>
      <c r="AK42">
        <v>3340.8419479999998</v>
      </c>
      <c r="AL42">
        <v>3510.3495400000002</v>
      </c>
      <c r="AM42">
        <v>3660.4876429999999</v>
      </c>
      <c r="AN42">
        <v>3794.2402659999998</v>
      </c>
      <c r="AO42">
        <v>3912.8600139999999</v>
      </c>
      <c r="AP42">
        <v>4017.2610340000001</v>
      </c>
      <c r="AQ42">
        <v>4108.4300730000004</v>
      </c>
      <c r="AR42">
        <v>4187.2280250000003</v>
      </c>
      <c r="AS42">
        <v>4254.4984610000001</v>
      </c>
      <c r="AT42">
        <v>4311.2353620000004</v>
      </c>
      <c r="AU42">
        <v>4358.3470930000003</v>
      </c>
      <c r="AV42">
        <v>4396.6819489999998</v>
      </c>
      <c r="AW42">
        <v>4427.3242030000001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8.4253545099999998E-4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5.6190681200000005E-4</v>
      </c>
      <c r="AW43">
        <v>5.1817865499999998E-4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10.456240599999999</v>
      </c>
      <c r="T44">
        <v>15.84733469</v>
      </c>
      <c r="U44">
        <v>24.832492670000001</v>
      </c>
      <c r="V44">
        <v>36.04691184</v>
      </c>
      <c r="W44">
        <v>47.589718810000001</v>
      </c>
      <c r="X44">
        <v>60.605176360000002</v>
      </c>
      <c r="Y44">
        <v>76.555107190000001</v>
      </c>
      <c r="Z44">
        <v>96.001946919999995</v>
      </c>
      <c r="AA44">
        <v>119.0563944</v>
      </c>
      <c r="AB44">
        <v>145.4144053</v>
      </c>
      <c r="AC44">
        <v>174.4025852</v>
      </c>
      <c r="AD44">
        <v>208.43371250000001</v>
      </c>
      <c r="AE44">
        <v>245.66269980000001</v>
      </c>
      <c r="AF44">
        <v>283.85932539999999</v>
      </c>
      <c r="AG44">
        <v>320.79876369999999</v>
      </c>
      <c r="AH44">
        <v>355.0076009</v>
      </c>
      <c r="AI44">
        <v>385.87957299999999</v>
      </c>
      <c r="AJ44">
        <v>413.52396759999999</v>
      </c>
      <c r="AK44">
        <v>438.19877789999998</v>
      </c>
      <c r="AL44">
        <v>460.18063080000002</v>
      </c>
      <c r="AM44">
        <v>479.71929779999999</v>
      </c>
      <c r="AN44">
        <v>497.21297829999997</v>
      </c>
      <c r="AO44">
        <v>512.83156350000002</v>
      </c>
      <c r="AP44">
        <v>526.69879949999995</v>
      </c>
      <c r="AQ44">
        <v>538.94651180000005</v>
      </c>
      <c r="AR44">
        <v>549.68865389999996</v>
      </c>
      <c r="AS44">
        <v>559.03582640000002</v>
      </c>
      <c r="AT44">
        <v>567.11766639999996</v>
      </c>
      <c r="AU44">
        <v>574.05174999999997</v>
      </c>
      <c r="AV44">
        <v>579.94708079999998</v>
      </c>
      <c r="AW44">
        <v>584.94419849999997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34367.485829999998</v>
      </c>
      <c r="T46">
        <v>34530.118759999998</v>
      </c>
      <c r="U46">
        <v>34423.680050000003</v>
      </c>
      <c r="V46">
        <v>34183.466410000001</v>
      </c>
      <c r="W46">
        <v>33470.076289999997</v>
      </c>
      <c r="X46">
        <v>32516.25131</v>
      </c>
      <c r="Y46">
        <v>31460.058140000001</v>
      </c>
      <c r="Z46">
        <v>30308.90281</v>
      </c>
      <c r="AA46">
        <v>29053.1777</v>
      </c>
      <c r="AB46">
        <v>27691.204959999999</v>
      </c>
      <c r="AC46">
        <v>26236.40785</v>
      </c>
      <c r="AD46">
        <v>24699.79263</v>
      </c>
      <c r="AE46">
        <v>23074.647219999999</v>
      </c>
      <c r="AF46">
        <v>21414.31337</v>
      </c>
      <c r="AG46">
        <v>19792.271260000001</v>
      </c>
      <c r="AH46">
        <v>18261.569609999999</v>
      </c>
      <c r="AI46">
        <v>16842.364460000001</v>
      </c>
      <c r="AJ46">
        <v>15532.058440000001</v>
      </c>
      <c r="AK46">
        <v>14323.41409</v>
      </c>
      <c r="AL46">
        <v>13208.76662</v>
      </c>
      <c r="AM46" s="39">
        <v>12180.850039999999</v>
      </c>
      <c r="AN46" s="39">
        <v>11232.924559999999</v>
      </c>
      <c r="AO46" s="39">
        <v>10358.76713</v>
      </c>
      <c r="AP46" s="39">
        <v>9552.6374140000007</v>
      </c>
      <c r="AQ46" s="39">
        <v>8809.2415110000002</v>
      </c>
      <c r="AR46" s="39">
        <v>8123.6974250000003</v>
      </c>
      <c r="AS46" s="39">
        <v>7491.5030729999999</v>
      </c>
      <c r="AT46" s="39">
        <v>6908.5067250000002</v>
      </c>
      <c r="AU46" s="39">
        <v>6370.8797430000004</v>
      </c>
      <c r="AV46" s="39">
        <v>5875.0914359999997</v>
      </c>
      <c r="AW46" s="39">
        <v>5417.8858769999997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297.07616910000002</v>
      </c>
      <c r="T47" s="39">
        <v>460.98436359999999</v>
      </c>
      <c r="U47" s="39">
        <v>738.79869169999995</v>
      </c>
      <c r="V47" s="39">
        <v>1092.3557969999999</v>
      </c>
      <c r="W47" s="39">
        <v>1464.0681890000001</v>
      </c>
      <c r="X47" s="39">
        <v>1891.853355</v>
      </c>
      <c r="Y47" s="39">
        <v>2425.7009950000001</v>
      </c>
      <c r="Z47" s="39">
        <v>3087.5371239999999</v>
      </c>
      <c r="AA47" s="39">
        <v>3884.426794</v>
      </c>
      <c r="AB47" s="39">
        <v>4808.9458720000002</v>
      </c>
      <c r="AC47" s="39">
        <v>5840.0540520000004</v>
      </c>
      <c r="AD47" s="39">
        <v>7064.4644920000001</v>
      </c>
      <c r="AE47" s="39">
        <v>8419.5747530000008</v>
      </c>
      <c r="AF47" s="39">
        <v>9826.7362599999997</v>
      </c>
      <c r="AG47" s="39">
        <v>11205.14004</v>
      </c>
      <c r="AH47" s="39">
        <v>12499.305179999999</v>
      </c>
      <c r="AI47">
        <v>13684.409229999999</v>
      </c>
      <c r="AJ47">
        <v>14761.768770000001</v>
      </c>
      <c r="AK47">
        <v>15738.51662</v>
      </c>
      <c r="AL47">
        <v>16622.838059999998</v>
      </c>
      <c r="AM47">
        <v>17422.245210000001</v>
      </c>
      <c r="AN47">
        <v>18150.190600000002</v>
      </c>
      <c r="AO47">
        <v>18811.746419999999</v>
      </c>
      <c r="AP47">
        <v>19410.41201</v>
      </c>
      <c r="AQ47">
        <v>19950.154790000001</v>
      </c>
      <c r="AR47">
        <v>20434.388859999999</v>
      </c>
      <c r="AS47">
        <v>20866.51987</v>
      </c>
      <c r="AT47">
        <v>21250.800019999999</v>
      </c>
      <c r="AU47">
        <v>21591.114020000001</v>
      </c>
      <c r="AV47">
        <v>21891.104490000002</v>
      </c>
      <c r="AW47">
        <v>22155.743170000002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0.40780985510000001</v>
      </c>
      <c r="L48" s="39">
        <v>0.47982388879999999</v>
      </c>
      <c r="M48" s="39">
        <v>0.54846130810000004</v>
      </c>
      <c r="N48" s="39">
        <v>0.59942707890000002</v>
      </c>
      <c r="O48" s="39">
        <v>0.64009849490000004</v>
      </c>
      <c r="P48" s="39">
        <v>0.69745953169999997</v>
      </c>
      <c r="Q48" s="39">
        <v>0.78379258490000003</v>
      </c>
      <c r="R48" s="39">
        <v>0.86664786009999994</v>
      </c>
      <c r="S48" s="39">
        <v>0.98658361630000002</v>
      </c>
      <c r="T48" s="39">
        <v>1.076469356</v>
      </c>
      <c r="U48" s="39">
        <v>1.172492522</v>
      </c>
      <c r="V48" s="39">
        <v>1.27124967</v>
      </c>
      <c r="W48" s="39">
        <v>1.342535273</v>
      </c>
      <c r="X48" s="39">
        <v>1.3996248819999999</v>
      </c>
      <c r="Y48" s="39">
        <v>1.4440339170000001</v>
      </c>
      <c r="Z48" s="39">
        <v>1.4724571280000001</v>
      </c>
      <c r="AA48" s="39">
        <v>1.4817970540000001</v>
      </c>
      <c r="AB48" s="39">
        <v>1.470536855</v>
      </c>
      <c r="AC48" s="39">
        <v>1.4393458130000001</v>
      </c>
      <c r="AD48" s="39">
        <v>1.388951931</v>
      </c>
      <c r="AE48" s="39">
        <v>1.317990132</v>
      </c>
      <c r="AF48" s="39">
        <v>1.232753821</v>
      </c>
      <c r="AG48" s="39">
        <v>1.1426465530000001</v>
      </c>
      <c r="AH48" s="39">
        <v>1.055006839</v>
      </c>
      <c r="AI48" s="39">
        <v>0.97317056400000002</v>
      </c>
      <c r="AJ48" s="39">
        <v>0.89749156539999997</v>
      </c>
      <c r="AK48" s="39">
        <v>0.82765885449999999</v>
      </c>
      <c r="AL48" s="39">
        <v>0.76325183510000005</v>
      </c>
      <c r="AM48" s="39">
        <v>0.70385525729999998</v>
      </c>
      <c r="AN48">
        <v>0.64908062119999999</v>
      </c>
      <c r="AO48">
        <v>0.59856852930000004</v>
      </c>
      <c r="AP48">
        <v>0.5519873246</v>
      </c>
      <c r="AQ48">
        <v>0.50903111339999996</v>
      </c>
      <c r="AR48">
        <v>0.46941779729999999</v>
      </c>
      <c r="AS48">
        <v>0.43288722950000003</v>
      </c>
      <c r="AT48">
        <v>0.39919950729999998</v>
      </c>
      <c r="AU48">
        <v>0.36813339779999998</v>
      </c>
      <c r="AV48">
        <v>0.33948488440000002</v>
      </c>
      <c r="AW48">
        <v>0.31306582719999998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3003.2856579999998</v>
      </c>
      <c r="T49" s="39">
        <v>3024.172411</v>
      </c>
      <c r="U49" s="39">
        <v>2894.4186610000002</v>
      </c>
      <c r="V49" s="39">
        <v>2849.723133</v>
      </c>
      <c r="W49" s="39">
        <v>2403.5224389999998</v>
      </c>
      <c r="X49" s="39">
        <v>2192.570655</v>
      </c>
      <c r="Y49" s="39">
        <v>2155.3279870000001</v>
      </c>
      <c r="Z49" s="39">
        <v>2147.7048490000002</v>
      </c>
      <c r="AA49" s="39">
        <v>2140.1093089999999</v>
      </c>
      <c r="AB49" s="39">
        <v>2125.7840379999998</v>
      </c>
      <c r="AC49" s="39">
        <v>2105.50569</v>
      </c>
      <c r="AD49" s="39">
        <v>2184.017934</v>
      </c>
      <c r="AE49" s="39">
        <v>2201.8914749999999</v>
      </c>
      <c r="AF49" s="39">
        <v>2197.7398699999999</v>
      </c>
      <c r="AG49" s="39">
        <v>2187.5717530000002</v>
      </c>
      <c r="AH49" s="39">
        <v>2175.7133960000001</v>
      </c>
      <c r="AI49" s="39">
        <v>2159.7413080000001</v>
      </c>
      <c r="AJ49" s="39">
        <v>2142.6779240000001</v>
      </c>
      <c r="AK49" s="39">
        <v>2125.5997889999999</v>
      </c>
      <c r="AL49" s="39">
        <v>2109.123826</v>
      </c>
      <c r="AM49" s="39">
        <v>2093.0162260000002</v>
      </c>
      <c r="AN49">
        <v>2083.762737</v>
      </c>
      <c r="AO49">
        <v>2074.0221270000002</v>
      </c>
      <c r="AP49">
        <v>2062.6147550000001</v>
      </c>
      <c r="AQ49">
        <v>2050.280679</v>
      </c>
      <c r="AR49">
        <v>2036.7753070000001</v>
      </c>
      <c r="AS49">
        <v>2022.3558230000001</v>
      </c>
      <c r="AT49">
        <v>2008.1338310000001</v>
      </c>
      <c r="AU49">
        <v>1994.0727569999999</v>
      </c>
      <c r="AV49">
        <v>1980.232814</v>
      </c>
      <c r="AW49">
        <v>1968.22657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2898.6819380000002</v>
      </c>
      <c r="T50" s="39">
        <v>2837.1454490000001</v>
      </c>
      <c r="U50" s="39">
        <v>2580.7300639999999</v>
      </c>
      <c r="V50" s="39">
        <v>2438.6719659999999</v>
      </c>
      <c r="W50" s="39">
        <v>1946.8018139999999</v>
      </c>
      <c r="X50" s="39">
        <v>1650.850222</v>
      </c>
      <c r="Y50" s="39">
        <v>1474.254406</v>
      </c>
      <c r="Z50" s="39">
        <v>1297.0982140000001</v>
      </c>
      <c r="AA50" s="39">
        <v>1102.9443759999999</v>
      </c>
      <c r="AB50" s="39">
        <v>898.97493699999995</v>
      </c>
      <c r="AC50" s="39">
        <v>700.16047739999999</v>
      </c>
      <c r="AD50" s="39">
        <v>505.12858060000002</v>
      </c>
      <c r="AE50" s="39">
        <v>297.01743950000002</v>
      </c>
      <c r="AF50" s="39">
        <v>135.3585381</v>
      </c>
      <c r="AG50" s="39">
        <v>44.441418589999998</v>
      </c>
      <c r="AH50" s="39">
        <v>9.5529224260000003</v>
      </c>
      <c r="AI50" s="39">
        <v>1.928678914</v>
      </c>
      <c r="AJ50" s="39">
        <v>0.38381533289999997</v>
      </c>
      <c r="AK50" s="39">
        <v>7.6158062700000001E-2</v>
      </c>
      <c r="AL50" s="39">
        <v>1.5106242400000001E-2</v>
      </c>
      <c r="AM50" s="39">
        <v>2.9963816299999999E-3</v>
      </c>
      <c r="AN50" s="39">
        <v>5.9625632199999999E-4</v>
      </c>
      <c r="AO50" s="39">
        <v>1.1861956400000001E-4</v>
      </c>
      <c r="AP50" s="39">
        <v>2.3578646299999999E-5</v>
      </c>
      <c r="AQ50" s="39">
        <v>4.68459218E-6</v>
      </c>
      <c r="AR50" s="39">
        <v>9.3016342199999998E-7</v>
      </c>
      <c r="AS50" s="39">
        <v>1.8459993299999999E-7</v>
      </c>
      <c r="AT50" s="39">
        <v>3.6637431800000001E-8</v>
      </c>
      <c r="AU50" s="39">
        <v>0</v>
      </c>
      <c r="AV50">
        <v>0</v>
      </c>
      <c r="AW50" s="39">
        <v>0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91.629659689999997</v>
      </c>
      <c r="K51" s="39">
        <v>94.438553080000005</v>
      </c>
      <c r="L51" s="39">
        <v>91.409637009999997</v>
      </c>
      <c r="M51" s="39">
        <v>93.378940479999997</v>
      </c>
      <c r="N51" s="39">
        <v>82.418702019999998</v>
      </c>
      <c r="O51" s="39">
        <v>76.819668969999995</v>
      </c>
      <c r="P51" s="39">
        <v>94.386593689999998</v>
      </c>
      <c r="Q51" s="39">
        <v>123.9733107</v>
      </c>
      <c r="R51" s="39">
        <v>126.8437261</v>
      </c>
      <c r="S51" s="39">
        <v>165.31093799999999</v>
      </c>
      <c r="T51" s="39">
        <v>147.0038476</v>
      </c>
      <c r="U51" s="39">
        <v>158.6637126</v>
      </c>
      <c r="V51" s="39">
        <v>167.72244090000001</v>
      </c>
      <c r="W51" s="39">
        <v>150.29948880000001</v>
      </c>
      <c r="X51" s="39">
        <v>142.6992271</v>
      </c>
      <c r="Y51" s="39">
        <v>135.43941190000001</v>
      </c>
      <c r="Z51" s="39">
        <v>124.3811501</v>
      </c>
      <c r="AA51" s="39">
        <v>109.4836548</v>
      </c>
      <c r="AB51" s="39">
        <v>91.931261520000007</v>
      </c>
      <c r="AC51" s="39">
        <v>73.551609740000004</v>
      </c>
      <c r="AD51" s="39">
        <v>54.442993119999997</v>
      </c>
      <c r="AE51" s="39">
        <v>32.806100720000003</v>
      </c>
      <c r="AF51" s="39">
        <v>15.31422164</v>
      </c>
      <c r="AG51" s="39">
        <v>5.148998347</v>
      </c>
      <c r="AH51" s="39">
        <v>1.1330680909999999</v>
      </c>
      <c r="AI51" s="39">
        <v>0.234562827</v>
      </c>
      <c r="AJ51" s="39">
        <v>4.7828236400000002E-2</v>
      </c>
      <c r="AK51" s="39">
        <v>9.7134829800000003E-3</v>
      </c>
      <c r="AL51" s="39">
        <v>1.9708765499999998E-3</v>
      </c>
      <c r="AM51" s="39">
        <v>3.9966414200000002E-4</v>
      </c>
      <c r="AN51" s="39">
        <v>8.1351500799999995E-5</v>
      </c>
      <c r="AO51" s="39">
        <v>1.6553627299999999E-5</v>
      </c>
      <c r="AP51" s="39">
        <v>3.3650906099999998E-6</v>
      </c>
      <c r="AQ51" s="39">
        <v>6.83857437E-7</v>
      </c>
      <c r="AR51" s="39">
        <v>1.3895437700000001E-7</v>
      </c>
      <c r="AS51" s="39">
        <v>2.8252608199999999E-8</v>
      </c>
      <c r="AT51" s="39">
        <v>0</v>
      </c>
      <c r="AU51" s="39">
        <v>0</v>
      </c>
      <c r="AV51">
        <v>0</v>
      </c>
      <c r="AW51" s="39">
        <v>0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479.05012870000002</v>
      </c>
      <c r="N52" s="39">
        <v>531.62122220000003</v>
      </c>
      <c r="O52" s="39">
        <v>529.21520680000003</v>
      </c>
      <c r="P52" s="39">
        <v>536.96134010000003</v>
      </c>
      <c r="Q52" s="39">
        <v>546.04507139999998</v>
      </c>
      <c r="R52" s="39">
        <v>543.82126670000002</v>
      </c>
      <c r="S52" s="39">
        <v>612.24783630000002</v>
      </c>
      <c r="T52" s="39">
        <v>578.95191739999996</v>
      </c>
      <c r="U52" s="39">
        <v>538.15802959999996</v>
      </c>
      <c r="V52" s="39">
        <v>510.28457070000002</v>
      </c>
      <c r="W52" s="39">
        <v>408.42734799999999</v>
      </c>
      <c r="X52" s="39">
        <v>346.66368629999999</v>
      </c>
      <c r="Y52" s="39">
        <v>310.93884789999998</v>
      </c>
      <c r="Z52" s="39">
        <v>274.6035061</v>
      </c>
      <c r="AA52" s="39">
        <v>234.30736659999999</v>
      </c>
      <c r="AB52" s="39">
        <v>191.57300649999999</v>
      </c>
      <c r="AC52" s="39">
        <v>149.6273444</v>
      </c>
      <c r="AD52" s="39">
        <v>108.22459259999999</v>
      </c>
      <c r="AE52" s="39">
        <v>63.785922880000001</v>
      </c>
      <c r="AF52" s="39">
        <v>29.134394629999999</v>
      </c>
      <c r="AG52" s="39">
        <v>9.5865492240000005</v>
      </c>
      <c r="AH52" s="39">
        <v>2.0651022339999998</v>
      </c>
      <c r="AI52" s="39">
        <v>0.41766687289999999</v>
      </c>
      <c r="AJ52" s="39">
        <v>8.3250491400000001E-2</v>
      </c>
      <c r="AK52" s="39">
        <v>1.6542554899999999E-2</v>
      </c>
      <c r="AL52" s="39">
        <v>3.28567142E-3</v>
      </c>
      <c r="AM52" s="39">
        <v>6.5253915299999998E-4</v>
      </c>
      <c r="AN52" s="39">
        <v>1.29978792E-4</v>
      </c>
      <c r="AO52" s="39">
        <v>2.5881453000000001E-5</v>
      </c>
      <c r="AP52" s="39">
        <v>5.1488176099999999E-6</v>
      </c>
      <c r="AQ52" s="39">
        <v>1.0237482900000001E-6</v>
      </c>
      <c r="AR52" s="39">
        <v>2.0342212400000001E-7</v>
      </c>
      <c r="AS52" s="39">
        <v>4.0390751099999999E-8</v>
      </c>
      <c r="AT52" s="39">
        <v>0</v>
      </c>
      <c r="AU52" s="39">
        <v>0</v>
      </c>
      <c r="AV52">
        <v>0</v>
      </c>
      <c r="AW52" s="39">
        <v>0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696.02661379999995</v>
      </c>
      <c r="N53" s="39">
        <v>787.6051923</v>
      </c>
      <c r="O53" s="39">
        <v>781.97338260000004</v>
      </c>
      <c r="P53" s="39">
        <v>784.60284369999999</v>
      </c>
      <c r="Q53" s="39">
        <v>782.04698329999997</v>
      </c>
      <c r="R53" s="39">
        <v>777.24543140000003</v>
      </c>
      <c r="S53" s="39">
        <v>846.44532960000004</v>
      </c>
      <c r="T53" s="39">
        <v>821.89759219999996</v>
      </c>
      <c r="U53" s="39">
        <v>749.74014339999997</v>
      </c>
      <c r="V53" s="39">
        <v>704.58487979999995</v>
      </c>
      <c r="W53" s="39">
        <v>558.62566360000005</v>
      </c>
      <c r="X53" s="39">
        <v>469.87364459999998</v>
      </c>
      <c r="Y53" s="39">
        <v>417.68745130000002</v>
      </c>
      <c r="Z53" s="39">
        <v>366.2090086</v>
      </c>
      <c r="AA53" s="39">
        <v>310.4528176</v>
      </c>
      <c r="AB53" s="39">
        <v>252.33928220000001</v>
      </c>
      <c r="AC53" s="39">
        <v>196.01064690000001</v>
      </c>
      <c r="AD53" s="39">
        <v>141.03183379999999</v>
      </c>
      <c r="AE53" s="39">
        <v>82.703614970000004</v>
      </c>
      <c r="AF53" s="39">
        <v>37.58542319</v>
      </c>
      <c r="AG53" s="39">
        <v>12.304605629999999</v>
      </c>
      <c r="AH53" s="39">
        <v>2.6370613500000002</v>
      </c>
      <c r="AI53" s="39">
        <v>0.53062933000000001</v>
      </c>
      <c r="AJ53" s="39">
        <v>0.10523917169999999</v>
      </c>
      <c r="AK53" s="39">
        <v>2.0811208800000001E-2</v>
      </c>
      <c r="AL53" s="39">
        <v>4.1137712300000004E-3</v>
      </c>
      <c r="AM53" s="39">
        <v>8.1313157500000001E-4</v>
      </c>
      <c r="AN53" s="39">
        <v>1.61204887E-4</v>
      </c>
      <c r="AO53" s="39">
        <v>3.1946492300000003E-5</v>
      </c>
      <c r="AP53" s="39">
        <v>6.3248714800000001E-6</v>
      </c>
      <c r="AQ53" s="39">
        <v>1.25137444E-6</v>
      </c>
      <c r="AR53" s="39">
        <v>2.4736825399999999E-7</v>
      </c>
      <c r="AS53" s="39">
        <v>4.88552592E-8</v>
      </c>
      <c r="AT53" s="39">
        <v>0</v>
      </c>
      <c r="AU53" s="39">
        <v>0</v>
      </c>
      <c r="AV53">
        <v>0</v>
      </c>
      <c r="AW53" s="39">
        <v>0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711.50478529999998</v>
      </c>
      <c r="L54" s="39">
        <v>675.11081200000001</v>
      </c>
      <c r="M54" s="39">
        <v>674.59789550000005</v>
      </c>
      <c r="N54" s="39">
        <v>743.77991510000004</v>
      </c>
      <c r="O54" s="39">
        <v>738.720865</v>
      </c>
      <c r="P54" s="39">
        <v>735.86256949999995</v>
      </c>
      <c r="Q54" s="39">
        <v>721.33099360000006</v>
      </c>
      <c r="R54" s="39">
        <v>720.56672149999997</v>
      </c>
      <c r="S54" s="39">
        <v>760.29214360000003</v>
      </c>
      <c r="T54" s="39">
        <v>770.35560880000003</v>
      </c>
      <c r="U54" s="39">
        <v>694.07128379999995</v>
      </c>
      <c r="V54" s="39">
        <v>648.93448079999996</v>
      </c>
      <c r="W54" s="39">
        <v>511.65445720000002</v>
      </c>
      <c r="X54" s="39">
        <v>428.00043920000002</v>
      </c>
      <c r="Y54" s="39">
        <v>378.7029</v>
      </c>
      <c r="Z54" s="39">
        <v>330.81546680000002</v>
      </c>
      <c r="AA54" s="39">
        <v>279.5493568</v>
      </c>
      <c r="AB54" s="39">
        <v>226.564222</v>
      </c>
      <c r="AC54" s="39">
        <v>175.51819130000001</v>
      </c>
      <c r="AD54" s="39">
        <v>125.9640333</v>
      </c>
      <c r="AE54" s="39">
        <v>73.685967930000004</v>
      </c>
      <c r="AF54" s="39">
        <v>33.405451800000002</v>
      </c>
      <c r="AG54" s="39">
        <v>10.909334039999999</v>
      </c>
      <c r="AH54" s="39">
        <v>2.3322814510000001</v>
      </c>
      <c r="AI54" s="39">
        <v>0.4681387776</v>
      </c>
      <c r="AJ54" s="39">
        <v>9.2621375500000006E-2</v>
      </c>
      <c r="AK54" s="39">
        <v>1.8273573800000002E-2</v>
      </c>
      <c r="AL54" s="39">
        <v>3.6039160299999999E-3</v>
      </c>
      <c r="AM54" s="39">
        <v>7.1075511199999997E-4</v>
      </c>
      <c r="AN54" s="39">
        <v>1.4059437899999999E-4</v>
      </c>
      <c r="AO54" s="39">
        <v>2.7799814500000001E-5</v>
      </c>
      <c r="AP54" s="39">
        <v>5.4916217299999999E-6</v>
      </c>
      <c r="AQ54" s="39">
        <v>1.08405386E-6</v>
      </c>
      <c r="AR54" s="39">
        <v>2.1379210200000001E-7</v>
      </c>
      <c r="AS54" s="39">
        <v>4.2123141100000003E-8</v>
      </c>
      <c r="AT54" s="39">
        <v>0</v>
      </c>
      <c r="AU54" s="39">
        <v>0</v>
      </c>
      <c r="AV54">
        <v>0</v>
      </c>
      <c r="AW54" s="39">
        <v>0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434.26286069999998</v>
      </c>
      <c r="L55" s="39">
        <v>417.92839020000002</v>
      </c>
      <c r="M55" s="39">
        <v>416.0432649</v>
      </c>
      <c r="N55" s="39">
        <v>443.58344299999999</v>
      </c>
      <c r="O55" s="39">
        <v>440.39851479999999</v>
      </c>
      <c r="P55" s="39">
        <v>422.11153830000001</v>
      </c>
      <c r="Q55" s="39">
        <v>407.73512829999999</v>
      </c>
      <c r="R55" s="39">
        <v>398.08069769999997</v>
      </c>
      <c r="S55" s="39">
        <v>396.6478601</v>
      </c>
      <c r="T55" s="39">
        <v>420.43945389999999</v>
      </c>
      <c r="U55" s="39">
        <v>356.86886939999999</v>
      </c>
      <c r="V55" s="39">
        <v>330.71352739999998</v>
      </c>
      <c r="W55" s="39">
        <v>258.46886719999998</v>
      </c>
      <c r="X55" s="39">
        <v>214.55589549999999</v>
      </c>
      <c r="Y55" s="39">
        <v>188.47215180000001</v>
      </c>
      <c r="Z55" s="39">
        <v>163.7350471</v>
      </c>
      <c r="AA55" s="39">
        <v>137.7196256</v>
      </c>
      <c r="AB55" s="39">
        <v>111.17126039999999</v>
      </c>
      <c r="AC55" s="39">
        <v>85.821835100000001</v>
      </c>
      <c r="AD55" s="39">
        <v>61.397724160000003</v>
      </c>
      <c r="AE55" s="39">
        <v>35.814182070000001</v>
      </c>
      <c r="AF55" s="39">
        <v>16.193312630000001</v>
      </c>
      <c r="AG55" s="39">
        <v>5.2751480649999998</v>
      </c>
      <c r="AH55" s="39">
        <v>1.1251475419999999</v>
      </c>
      <c r="AI55" s="39">
        <v>0.22538173019999999</v>
      </c>
      <c r="AJ55" s="39">
        <v>4.4512510399999997E-2</v>
      </c>
      <c r="AK55" s="39">
        <v>8.7687011799999996E-3</v>
      </c>
      <c r="AL55" s="39">
        <v>1.72709209E-3</v>
      </c>
      <c r="AM55" s="39">
        <v>3.4023277699999998E-4</v>
      </c>
      <c r="AN55" s="39">
        <v>6.7243338400000004E-5</v>
      </c>
      <c r="AO55" s="39">
        <v>1.32871399E-5</v>
      </c>
      <c r="AP55" s="39">
        <v>2.6235200700000001E-6</v>
      </c>
      <c r="AQ55" s="39">
        <v>5.1774132900000003E-7</v>
      </c>
      <c r="AR55" s="39">
        <v>1.02098917E-7</v>
      </c>
      <c r="AS55" s="39">
        <v>2.0121153200000001E-8</v>
      </c>
      <c r="AT55" s="39">
        <v>0</v>
      </c>
      <c r="AU55" s="39">
        <v>0</v>
      </c>
      <c r="AV55">
        <v>0</v>
      </c>
      <c r="AW55" s="39">
        <v>0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128.04788909999999</v>
      </c>
      <c r="L56" s="39">
        <v>119.1294328</v>
      </c>
      <c r="M56" s="39">
        <v>117.5477444</v>
      </c>
      <c r="N56" s="39">
        <v>121.8054504</v>
      </c>
      <c r="O56" s="39">
        <v>119.5605405</v>
      </c>
      <c r="P56" s="39">
        <v>115.62206140000001</v>
      </c>
      <c r="Q56" s="39">
        <v>110.4220418</v>
      </c>
      <c r="R56" s="39">
        <v>106.00187819999999</v>
      </c>
      <c r="S56" s="39">
        <v>100.8160196</v>
      </c>
      <c r="T56" s="39">
        <v>84.641821899999997</v>
      </c>
      <c r="U56" s="39">
        <v>71.921674229999894</v>
      </c>
      <c r="V56" s="39">
        <v>66.463016260000003</v>
      </c>
      <c r="W56" s="39">
        <v>51.896672129999999</v>
      </c>
      <c r="X56" s="39">
        <v>43.136971940000002</v>
      </c>
      <c r="Y56" s="39">
        <v>37.94203727</v>
      </c>
      <c r="Z56" s="39">
        <v>33.019873240000003</v>
      </c>
      <c r="AA56" s="39">
        <v>27.830168560000001</v>
      </c>
      <c r="AB56" s="39">
        <v>22.515967679999999</v>
      </c>
      <c r="AC56" s="39">
        <v>17.424193330000001</v>
      </c>
      <c r="AD56" s="39">
        <v>12.49843478</v>
      </c>
      <c r="AE56" s="39">
        <v>7.3110290930000001</v>
      </c>
      <c r="AF56" s="39">
        <v>3.315700283</v>
      </c>
      <c r="AG56" s="39">
        <v>1.0836572499999999</v>
      </c>
      <c r="AH56" s="39">
        <v>0.23194047079999999</v>
      </c>
      <c r="AI56" s="39">
        <v>4.6637262700000001E-2</v>
      </c>
      <c r="AJ56" s="39">
        <v>9.2466427500000007E-3</v>
      </c>
      <c r="AK56" s="39">
        <v>1.8286413899999999E-3</v>
      </c>
      <c r="AL56" s="39">
        <v>3.6160402700000002E-4</v>
      </c>
      <c r="AM56" s="39">
        <v>7.15226451E-5</v>
      </c>
      <c r="AN56" s="39">
        <v>1.41947776E-5</v>
      </c>
      <c r="AO56" s="39">
        <v>2.8169131899999999E-6</v>
      </c>
      <c r="AP56" s="39">
        <v>5.5863728999999999E-7</v>
      </c>
      <c r="AQ56" s="39">
        <v>1.10746631E-7</v>
      </c>
      <c r="AR56" s="39">
        <v>2.1943539699999998E-8</v>
      </c>
      <c r="AS56" s="39">
        <v>0</v>
      </c>
      <c r="AT56" s="39">
        <v>0</v>
      </c>
      <c r="AU56" s="39">
        <v>0</v>
      </c>
      <c r="AV56">
        <v>0</v>
      </c>
      <c r="AW56" s="39">
        <v>0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30.519574070000001</v>
      </c>
      <c r="K57" s="39">
        <v>25.127687649999999</v>
      </c>
      <c r="L57" s="39">
        <v>21.103352350000002</v>
      </c>
      <c r="M57" s="39">
        <v>20.59289978</v>
      </c>
      <c r="N57" s="39">
        <v>24.181833300000001</v>
      </c>
      <c r="O57" s="39">
        <v>22.963156470000001</v>
      </c>
      <c r="P57" s="39">
        <v>21.476138590000001</v>
      </c>
      <c r="Q57" s="39">
        <v>19.583915869999998</v>
      </c>
      <c r="R57" s="39">
        <v>17.59189859</v>
      </c>
      <c r="S57" s="39">
        <v>16.921810919999999</v>
      </c>
      <c r="T57" s="39">
        <v>13.85520678</v>
      </c>
      <c r="U57" s="39">
        <v>11.306350719999999</v>
      </c>
      <c r="V57" s="39">
        <v>9.9690500669999995</v>
      </c>
      <c r="W57" s="39">
        <v>7.4293168749999996</v>
      </c>
      <c r="X57" s="39">
        <v>5.9203577479999998</v>
      </c>
      <c r="Y57" s="39">
        <v>5.0716055149999999</v>
      </c>
      <c r="Z57" s="39">
        <v>4.3341616600000004</v>
      </c>
      <c r="AA57" s="39">
        <v>3.6013861920000001</v>
      </c>
      <c r="AB57" s="39">
        <v>2.879936737</v>
      </c>
      <c r="AC57" s="39">
        <v>2.2066566440000002</v>
      </c>
      <c r="AD57" s="39">
        <v>1.56896879</v>
      </c>
      <c r="AE57" s="39">
        <v>0.91062184909999999</v>
      </c>
      <c r="AF57" s="39">
        <v>0.41003396619999999</v>
      </c>
      <c r="AG57" s="39">
        <v>0.1331260272</v>
      </c>
      <c r="AH57" s="39">
        <v>2.8321288300000001E-2</v>
      </c>
      <c r="AI57" s="39">
        <v>5.6621131400000002E-3</v>
      </c>
      <c r="AJ57" s="39">
        <v>1.1169048400000001E-3</v>
      </c>
      <c r="AK57" s="39">
        <v>2.1989966000000001E-4</v>
      </c>
      <c r="AL57" s="39">
        <v>4.3311047899999999E-5</v>
      </c>
      <c r="AM57" s="39">
        <v>8.5362238100000003E-6</v>
      </c>
      <c r="AN57" s="39">
        <v>1.68864653E-6</v>
      </c>
      <c r="AO57" s="39">
        <v>3.3412401399999998E-7</v>
      </c>
      <c r="AP57" s="39">
        <v>6.6087520199999999E-8</v>
      </c>
      <c r="AQ57" s="39">
        <v>1.30701946E-8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30.333201299999999</v>
      </c>
      <c r="P58" s="39">
        <v>36.776857939999999</v>
      </c>
      <c r="Q58" s="39">
        <v>44.500197389999997</v>
      </c>
      <c r="R58" s="39">
        <v>53.36056636</v>
      </c>
      <c r="S58" s="39">
        <v>104.6037199</v>
      </c>
      <c r="T58" s="39">
        <v>187.0269625</v>
      </c>
      <c r="U58" s="39">
        <v>313.6885977</v>
      </c>
      <c r="V58" s="39">
        <v>411.05116670000001</v>
      </c>
      <c r="W58" s="39">
        <v>456.72062540000002</v>
      </c>
      <c r="X58" s="39">
        <v>541.72043269999995</v>
      </c>
      <c r="Y58" s="39">
        <v>681.07358180000006</v>
      </c>
      <c r="Z58" s="39">
        <v>850.60663590000001</v>
      </c>
      <c r="AA58" s="39">
        <v>1037.164933</v>
      </c>
      <c r="AB58" s="39">
        <v>1226.8091010000001</v>
      </c>
      <c r="AC58" s="39">
        <v>1405.3452130000001</v>
      </c>
      <c r="AD58" s="39">
        <v>1678.8893539999999</v>
      </c>
      <c r="AE58" s="39">
        <v>1904.874035</v>
      </c>
      <c r="AF58" s="39">
        <v>2062.3813319999999</v>
      </c>
      <c r="AG58" s="39">
        <v>2143.1303349999998</v>
      </c>
      <c r="AH58" s="39">
        <v>2166.1604729999999</v>
      </c>
      <c r="AI58" s="39">
        <v>2157.8126299999999</v>
      </c>
      <c r="AJ58" s="39">
        <v>2142.2941080000001</v>
      </c>
      <c r="AK58" s="39">
        <v>2125.523631</v>
      </c>
      <c r="AL58" s="39">
        <v>2109.1087200000002</v>
      </c>
      <c r="AM58" s="39">
        <v>2093.01323</v>
      </c>
      <c r="AN58">
        <v>2083.7621399999998</v>
      </c>
      <c r="AO58">
        <v>2074.0220089999998</v>
      </c>
      <c r="AP58">
        <v>2062.6147310000001</v>
      </c>
      <c r="AQ58">
        <v>2050.2806740000001</v>
      </c>
      <c r="AR58">
        <v>2036.775306</v>
      </c>
      <c r="AS58">
        <v>2022.355822</v>
      </c>
      <c r="AT58">
        <v>2008.1338310000001</v>
      </c>
      <c r="AU58">
        <v>1994.0727569999999</v>
      </c>
      <c r="AV58">
        <v>1980.232814</v>
      </c>
      <c r="AW58">
        <v>1968.22657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0.13831735340000001</v>
      </c>
      <c r="K59" s="39">
        <v>0.1726473999</v>
      </c>
      <c r="L59" s="39">
        <v>0.23309647689999999</v>
      </c>
      <c r="M59" s="39">
        <v>0.34171862130000002</v>
      </c>
      <c r="N59" s="39">
        <v>0.52189186929999998</v>
      </c>
      <c r="O59" s="39">
        <v>0.71489831130000003</v>
      </c>
      <c r="P59" s="39">
        <v>0.9450133369</v>
      </c>
      <c r="Q59" s="39">
        <v>1.245701186</v>
      </c>
      <c r="R59" s="39">
        <v>1.622179075</v>
      </c>
      <c r="S59" s="39">
        <v>3.4306935809999999</v>
      </c>
      <c r="T59" s="39">
        <v>6.6218379159999996</v>
      </c>
      <c r="U59" s="39">
        <v>11.9805207</v>
      </c>
      <c r="V59" s="39">
        <v>16.902704480000001</v>
      </c>
      <c r="W59" s="39">
        <v>20.15855938</v>
      </c>
      <c r="X59" s="39">
        <v>25.620829130000001</v>
      </c>
      <c r="Y59" s="39">
        <v>34.393477189999999</v>
      </c>
      <c r="Z59" s="39">
        <v>45.667981740000002</v>
      </c>
      <c r="AA59" s="39">
        <v>58.946192660000001</v>
      </c>
      <c r="AB59" s="39">
        <v>73.516745599999894</v>
      </c>
      <c r="AC59" s="39">
        <v>88.483856020000005</v>
      </c>
      <c r="AD59" s="39">
        <v>110.7285668</v>
      </c>
      <c r="AE59" s="39">
        <v>131.22086440000001</v>
      </c>
      <c r="AF59" s="39">
        <v>148.04839369999999</v>
      </c>
      <c r="AG59" s="39">
        <v>160.01466909999999</v>
      </c>
      <c r="AH59" s="39">
        <v>167.9325498</v>
      </c>
      <c r="AI59" s="39">
        <v>173.40606539999999</v>
      </c>
      <c r="AJ59" s="39">
        <v>178.16593700000001</v>
      </c>
      <c r="AK59" s="39">
        <v>182.67808160000001</v>
      </c>
      <c r="AL59" s="39">
        <v>187.09437729999999</v>
      </c>
      <c r="AM59" s="39">
        <v>191.4373282</v>
      </c>
      <c r="AN59">
        <v>196.3489127</v>
      </c>
      <c r="AO59">
        <v>201.18989959999999</v>
      </c>
      <c r="AP59">
        <v>205.85857849999999</v>
      </c>
      <c r="AQ59">
        <v>210.43667919999999</v>
      </c>
      <c r="AR59">
        <v>214.90327869999999</v>
      </c>
      <c r="AS59">
        <v>219.28985879999999</v>
      </c>
      <c r="AT59">
        <v>223.72055420000001</v>
      </c>
      <c r="AU59">
        <v>228.1981346</v>
      </c>
      <c r="AV59">
        <v>232.73618920000001</v>
      </c>
      <c r="AW59">
        <v>237.5431159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0.13202459599999999</v>
      </c>
      <c r="K60" s="39">
        <v>0.15861708660000001</v>
      </c>
      <c r="L60" s="39">
        <v>0.20607886559999999</v>
      </c>
      <c r="M60" s="39">
        <v>0.2876476637</v>
      </c>
      <c r="N60" s="39">
        <v>0.42579564110000001</v>
      </c>
      <c r="O60" s="39">
        <v>0.56703225660000001</v>
      </c>
      <c r="P60" s="39">
        <v>0.72999691099999997</v>
      </c>
      <c r="Q60" s="39">
        <v>0.93818148629999998</v>
      </c>
      <c r="R60" s="39">
        <v>1.193055577</v>
      </c>
      <c r="S60" s="39">
        <v>2.4698692420000001</v>
      </c>
      <c r="T60" s="39">
        <v>4.667556093</v>
      </c>
      <c r="U60" s="39">
        <v>8.2722614249999999</v>
      </c>
      <c r="V60" s="39">
        <v>11.440489619999999</v>
      </c>
      <c r="W60" s="39">
        <v>13.38696584</v>
      </c>
      <c r="X60" s="39">
        <v>16.701024960000002</v>
      </c>
      <c r="Y60" s="39">
        <v>22.025640060000001</v>
      </c>
      <c r="Z60" s="39">
        <v>28.760994650000001</v>
      </c>
      <c r="AA60" s="39">
        <v>36.543911719999997</v>
      </c>
      <c r="AB60" s="39">
        <v>44.904851039999997</v>
      </c>
      <c r="AC60" s="39">
        <v>53.289933609999999</v>
      </c>
      <c r="AD60" s="39">
        <v>65.79355151</v>
      </c>
      <c r="AE60" s="39">
        <v>76.970821920000006</v>
      </c>
      <c r="AF60" s="39">
        <v>85.765724640000002</v>
      </c>
      <c r="AG60" s="39">
        <v>91.578740120000006</v>
      </c>
      <c r="AH60" s="39">
        <v>94.975790090000004</v>
      </c>
      <c r="AI60" s="39">
        <v>96.940189009999997</v>
      </c>
      <c r="AJ60" s="39">
        <v>98.479455020000003</v>
      </c>
      <c r="AK60" s="39">
        <v>99.858515530000005</v>
      </c>
      <c r="AL60" s="39">
        <v>101.16024830000001</v>
      </c>
      <c r="AM60" s="39">
        <v>102.3939099</v>
      </c>
      <c r="AN60">
        <v>103.8955078</v>
      </c>
      <c r="AO60">
        <v>105.31743590000001</v>
      </c>
      <c r="AP60">
        <v>106.6039636</v>
      </c>
      <c r="AQ60">
        <v>107.7954005</v>
      </c>
      <c r="AR60">
        <v>108.8793974</v>
      </c>
      <c r="AS60">
        <v>109.8699555</v>
      </c>
      <c r="AT60">
        <v>110.8272063</v>
      </c>
      <c r="AU60">
        <v>111.749593</v>
      </c>
      <c r="AV60">
        <v>112.64067009999999</v>
      </c>
      <c r="AW60">
        <v>113.5952782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0.28991830289999998</v>
      </c>
      <c r="K61" s="39">
        <v>0.32928775230000001</v>
      </c>
      <c r="L61" s="39">
        <v>0.40234414060000001</v>
      </c>
      <c r="M61" s="39">
        <v>0.51516825610000005</v>
      </c>
      <c r="N61" s="39">
        <v>0.71810894349999999</v>
      </c>
      <c r="O61" s="39">
        <v>0.90241538109999997</v>
      </c>
      <c r="P61" s="39">
        <v>1.096605364</v>
      </c>
      <c r="Q61" s="39">
        <v>1.329148636</v>
      </c>
      <c r="R61" s="39">
        <v>1.595285786</v>
      </c>
      <c r="S61" s="39">
        <v>3.12753433</v>
      </c>
      <c r="T61" s="39">
        <v>5.5870789670000001</v>
      </c>
      <c r="U61" s="39">
        <v>9.3519952019999995</v>
      </c>
      <c r="V61" s="39">
        <v>12.213896999999999</v>
      </c>
      <c r="W61" s="39">
        <v>13.506796680000001</v>
      </c>
      <c r="X61" s="39">
        <v>15.9186981</v>
      </c>
      <c r="Y61" s="39">
        <v>19.854902410000001</v>
      </c>
      <c r="Z61" s="39">
        <v>24.564217129999999</v>
      </c>
      <c r="AA61" s="39">
        <v>29.629904079999999</v>
      </c>
      <c r="AB61" s="39">
        <v>34.626556129999997</v>
      </c>
      <c r="AC61" s="39">
        <v>39.140611180000001</v>
      </c>
      <c r="AD61" s="39">
        <v>46.083223619999998</v>
      </c>
      <c r="AE61" s="39">
        <v>51.47162522</v>
      </c>
      <c r="AF61" s="39">
        <v>54.791742550000002</v>
      </c>
      <c r="AG61" s="39">
        <v>55.90627044</v>
      </c>
      <c r="AH61" s="39">
        <v>55.408135309999999</v>
      </c>
      <c r="AI61" s="39">
        <v>54.04860446</v>
      </c>
      <c r="AJ61" s="39">
        <v>52.477270009999998</v>
      </c>
      <c r="AK61" s="39">
        <v>50.848350830000001</v>
      </c>
      <c r="AL61" s="39">
        <v>49.201119339999998</v>
      </c>
      <c r="AM61" s="39">
        <v>47.5322022</v>
      </c>
      <c r="AN61">
        <v>45.981806239999997</v>
      </c>
      <c r="AO61">
        <v>44.377508579999997</v>
      </c>
      <c r="AP61">
        <v>42.69197295</v>
      </c>
      <c r="AQ61">
        <v>40.93906793</v>
      </c>
      <c r="AR61">
        <v>39.113052269999997</v>
      </c>
      <c r="AS61">
        <v>37.217712640000002</v>
      </c>
      <c r="AT61">
        <v>35.272343360000001</v>
      </c>
      <c r="AU61" s="39">
        <v>33.274094159999997</v>
      </c>
      <c r="AV61">
        <v>31.221667239999999</v>
      </c>
      <c r="AW61">
        <v>29.134318050000001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6.4837173049999999</v>
      </c>
      <c r="K62" s="39">
        <v>7.3274458429999996</v>
      </c>
      <c r="L62" s="39">
        <v>8.9045609419999998</v>
      </c>
      <c r="M62" s="39">
        <v>11.31661323</v>
      </c>
      <c r="N62" s="39">
        <v>15.696133919999999</v>
      </c>
      <c r="O62" s="39">
        <v>19.63528058</v>
      </c>
      <c r="P62" s="39">
        <v>23.76162283</v>
      </c>
      <c r="Q62" s="39">
        <v>28.693082090000001</v>
      </c>
      <c r="R62" s="39">
        <v>34.332323440000003</v>
      </c>
      <c r="S62" s="39">
        <v>67.157988889999999</v>
      </c>
      <c r="T62" s="39">
        <v>119.79427320000001</v>
      </c>
      <c r="U62" s="39">
        <v>200.41859959999999</v>
      </c>
      <c r="V62" s="39">
        <v>261.9283701</v>
      </c>
      <c r="W62" s="39">
        <v>290.2319607</v>
      </c>
      <c r="X62" s="39">
        <v>343.25562200000002</v>
      </c>
      <c r="Y62" s="39">
        <v>430.29053110000001</v>
      </c>
      <c r="Z62" s="39">
        <v>535.8255686</v>
      </c>
      <c r="AA62" s="39">
        <v>651.45402539999998</v>
      </c>
      <c r="AB62" s="39">
        <v>768.37441220000005</v>
      </c>
      <c r="AC62" s="39">
        <v>877.72412559999998</v>
      </c>
      <c r="AD62" s="39">
        <v>1045.665076</v>
      </c>
      <c r="AE62" s="39">
        <v>1183.1879839999999</v>
      </c>
      <c r="AF62" s="39">
        <v>1277.5742090000001</v>
      </c>
      <c r="AG62" s="39">
        <v>1324.042995</v>
      </c>
      <c r="AH62" s="39">
        <v>1334.7088650000001</v>
      </c>
      <c r="AI62" s="39">
        <v>1326.0546899999999</v>
      </c>
      <c r="AJ62" s="39">
        <v>1313.080246</v>
      </c>
      <c r="AK62" s="39">
        <v>1299.4285689999999</v>
      </c>
      <c r="AL62" s="39">
        <v>1286.074758</v>
      </c>
      <c r="AM62" s="39">
        <v>1272.9823449999999</v>
      </c>
      <c r="AN62">
        <v>1264.0945180000001</v>
      </c>
      <c r="AO62">
        <v>1254.9335980000001</v>
      </c>
      <c r="AP62">
        <v>1244.7801649999999</v>
      </c>
      <c r="AQ62">
        <v>1234.077223</v>
      </c>
      <c r="AR62">
        <v>1222.6759360000001</v>
      </c>
      <c r="AS62">
        <v>1210.7290390000001</v>
      </c>
      <c r="AT62">
        <v>1198.900877</v>
      </c>
      <c r="AU62">
        <v>1187.166753</v>
      </c>
      <c r="AV62">
        <v>1175.559833</v>
      </c>
      <c r="AW62">
        <v>1165.0281809999999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2.4983766529999998</v>
      </c>
      <c r="K63" s="39">
        <v>2.8150828529999998</v>
      </c>
      <c r="L63" s="39">
        <v>3.4090570520000001</v>
      </c>
      <c r="M63" s="39">
        <v>4.3093846769999997</v>
      </c>
      <c r="N63" s="39">
        <v>5.9529705850000001</v>
      </c>
      <c r="O63" s="39">
        <v>7.4159523250000001</v>
      </c>
      <c r="P63" s="39">
        <v>8.9348568830000001</v>
      </c>
      <c r="Q63" s="39">
        <v>10.737935070000001</v>
      </c>
      <c r="R63" s="39">
        <v>12.784533339999999</v>
      </c>
      <c r="S63" s="39">
        <v>24.884748999999999</v>
      </c>
      <c r="T63" s="39">
        <v>44.151407040000002</v>
      </c>
      <c r="U63" s="39">
        <v>73.44680717</v>
      </c>
      <c r="V63" s="39">
        <v>95.418796630000003</v>
      </c>
      <c r="W63" s="39">
        <v>105.0883288</v>
      </c>
      <c r="X63" s="39">
        <v>123.50532149999999</v>
      </c>
      <c r="Y63" s="39">
        <v>153.84274400000001</v>
      </c>
      <c r="Z63" s="39">
        <v>190.38343760000001</v>
      </c>
      <c r="AA63" s="39">
        <v>230.06548240000001</v>
      </c>
      <c r="AB63" s="39">
        <v>269.76343609999998</v>
      </c>
      <c r="AC63" s="39">
        <v>306.4022104</v>
      </c>
      <c r="AD63" s="39">
        <v>363.01562269999999</v>
      </c>
      <c r="AE63" s="39">
        <v>408.5732304</v>
      </c>
      <c r="AF63" s="39">
        <v>438.8869163</v>
      </c>
      <c r="AG63" s="39">
        <v>452.55800160000001</v>
      </c>
      <c r="AH63" s="39">
        <v>453.96141130000001</v>
      </c>
      <c r="AI63" s="39">
        <v>448.864058</v>
      </c>
      <c r="AJ63" s="39">
        <v>442.4172671</v>
      </c>
      <c r="AK63" s="39">
        <v>435.8544503</v>
      </c>
      <c r="AL63" s="39">
        <v>429.49529189999998</v>
      </c>
      <c r="AM63" s="39">
        <v>423.31705540000002</v>
      </c>
      <c r="AN63">
        <v>418.61547469999999</v>
      </c>
      <c r="AO63">
        <v>413.8913647</v>
      </c>
      <c r="AP63">
        <v>408.90374400000002</v>
      </c>
      <c r="AQ63">
        <v>403.79635710000002</v>
      </c>
      <c r="AR63">
        <v>398.52013720000002</v>
      </c>
      <c r="AS63">
        <v>393.12475640000002</v>
      </c>
      <c r="AT63">
        <v>387.82627589999998</v>
      </c>
      <c r="AU63">
        <v>382.61642799999998</v>
      </c>
      <c r="AV63">
        <v>377.50583610000001</v>
      </c>
      <c r="AW63">
        <v>372.79649119999999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0.38985789879999999</v>
      </c>
      <c r="K65" s="39">
        <v>0.43557695629999998</v>
      </c>
      <c r="L65" s="39">
        <v>0.52241915670000005</v>
      </c>
      <c r="M65" s="39">
        <v>0.65106490309999998</v>
      </c>
      <c r="N65" s="39">
        <v>0.89014848219999998</v>
      </c>
      <c r="O65" s="39">
        <v>1.0976224489999999</v>
      </c>
      <c r="P65" s="39">
        <v>1.308762615</v>
      </c>
      <c r="Q65" s="39">
        <v>1.5561489230000001</v>
      </c>
      <c r="R65" s="39">
        <v>1.8331891410000001</v>
      </c>
      <c r="S65" s="39">
        <v>3.5328848659999998</v>
      </c>
      <c r="T65" s="39">
        <v>6.2048093179999997</v>
      </c>
      <c r="U65" s="39">
        <v>10.2184136</v>
      </c>
      <c r="V65" s="39">
        <v>13.146908870000001</v>
      </c>
      <c r="W65" s="39">
        <v>14.34801412</v>
      </c>
      <c r="X65" s="39">
        <v>16.718937610000001</v>
      </c>
      <c r="Y65" s="39">
        <v>20.666286970000002</v>
      </c>
      <c r="Z65" s="39">
        <v>25.404435620000001</v>
      </c>
      <c r="AA65" s="39">
        <v>30.525416140000001</v>
      </c>
      <c r="AB65" s="39">
        <v>35.623099940000003</v>
      </c>
      <c r="AC65" s="39">
        <v>40.304476049999998</v>
      </c>
      <c r="AD65" s="39">
        <v>47.60331292</v>
      </c>
      <c r="AE65" s="39">
        <v>53.44950961</v>
      </c>
      <c r="AF65" s="39">
        <v>57.314345439999997</v>
      </c>
      <c r="AG65" s="39">
        <v>59.0296582</v>
      </c>
      <c r="AH65" s="39">
        <v>59.173721520000001</v>
      </c>
      <c r="AI65" s="39">
        <v>58.499022770000003</v>
      </c>
      <c r="AJ65" s="39">
        <v>57.673933380000001</v>
      </c>
      <c r="AK65" s="39">
        <v>56.855663749999998</v>
      </c>
      <c r="AL65" s="39">
        <v>56.082925170000003</v>
      </c>
      <c r="AM65" s="39">
        <v>55.350389180000001</v>
      </c>
      <c r="AN65">
        <v>54.82592159</v>
      </c>
      <c r="AO65">
        <v>54.312202200000002</v>
      </c>
      <c r="AP65">
        <v>53.77630705</v>
      </c>
      <c r="AQ65">
        <v>53.235945770000001</v>
      </c>
      <c r="AR65">
        <v>52.683504890000002</v>
      </c>
      <c r="AS65">
        <v>52.124499669999999</v>
      </c>
      <c r="AT65">
        <v>51.58657358</v>
      </c>
      <c r="AU65">
        <v>51.067754100000002</v>
      </c>
      <c r="AV65">
        <v>50.568618690000001</v>
      </c>
      <c r="AW65">
        <v>50.129186279999999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2.2208288120000002</v>
      </c>
      <c r="T67">
        <v>2.1576135359999999</v>
      </c>
      <c r="U67">
        <v>2.1566804290000001</v>
      </c>
      <c r="V67">
        <v>2.187878429</v>
      </c>
      <c r="W67">
        <v>2.221427453</v>
      </c>
      <c r="X67">
        <v>2.256036999</v>
      </c>
      <c r="Y67">
        <v>2.3047749940000002</v>
      </c>
      <c r="Z67">
        <v>2.35755194</v>
      </c>
      <c r="AA67">
        <v>2.4123543440000002</v>
      </c>
      <c r="AB67">
        <v>2.4685421110000001</v>
      </c>
      <c r="AC67">
        <v>2.5262966769999999</v>
      </c>
      <c r="AD67">
        <v>2.584829241</v>
      </c>
      <c r="AE67">
        <v>2.6417628529999999</v>
      </c>
      <c r="AF67">
        <v>2.6979133000000002</v>
      </c>
      <c r="AG67">
        <v>2.7536283259999998</v>
      </c>
      <c r="AH67">
        <v>2.8099249940000002</v>
      </c>
      <c r="AI67">
        <v>2.8645808640000001</v>
      </c>
      <c r="AJ67">
        <v>2.919174017</v>
      </c>
      <c r="AK67">
        <v>2.9750908730000001</v>
      </c>
      <c r="AL67">
        <v>3.0316079669999998</v>
      </c>
      <c r="AM67">
        <v>3.0885346839999999</v>
      </c>
      <c r="AN67">
        <v>3.1453249570000001</v>
      </c>
      <c r="AO67">
        <v>3.201575075</v>
      </c>
      <c r="AP67">
        <v>3.2574988829999998</v>
      </c>
      <c r="AQ67">
        <v>3.3140086179999999</v>
      </c>
      <c r="AR67">
        <v>3.3699495270000002</v>
      </c>
      <c r="AS67">
        <v>3.4289264859999999</v>
      </c>
      <c r="AT67">
        <v>3.490334356</v>
      </c>
      <c r="AU67">
        <v>3.5533873250000001</v>
      </c>
      <c r="AV67">
        <v>3.6180801950000001</v>
      </c>
      <c r="AW67">
        <v>3.6875307610000001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>
        <v>0.29081850990000002</v>
      </c>
      <c r="O68">
        <v>0.284989241</v>
      </c>
      <c r="P68">
        <v>0.28033674759999999</v>
      </c>
      <c r="Q68">
        <v>0.27523625860000001</v>
      </c>
      <c r="R68">
        <v>0.26808581339999998</v>
      </c>
      <c r="S68">
        <v>0.26094221979999999</v>
      </c>
      <c r="T68">
        <v>0.25415872820000002</v>
      </c>
      <c r="U68">
        <v>0.24747752549999999</v>
      </c>
      <c r="V68">
        <v>0.2397397067</v>
      </c>
      <c r="W68">
        <v>0.23098818430000001</v>
      </c>
      <c r="X68">
        <v>0.22134960519999999</v>
      </c>
      <c r="Y68">
        <v>0.21116210739999999</v>
      </c>
      <c r="Z68">
        <v>0.20134740509999999</v>
      </c>
      <c r="AA68">
        <v>0.19240510920000001</v>
      </c>
      <c r="AB68">
        <v>0.184449153</v>
      </c>
      <c r="AC68">
        <v>0.17740715379999999</v>
      </c>
      <c r="AD68">
        <v>0.1711391206</v>
      </c>
      <c r="AE68">
        <v>0.16549489589999999</v>
      </c>
      <c r="AF68">
        <v>0.16034640650000001</v>
      </c>
      <c r="AG68">
        <v>0.1555938577</v>
      </c>
      <c r="AH68">
        <v>0.15116734809999999</v>
      </c>
      <c r="AI68">
        <v>0.14700131220000001</v>
      </c>
      <c r="AJ68">
        <v>0.14303435880000001</v>
      </c>
      <c r="AK68" s="39">
        <v>0.13923198889999999</v>
      </c>
      <c r="AL68" s="39">
        <v>0.13557053490000001</v>
      </c>
      <c r="AM68" s="39">
        <v>0.13203282529999999</v>
      </c>
      <c r="AN68" s="39">
        <v>0.1286058736</v>
      </c>
      <c r="AO68" s="39">
        <v>0.12526783080000001</v>
      </c>
      <c r="AP68" s="39">
        <v>0.1220081122</v>
      </c>
      <c r="AQ68" s="39">
        <v>0.1188261666</v>
      </c>
      <c r="AR68" s="39">
        <v>0.1157190726</v>
      </c>
      <c r="AS68" s="39">
        <v>0.1126834028</v>
      </c>
      <c r="AT68" s="39">
        <v>0.1097111407</v>
      </c>
      <c r="AU68" s="39">
        <v>0.1067963804</v>
      </c>
      <c r="AV68">
        <v>0.10393665219999999</v>
      </c>
      <c r="AW68">
        <v>0.1011641975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2.545550811</v>
      </c>
      <c r="T72">
        <v>2.617315836</v>
      </c>
      <c r="U72">
        <v>2.6488754609999998</v>
      </c>
      <c r="V72">
        <v>2.6558875350000002</v>
      </c>
      <c r="W72">
        <v>2.6355736150000002</v>
      </c>
      <c r="X72">
        <v>2.5918676399999998</v>
      </c>
      <c r="Y72">
        <v>2.5799597109999999</v>
      </c>
      <c r="Z72">
        <v>2.5951747429999998</v>
      </c>
      <c r="AA72">
        <v>2.630506649</v>
      </c>
      <c r="AB72">
        <v>2.6793680100000001</v>
      </c>
      <c r="AC72">
        <v>2.7369687620000001</v>
      </c>
      <c r="AD72">
        <v>2.798711634</v>
      </c>
      <c r="AE72">
        <v>2.8621802270000001</v>
      </c>
      <c r="AF72">
        <v>2.9262750199999998</v>
      </c>
      <c r="AG72">
        <v>2.9903252189999998</v>
      </c>
      <c r="AH72">
        <v>3.0543273800000001</v>
      </c>
      <c r="AI72">
        <v>3.1151024120000002</v>
      </c>
      <c r="AJ72">
        <v>3.1733368770000001</v>
      </c>
      <c r="AK72">
        <v>3.2297430029999998</v>
      </c>
      <c r="AL72">
        <v>3.2844819890000001</v>
      </c>
      <c r="AM72">
        <v>3.3378387709999999</v>
      </c>
      <c r="AN72">
        <v>3.3887017109999999</v>
      </c>
      <c r="AO72">
        <v>3.4377183169999999</v>
      </c>
      <c r="AP72">
        <v>3.4853791749999998</v>
      </c>
      <c r="AQ72">
        <v>3.5324220290000001</v>
      </c>
      <c r="AR72">
        <v>3.578798344</v>
      </c>
      <c r="AS72">
        <v>3.6239969909999998</v>
      </c>
      <c r="AT72">
        <v>3.6685969059999999</v>
      </c>
      <c r="AU72">
        <v>3.7130617379999999</v>
      </c>
      <c r="AV72">
        <v>3.7579866879999999</v>
      </c>
      <c r="AW72">
        <v>3.805111117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12.67519354</v>
      </c>
      <c r="T73">
        <v>12.568055469999999</v>
      </c>
      <c r="U73">
        <v>12.59048011</v>
      </c>
      <c r="V73">
        <v>12.73510725</v>
      </c>
      <c r="W73">
        <v>12.788697470000001</v>
      </c>
      <c r="X73">
        <v>12.76489248</v>
      </c>
      <c r="Y73">
        <v>12.90458915</v>
      </c>
      <c r="Z73">
        <v>13.127875939999999</v>
      </c>
      <c r="AA73">
        <v>13.40706496</v>
      </c>
      <c r="AB73">
        <v>13.71442877</v>
      </c>
      <c r="AC73">
        <v>14.04054481</v>
      </c>
      <c r="AD73">
        <v>14.377668740000001</v>
      </c>
      <c r="AE73">
        <v>14.703048150000001</v>
      </c>
      <c r="AF73">
        <v>15.020399360000001</v>
      </c>
      <c r="AG73">
        <v>15.33134424</v>
      </c>
      <c r="AH73">
        <v>15.647315689999999</v>
      </c>
      <c r="AI73">
        <v>15.93401609</v>
      </c>
      <c r="AJ73">
        <v>16.206996709999999</v>
      </c>
      <c r="AK73">
        <v>16.485912379999998</v>
      </c>
      <c r="AL73">
        <v>16.76110688</v>
      </c>
      <c r="AM73">
        <v>17.031525769999998</v>
      </c>
      <c r="AN73">
        <v>17.28448114</v>
      </c>
      <c r="AO73">
        <v>17.516830599999999</v>
      </c>
      <c r="AP73">
        <v>17.737404250000001</v>
      </c>
      <c r="AQ73">
        <v>17.96024272</v>
      </c>
      <c r="AR73">
        <v>18.16953762</v>
      </c>
      <c r="AS73">
        <v>18.38755845</v>
      </c>
      <c r="AT73">
        <v>18.615494959999999</v>
      </c>
      <c r="AU73">
        <v>18.846405149999999</v>
      </c>
      <c r="AV73">
        <v>19.0837425</v>
      </c>
      <c r="AW73">
        <v>19.368961330000001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6.8811602550000002</v>
      </c>
      <c r="T74">
        <v>6.8125323519999998</v>
      </c>
      <c r="U74">
        <v>6.678264918</v>
      </c>
      <c r="V74">
        <v>6.4877529430000003</v>
      </c>
      <c r="W74">
        <v>6.2493172489999997</v>
      </c>
      <c r="X74">
        <v>5.9745044429999998</v>
      </c>
      <c r="Y74">
        <v>5.8277870480000002</v>
      </c>
      <c r="Z74">
        <v>5.6843260170000001</v>
      </c>
      <c r="AA74">
        <v>5.5528468030000004</v>
      </c>
      <c r="AB74">
        <v>5.4363566949999997</v>
      </c>
      <c r="AC74">
        <v>5.3324902080000003</v>
      </c>
      <c r="AD74">
        <v>5.2265107740000003</v>
      </c>
      <c r="AE74">
        <v>5.1232247160000002</v>
      </c>
      <c r="AF74">
        <v>5.0228232559999997</v>
      </c>
      <c r="AG74">
        <v>4.9248255280000004</v>
      </c>
      <c r="AH74">
        <v>4.8296143789999997</v>
      </c>
      <c r="AI74">
        <v>4.7287605389999996</v>
      </c>
      <c r="AJ74">
        <v>4.6289935709999996</v>
      </c>
      <c r="AK74">
        <v>4.5308846960000002</v>
      </c>
      <c r="AL74">
        <v>4.4337851519999996</v>
      </c>
      <c r="AM74">
        <v>4.3375370670000004</v>
      </c>
      <c r="AN74">
        <v>4.2402299189999999</v>
      </c>
      <c r="AO74">
        <v>4.1435851929999998</v>
      </c>
      <c r="AP74">
        <v>4.0478725610000001</v>
      </c>
      <c r="AQ74">
        <v>3.9538894720000002</v>
      </c>
      <c r="AR74">
        <v>3.8612557999999999</v>
      </c>
      <c r="AS74">
        <v>3.7688313839999998</v>
      </c>
      <c r="AT74">
        <v>3.6784327050000001</v>
      </c>
      <c r="AU74">
        <v>3.5895485100000002</v>
      </c>
      <c r="AV74">
        <v>3.502242028</v>
      </c>
      <c r="AW74">
        <v>3.4192656019999998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3.2043880480000002</v>
      </c>
      <c r="T75">
        <v>3.116850049</v>
      </c>
      <c r="U75">
        <v>3.049864318</v>
      </c>
      <c r="V75">
        <v>3.0043137180000001</v>
      </c>
      <c r="W75">
        <v>2.9595818340000002</v>
      </c>
      <c r="X75">
        <v>2.9109987820000001</v>
      </c>
      <c r="Y75">
        <v>2.912840439</v>
      </c>
      <c r="Z75">
        <v>2.952767352</v>
      </c>
      <c r="AA75">
        <v>3.0195653189999998</v>
      </c>
      <c r="AB75">
        <v>3.1034549560000002</v>
      </c>
      <c r="AC75">
        <v>3.1971414870000001</v>
      </c>
      <c r="AD75">
        <v>3.2936245130000001</v>
      </c>
      <c r="AE75">
        <v>3.3885838530000001</v>
      </c>
      <c r="AF75">
        <v>3.48052516</v>
      </c>
      <c r="AG75">
        <v>3.568465588</v>
      </c>
      <c r="AH75">
        <v>3.6526291789999998</v>
      </c>
      <c r="AI75">
        <v>3.7283834570000001</v>
      </c>
      <c r="AJ75">
        <v>3.7969386709999999</v>
      </c>
      <c r="AK75">
        <v>3.8593440540000001</v>
      </c>
      <c r="AL75">
        <v>3.9156020379999998</v>
      </c>
      <c r="AM75">
        <v>3.966038588</v>
      </c>
      <c r="AN75">
        <v>4.0098262650000001</v>
      </c>
      <c r="AO75">
        <v>4.0479105420000003</v>
      </c>
      <c r="AP75">
        <v>4.0812543740000002</v>
      </c>
      <c r="AQ75">
        <v>4.1116600080000003</v>
      </c>
      <c r="AR75">
        <v>4.1397013459999998</v>
      </c>
      <c r="AS75">
        <v>4.1658738150000003</v>
      </c>
      <c r="AT75">
        <v>4.1918977770000003</v>
      </c>
      <c r="AU75">
        <v>4.2192632029999997</v>
      </c>
      <c r="AV75">
        <v>4.2494706669999998</v>
      </c>
      <c r="AW75">
        <v>4.2861911020000001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24.40329693</v>
      </c>
      <c r="T76">
        <v>24.249452229999999</v>
      </c>
      <c r="U76">
        <v>23.92409091</v>
      </c>
      <c r="V76">
        <v>23.524464009999999</v>
      </c>
      <c r="W76">
        <v>22.848927110000002</v>
      </c>
      <c r="X76">
        <v>22.03957462</v>
      </c>
      <c r="Y76">
        <v>21.183508029999999</v>
      </c>
      <c r="Z76">
        <v>20.286867969999999</v>
      </c>
      <c r="AA76">
        <v>19.34463697</v>
      </c>
      <c r="AB76">
        <v>18.355987670000001</v>
      </c>
      <c r="AC76">
        <v>17.328532030000002</v>
      </c>
      <c r="AD76">
        <v>16.268312099999999</v>
      </c>
      <c r="AE76">
        <v>15.17124259</v>
      </c>
      <c r="AF76">
        <v>14.067332909999999</v>
      </c>
      <c r="AG76">
        <v>12.99770537</v>
      </c>
      <c r="AH76">
        <v>11.99158898</v>
      </c>
      <c r="AI76">
        <v>11.05947321</v>
      </c>
      <c r="AJ76">
        <v>10.19902832</v>
      </c>
      <c r="AK76">
        <v>9.4053720270000003</v>
      </c>
      <c r="AL76">
        <v>8.6734448430000004</v>
      </c>
      <c r="AM76">
        <v>7.9984702480000003</v>
      </c>
      <c r="AN76">
        <v>7.37602153</v>
      </c>
      <c r="AO76">
        <v>6.8020121370000002</v>
      </c>
      <c r="AP76">
        <v>6.2726726839999998</v>
      </c>
      <c r="AQ76">
        <v>5.7845269530000003</v>
      </c>
      <c r="AR76">
        <v>5.3343692139999996</v>
      </c>
      <c r="AS76">
        <v>4.9192432049999999</v>
      </c>
      <c r="AT76">
        <v>4.5364227220000002</v>
      </c>
      <c r="AU76">
        <v>4.1833937160000003</v>
      </c>
      <c r="AV76">
        <v>3.8578377850000001</v>
      </c>
      <c r="AW76">
        <v>3.557616946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19.4294978</v>
      </c>
      <c r="T77">
        <v>19.711057</v>
      </c>
      <c r="U77">
        <v>19.822696839999999</v>
      </c>
      <c r="V77">
        <v>19.90439366</v>
      </c>
      <c r="W77">
        <v>19.824098979999999</v>
      </c>
      <c r="X77">
        <v>19.653642269999999</v>
      </c>
      <c r="Y77">
        <v>19.580202969999998</v>
      </c>
      <c r="Z77">
        <v>19.592303229999999</v>
      </c>
      <c r="AA77">
        <v>19.678218449999999</v>
      </c>
      <c r="AB77">
        <v>19.821717100000001</v>
      </c>
      <c r="AC77">
        <v>20.012533260000001</v>
      </c>
      <c r="AD77">
        <v>19.917051820000001</v>
      </c>
      <c r="AE77">
        <v>19.844862150000001</v>
      </c>
      <c r="AF77">
        <v>19.794872550000001</v>
      </c>
      <c r="AG77">
        <v>19.764224179999999</v>
      </c>
      <c r="AH77">
        <v>19.753651219999998</v>
      </c>
      <c r="AI77">
        <v>19.748569969999998</v>
      </c>
      <c r="AJ77">
        <v>19.754392849999999</v>
      </c>
      <c r="AK77">
        <v>19.773474610000001</v>
      </c>
      <c r="AL77">
        <v>19.802954069999998</v>
      </c>
      <c r="AM77">
        <v>19.841189679999999</v>
      </c>
      <c r="AN77">
        <v>19.967661920000001</v>
      </c>
      <c r="AO77">
        <v>20.098755650000001</v>
      </c>
      <c r="AP77">
        <v>20.23255726</v>
      </c>
      <c r="AQ77">
        <v>20.37015955</v>
      </c>
      <c r="AR77">
        <v>20.50600596</v>
      </c>
      <c r="AS77">
        <v>20.639314509999998</v>
      </c>
      <c r="AT77">
        <v>20.76846085</v>
      </c>
      <c r="AU77">
        <v>20.8933538</v>
      </c>
      <c r="AV77">
        <v>21.014860689999999</v>
      </c>
      <c r="AW77">
        <v>21.142771320000001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0.2916356926</v>
      </c>
      <c r="T78">
        <v>0.2904611138</v>
      </c>
      <c r="U78">
        <v>0.2944648997</v>
      </c>
      <c r="V78">
        <v>0.30156180519999998</v>
      </c>
      <c r="W78">
        <v>0.30962720370000002</v>
      </c>
      <c r="X78">
        <v>0.31751572280000001</v>
      </c>
      <c r="Y78">
        <v>0.31928335749999998</v>
      </c>
      <c r="Z78">
        <v>0.31901864880000003</v>
      </c>
      <c r="AA78">
        <v>0.31864073040000002</v>
      </c>
      <c r="AB78">
        <v>0.31879415950000001</v>
      </c>
      <c r="AC78">
        <v>0.31970639150000002</v>
      </c>
      <c r="AD78">
        <v>0.3221714644</v>
      </c>
      <c r="AE78">
        <v>0.32592916059999999</v>
      </c>
      <c r="AF78">
        <v>0.33064082039999998</v>
      </c>
      <c r="AG78">
        <v>0.3360406614</v>
      </c>
      <c r="AH78">
        <v>0.3419225514</v>
      </c>
      <c r="AI78">
        <v>0.34829872499999998</v>
      </c>
      <c r="AJ78">
        <v>0.35491627329999997</v>
      </c>
      <c r="AK78">
        <v>0.36161915589999999</v>
      </c>
      <c r="AL78">
        <v>0.36835462099999999</v>
      </c>
      <c r="AM78">
        <v>0.37511703010000003</v>
      </c>
      <c r="AN78">
        <v>0.38198124849999998</v>
      </c>
      <c r="AO78">
        <v>0.3888691433</v>
      </c>
      <c r="AP78">
        <v>0.3957431877</v>
      </c>
      <c r="AQ78">
        <v>0.4025817981</v>
      </c>
      <c r="AR78">
        <v>0.40938163239999997</v>
      </c>
      <c r="AS78">
        <v>0.41622880849999999</v>
      </c>
      <c r="AT78">
        <v>0.42304903849999997</v>
      </c>
      <c r="AU78">
        <v>0.429860572</v>
      </c>
      <c r="AV78">
        <v>0.43669619129999998</v>
      </c>
      <c r="AW78">
        <v>0.44353874300000001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9.3349273509999904</v>
      </c>
      <c r="T79">
        <v>9.1628282240000001</v>
      </c>
      <c r="U79">
        <v>9.1747538970000004</v>
      </c>
      <c r="V79">
        <v>9.2950106439999995</v>
      </c>
      <c r="W79">
        <v>9.4418773770000008</v>
      </c>
      <c r="X79">
        <v>9.6104823530000001</v>
      </c>
      <c r="Y79">
        <v>9.7241014509999903</v>
      </c>
      <c r="Z79">
        <v>9.8157989160000003</v>
      </c>
      <c r="AA79">
        <v>9.9069031289999998</v>
      </c>
      <c r="AB79">
        <v>10.00460196</v>
      </c>
      <c r="AC79">
        <v>10.113720969999999</v>
      </c>
      <c r="AD79">
        <v>10.255277550000001</v>
      </c>
      <c r="AE79">
        <v>10.41939674</v>
      </c>
      <c r="AF79">
        <v>10.602039449999999</v>
      </c>
      <c r="AG79">
        <v>10.79909761</v>
      </c>
      <c r="AH79">
        <v>11.008365059999999</v>
      </c>
      <c r="AI79">
        <v>11.222592560000001</v>
      </c>
      <c r="AJ79">
        <v>11.44192013</v>
      </c>
      <c r="AK79">
        <v>11.66695256</v>
      </c>
      <c r="AL79">
        <v>11.89576637</v>
      </c>
      <c r="AM79">
        <v>12.12799646</v>
      </c>
      <c r="AN79">
        <v>12.36114313</v>
      </c>
      <c r="AO79">
        <v>12.594079689999999</v>
      </c>
      <c r="AP79">
        <v>12.826896720000001</v>
      </c>
      <c r="AQ79">
        <v>13.060856830000001</v>
      </c>
      <c r="AR79">
        <v>13.29350515</v>
      </c>
      <c r="AS79">
        <v>13.530726080000001</v>
      </c>
      <c r="AT79">
        <v>13.770528410000001</v>
      </c>
      <c r="AU79">
        <v>14.01256882</v>
      </c>
      <c r="AV79">
        <v>14.257542949999999</v>
      </c>
      <c r="AW79">
        <v>14.50988025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13.83958638</v>
      </c>
      <c r="T80">
        <v>13.79680332</v>
      </c>
      <c r="U80">
        <v>13.873483350000001</v>
      </c>
      <c r="V80">
        <v>13.941932209999999</v>
      </c>
      <c r="W80">
        <v>14.012715289999999</v>
      </c>
      <c r="X80">
        <v>14.07073353</v>
      </c>
      <c r="Y80">
        <v>13.98791568</v>
      </c>
      <c r="Z80">
        <v>13.882388089999999</v>
      </c>
      <c r="AA80">
        <v>13.775303709999999</v>
      </c>
      <c r="AB80">
        <v>13.6739719</v>
      </c>
      <c r="AC80">
        <v>13.58207998</v>
      </c>
      <c r="AD80">
        <v>13.516389289999999</v>
      </c>
      <c r="AE80">
        <v>13.46763384</v>
      </c>
      <c r="AF80">
        <v>13.430363890000001</v>
      </c>
      <c r="AG80">
        <v>13.402094890000001</v>
      </c>
      <c r="AH80">
        <v>13.381002240000001</v>
      </c>
      <c r="AI80">
        <v>13.364318259999999</v>
      </c>
      <c r="AJ80">
        <v>13.3489676</v>
      </c>
      <c r="AK80">
        <v>13.3342116</v>
      </c>
      <c r="AL80">
        <v>13.31992157</v>
      </c>
      <c r="AM80">
        <v>13.305124709999999</v>
      </c>
      <c r="AN80">
        <v>13.291408300000001</v>
      </c>
      <c r="AO80">
        <v>13.27517812</v>
      </c>
      <c r="AP80">
        <v>13.2560798</v>
      </c>
      <c r="AQ80">
        <v>13.23425422</v>
      </c>
      <c r="AR80">
        <v>13.2095792</v>
      </c>
      <c r="AS80">
        <v>13.18174286</v>
      </c>
      <c r="AT80">
        <v>13.150343790000001</v>
      </c>
      <c r="AU80">
        <v>13.1151064</v>
      </c>
      <c r="AV80">
        <v>13.075684839999999</v>
      </c>
      <c r="AW80">
        <v>13.037757450000001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11.64644273</v>
      </c>
      <c r="T81">
        <v>11.243970470000001</v>
      </c>
      <c r="U81">
        <v>10.931060199999999</v>
      </c>
      <c r="V81">
        <v>10.72952527</v>
      </c>
      <c r="W81">
        <v>10.580208750000001</v>
      </c>
      <c r="X81">
        <v>10.45796977</v>
      </c>
      <c r="Y81">
        <v>10.34452965</v>
      </c>
      <c r="Z81">
        <v>10.29182509</v>
      </c>
      <c r="AA81">
        <v>10.30368326</v>
      </c>
      <c r="AB81">
        <v>10.36364199</v>
      </c>
      <c r="AC81">
        <v>10.456959850000001</v>
      </c>
      <c r="AD81">
        <v>10.594579850000001</v>
      </c>
      <c r="AE81">
        <v>10.76093755</v>
      </c>
      <c r="AF81">
        <v>10.94441967</v>
      </c>
      <c r="AG81">
        <v>11.136248930000001</v>
      </c>
      <c r="AH81">
        <v>11.330952269999999</v>
      </c>
      <c r="AI81">
        <v>11.517954720000001</v>
      </c>
      <c r="AJ81">
        <v>11.6938899</v>
      </c>
      <c r="AK81">
        <v>11.85690909</v>
      </c>
      <c r="AL81">
        <v>12.006108920000001</v>
      </c>
      <c r="AM81">
        <v>12.14210752</v>
      </c>
      <c r="AN81">
        <v>12.26457059</v>
      </c>
      <c r="AO81">
        <v>12.373363660000001</v>
      </c>
      <c r="AP81">
        <v>12.469729900000001</v>
      </c>
      <c r="AQ81">
        <v>12.55657508</v>
      </c>
      <c r="AR81">
        <v>12.63591976</v>
      </c>
      <c r="AS81">
        <v>12.70969144</v>
      </c>
      <c r="AT81">
        <v>12.780306530000001</v>
      </c>
      <c r="AU81">
        <v>12.8524007</v>
      </c>
      <c r="AV81">
        <v>12.93025548</v>
      </c>
      <c r="AW81">
        <v>13.01921254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5.6293069600000002E-2</v>
      </c>
      <c r="T82" s="39">
        <v>8.7352092100000001E-2</v>
      </c>
      <c r="U82" s="39">
        <v>0.13999522850000001</v>
      </c>
      <c r="V82" s="39">
        <v>0.2069908909</v>
      </c>
      <c r="W82" s="39">
        <v>0.27742680520000002</v>
      </c>
      <c r="X82" s="39">
        <v>0.35848796929999999</v>
      </c>
      <c r="Y82" s="39">
        <v>0.45964694960000002</v>
      </c>
      <c r="Z82" s="39">
        <v>0.58505851480000004</v>
      </c>
      <c r="AA82" s="39">
        <v>0.73606142350000003</v>
      </c>
      <c r="AB82" s="39">
        <v>0.91124887450000003</v>
      </c>
      <c r="AC82" s="39">
        <v>1.1066339329999999</v>
      </c>
      <c r="AD82" s="39">
        <v>1.338647905</v>
      </c>
      <c r="AE82" s="39">
        <v>1.595428233</v>
      </c>
      <c r="AF82" s="39">
        <v>1.8620717710000001</v>
      </c>
      <c r="AG82" s="39">
        <v>2.1232659960000002</v>
      </c>
      <c r="AH82" s="39">
        <v>2.3684978120000002</v>
      </c>
      <c r="AI82" s="39">
        <v>2.5930636030000001</v>
      </c>
      <c r="AJ82" s="39">
        <v>2.797212848</v>
      </c>
      <c r="AK82" s="39">
        <v>2.9822971479999998</v>
      </c>
      <c r="AL82" s="39">
        <v>3.1498675330000001</v>
      </c>
      <c r="AM82" s="39">
        <v>3.3013474810000001</v>
      </c>
      <c r="AN82" s="39">
        <v>3.4392861140000002</v>
      </c>
      <c r="AO82" s="39">
        <v>3.5646445619999998</v>
      </c>
      <c r="AP82" s="39">
        <v>3.6780859189999999</v>
      </c>
      <c r="AQ82" s="39">
        <v>3.780361971</v>
      </c>
      <c r="AR82" s="39">
        <v>3.8721196600000001</v>
      </c>
      <c r="AS82" s="39">
        <v>3.954004319</v>
      </c>
      <c r="AT82" s="39">
        <v>4.0268217010000003</v>
      </c>
      <c r="AU82" s="39">
        <v>4.0913079229999996</v>
      </c>
      <c r="AV82" s="39">
        <v>4.1481532259999998</v>
      </c>
      <c r="AW82" s="39">
        <v>4.1982997019999999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1.2577930989999999</v>
      </c>
      <c r="T83">
        <v>1.246730999</v>
      </c>
      <c r="U83">
        <v>1.2525623969999999</v>
      </c>
      <c r="V83">
        <v>1.2741011019999999</v>
      </c>
      <c r="W83">
        <v>1.3029131329999999</v>
      </c>
      <c r="X83">
        <v>1.3387843070000001</v>
      </c>
      <c r="Y83">
        <v>1.355176822</v>
      </c>
      <c r="Z83">
        <v>1.3624810519999999</v>
      </c>
      <c r="AA83">
        <v>1.366834412</v>
      </c>
      <c r="AB83">
        <v>1.3714897779999999</v>
      </c>
      <c r="AC83">
        <v>1.377227975</v>
      </c>
      <c r="AD83">
        <v>1.3740554540000001</v>
      </c>
      <c r="AE83">
        <v>1.3749049310000001</v>
      </c>
      <c r="AF83">
        <v>1.3791475769999999</v>
      </c>
      <c r="AG83">
        <v>1.386133144</v>
      </c>
      <c r="AH83">
        <v>1.395369705</v>
      </c>
      <c r="AI83">
        <v>1.4068300090000001</v>
      </c>
      <c r="AJ83">
        <v>1.4199696230000001</v>
      </c>
      <c r="AK83">
        <v>1.4343417570000001</v>
      </c>
      <c r="AL83">
        <v>1.449720503</v>
      </c>
      <c r="AM83">
        <v>1.465956348</v>
      </c>
      <c r="AN83">
        <v>1.483582623</v>
      </c>
      <c r="AO83">
        <v>1.5019705379999999</v>
      </c>
      <c r="AP83">
        <v>1.520802566</v>
      </c>
      <c r="AQ83">
        <v>1.539921484</v>
      </c>
      <c r="AR83">
        <v>1.5591155759999999</v>
      </c>
      <c r="AS83">
        <v>1.5785381039999999</v>
      </c>
      <c r="AT83">
        <v>1.5978943059999999</v>
      </c>
      <c r="AU83">
        <v>1.6171593479999999</v>
      </c>
      <c r="AV83">
        <v>1.6363358619999999</v>
      </c>
      <c r="AW83">
        <v>1.6554448159999999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0.31731737469999999</v>
      </c>
      <c r="T84">
        <v>0.3123859537</v>
      </c>
      <c r="U84">
        <v>0.3132163214</v>
      </c>
      <c r="V84">
        <v>0.3174968547</v>
      </c>
      <c r="W84">
        <v>0.32175960139999998</v>
      </c>
      <c r="X84">
        <v>0.32486845120000002</v>
      </c>
      <c r="Y84">
        <v>0.32477765349999999</v>
      </c>
      <c r="Z84">
        <v>0.32478709610000001</v>
      </c>
      <c r="AA84">
        <v>0.32578435480000001</v>
      </c>
      <c r="AB84">
        <v>0.32773921909999998</v>
      </c>
      <c r="AC84">
        <v>0.33045605109999998</v>
      </c>
      <c r="AD84">
        <v>0.3337371321</v>
      </c>
      <c r="AE84">
        <v>0.33731428369999999</v>
      </c>
      <c r="AF84">
        <v>0.34111587609999999</v>
      </c>
      <c r="AG84">
        <v>0.34507646669999997</v>
      </c>
      <c r="AH84">
        <v>0.34919894099999998</v>
      </c>
      <c r="AI84">
        <v>0.3538964544</v>
      </c>
      <c r="AJ84">
        <v>0.35887787970000001</v>
      </c>
      <c r="AK84">
        <v>0.36400631909999998</v>
      </c>
      <c r="AL84">
        <v>0.36917314629999998</v>
      </c>
      <c r="AM84">
        <v>0.37434546419999998</v>
      </c>
      <c r="AN84">
        <v>0.37957101129999998</v>
      </c>
      <c r="AO84">
        <v>0.38483436770000001</v>
      </c>
      <c r="AP84">
        <v>0.39009321330000002</v>
      </c>
      <c r="AQ84">
        <v>0.39536048509999999</v>
      </c>
      <c r="AR84">
        <v>0.40058235930000002</v>
      </c>
      <c r="AS84">
        <v>0.40590499949999997</v>
      </c>
      <c r="AT84">
        <v>0.41122397799999999</v>
      </c>
      <c r="AU84">
        <v>0.41651804139999998</v>
      </c>
      <c r="AV84">
        <v>0.42181019520000002</v>
      </c>
      <c r="AW84">
        <v>0.42725219689999999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 s="39">
        <v>12.173449700000001</v>
      </c>
      <c r="Q85" s="39">
        <v>12.181953569999999</v>
      </c>
      <c r="R85" s="39">
        <v>12.19709741</v>
      </c>
      <c r="S85" s="39">
        <v>12.29473205</v>
      </c>
      <c r="T85" s="39">
        <v>12.05432867</v>
      </c>
      <c r="U85" s="39">
        <v>11.90292176</v>
      </c>
      <c r="V85" s="39">
        <v>11.84567204</v>
      </c>
      <c r="W85" s="39">
        <v>11.75255409</v>
      </c>
      <c r="X85" s="39">
        <v>11.63547836</v>
      </c>
      <c r="Y85" s="39">
        <v>11.58952051</v>
      </c>
      <c r="Z85" s="39">
        <v>11.614090819999999</v>
      </c>
      <c r="AA85" s="39">
        <v>11.691674600000001</v>
      </c>
      <c r="AB85" s="39">
        <v>11.80030693</v>
      </c>
      <c r="AC85" s="39">
        <v>11.92809643</v>
      </c>
      <c r="AD85" s="39">
        <v>12.06575653</v>
      </c>
      <c r="AE85" s="39">
        <v>12.19841607</v>
      </c>
      <c r="AF85">
        <v>12.330225159999999</v>
      </c>
      <c r="AG85">
        <v>12.462905279999999</v>
      </c>
      <c r="AH85">
        <v>12.601756719999999</v>
      </c>
      <c r="AI85">
        <v>12.748739779999999</v>
      </c>
      <c r="AJ85">
        <v>12.903547359999999</v>
      </c>
      <c r="AK85">
        <v>13.069017179999999</v>
      </c>
      <c r="AL85">
        <v>13.239501600000001</v>
      </c>
      <c r="AM85">
        <v>13.413286530000001</v>
      </c>
      <c r="AN85">
        <v>13.585581080000001</v>
      </c>
      <c r="AO85">
        <v>13.75692903</v>
      </c>
      <c r="AP85">
        <v>13.92781214</v>
      </c>
      <c r="AQ85">
        <v>14.10179471</v>
      </c>
      <c r="AR85">
        <v>14.27230357</v>
      </c>
      <c r="AS85">
        <v>14.448607620000001</v>
      </c>
      <c r="AT85">
        <v>14.62714517</v>
      </c>
      <c r="AU85">
        <v>14.80559234</v>
      </c>
      <c r="AV85">
        <v>14.984815660000001</v>
      </c>
      <c r="AW85">
        <v>15.17934797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16.98715473</v>
      </c>
      <c r="K86" s="39">
        <v>16.464363939999998</v>
      </c>
      <c r="L86" s="39">
        <v>16.147115419999999</v>
      </c>
      <c r="M86" s="39">
        <v>15.966268039999999</v>
      </c>
      <c r="N86" s="39">
        <v>15.92606582</v>
      </c>
      <c r="O86" s="39">
        <v>15.99092564</v>
      </c>
      <c r="P86" s="39">
        <v>15.725430380000001</v>
      </c>
      <c r="Q86" s="39">
        <v>15.0945248</v>
      </c>
      <c r="R86" s="39">
        <v>14.55206345</v>
      </c>
      <c r="S86" s="39">
        <v>14.02006478</v>
      </c>
      <c r="T86" s="39">
        <v>13.55737444</v>
      </c>
      <c r="U86" s="39">
        <v>13.31347128</v>
      </c>
      <c r="V86" s="39">
        <v>13.045925410000001</v>
      </c>
      <c r="W86" s="39">
        <v>12.69733875</v>
      </c>
      <c r="X86" s="39">
        <v>12.292181680000001</v>
      </c>
      <c r="Y86" s="39">
        <v>11.8978286</v>
      </c>
      <c r="Z86">
        <v>11.546579250000001</v>
      </c>
      <c r="AA86">
        <v>11.23566025</v>
      </c>
      <c r="AB86">
        <v>10.96113486</v>
      </c>
      <c r="AC86">
        <v>10.71647864</v>
      </c>
      <c r="AD86">
        <v>10.47770521</v>
      </c>
      <c r="AE86">
        <v>10.248384</v>
      </c>
      <c r="AF86">
        <v>10.0324905</v>
      </c>
      <c r="AG86">
        <v>9.8289334420000003</v>
      </c>
      <c r="AH86">
        <v>9.6385818830000005</v>
      </c>
      <c r="AI86">
        <v>9.4732893760000003</v>
      </c>
      <c r="AJ86">
        <v>9.3175090639999905</v>
      </c>
      <c r="AK86">
        <v>9.1698124130000007</v>
      </c>
      <c r="AL86">
        <v>9.027152032</v>
      </c>
      <c r="AM86">
        <v>8.8883604159999994</v>
      </c>
      <c r="AN86">
        <v>8.7527979079999998</v>
      </c>
      <c r="AO86">
        <v>8.6205107900000009</v>
      </c>
      <c r="AP86">
        <v>8.4897838449999998</v>
      </c>
      <c r="AQ86">
        <v>8.3611613229999904</v>
      </c>
      <c r="AR86">
        <v>8.232947266</v>
      </c>
      <c r="AS86">
        <v>8.1077637980000006</v>
      </c>
      <c r="AT86" s="39">
        <v>7.9824025799999996</v>
      </c>
      <c r="AU86" s="39">
        <v>7.8560879139999997</v>
      </c>
      <c r="AV86">
        <v>7.7288033309999999</v>
      </c>
      <c r="AW86">
        <v>7.6063441039999997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7.062489019</v>
      </c>
      <c r="T87">
        <v>6.6196933570000001</v>
      </c>
      <c r="U87">
        <v>6.2604839749999996</v>
      </c>
      <c r="V87">
        <v>5.9874341380000002</v>
      </c>
      <c r="W87">
        <v>5.7398350000000002</v>
      </c>
      <c r="X87">
        <v>5.503977828</v>
      </c>
      <c r="Y87">
        <v>5.3584820909999999</v>
      </c>
      <c r="Z87">
        <v>5.2967286800000002</v>
      </c>
      <c r="AA87">
        <v>5.2932149270000002</v>
      </c>
      <c r="AB87">
        <v>5.3237560820000001</v>
      </c>
      <c r="AC87">
        <v>5.3720978270000002</v>
      </c>
      <c r="AD87">
        <v>5.4259116289999998</v>
      </c>
      <c r="AE87">
        <v>5.4778304589999998</v>
      </c>
      <c r="AF87">
        <v>5.5271530020000004</v>
      </c>
      <c r="AG87">
        <v>5.5736567179999996</v>
      </c>
      <c r="AH87">
        <v>5.6185827919999998</v>
      </c>
      <c r="AI87">
        <v>5.6646231480000004</v>
      </c>
      <c r="AJ87">
        <v>5.7096194789999997</v>
      </c>
      <c r="AK87">
        <v>5.7523184939999998</v>
      </c>
      <c r="AL87">
        <v>5.791253899</v>
      </c>
      <c r="AM87">
        <v>5.825950218</v>
      </c>
      <c r="AN87">
        <v>5.8552039349999996</v>
      </c>
      <c r="AO87">
        <v>5.8801411039999998</v>
      </c>
      <c r="AP87">
        <v>5.9008285760000003</v>
      </c>
      <c r="AQ87">
        <v>5.9185842959999997</v>
      </c>
      <c r="AR87">
        <v>5.9334651999999997</v>
      </c>
      <c r="AS87">
        <v>5.9465900549999997</v>
      </c>
      <c r="AT87">
        <v>5.9585844259999998</v>
      </c>
      <c r="AU87">
        <v>5.9709399300000001</v>
      </c>
      <c r="AV87">
        <v>5.9852192820000001</v>
      </c>
      <c r="AW87">
        <v>6.0053771400000002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1.62277452E-5</v>
      </c>
      <c r="N88" s="39">
        <v>1.7687848200000001E-5</v>
      </c>
      <c r="O88" s="39">
        <v>1.88601409E-5</v>
      </c>
      <c r="P88" s="39">
        <v>2.0487767499999998E-5</v>
      </c>
      <c r="Q88" s="39">
        <v>2.2907997999999999E-5</v>
      </c>
      <c r="R88" s="39">
        <v>2.5228073700000001E-5</v>
      </c>
      <c r="S88" s="39">
        <v>2.85809218E-5</v>
      </c>
      <c r="T88" s="39">
        <v>3.1095176199999998E-5</v>
      </c>
      <c r="U88" s="39">
        <v>3.3761829600000002E-5</v>
      </c>
      <c r="V88" s="39">
        <v>3.6492598799999998E-5</v>
      </c>
      <c r="W88" s="39">
        <v>3.8438606100000003E-5</v>
      </c>
      <c r="X88" s="39">
        <v>3.9977993299999998E-5</v>
      </c>
      <c r="Y88" s="39">
        <v>4.1161289399999998E-5</v>
      </c>
      <c r="Z88" s="39">
        <v>4.1898365199999999E-5</v>
      </c>
      <c r="AA88" s="39">
        <v>4.2103768499999999E-5</v>
      </c>
      <c r="AB88" s="39">
        <v>4.17358665E-5</v>
      </c>
      <c r="AC88" s="39">
        <v>4.0813904999999999E-5</v>
      </c>
      <c r="AD88" s="39">
        <v>3.9358598099999999E-5</v>
      </c>
      <c r="AE88" s="39">
        <v>3.7332173199999997E-5</v>
      </c>
      <c r="AF88" s="39">
        <v>3.49105894E-5</v>
      </c>
      <c r="AG88" s="39">
        <v>3.2356357400000003E-5</v>
      </c>
      <c r="AH88" s="39">
        <v>2.98741077E-5</v>
      </c>
      <c r="AI88" s="39">
        <v>2.7556673100000001E-5</v>
      </c>
      <c r="AJ88" s="39">
        <v>2.54136929E-5</v>
      </c>
      <c r="AK88" s="39">
        <v>2.34362798E-5</v>
      </c>
      <c r="AL88" s="39">
        <v>2.1612506900000001E-5</v>
      </c>
      <c r="AM88" s="39">
        <v>1.99306123E-5</v>
      </c>
      <c r="AN88" s="39">
        <v>1.8379594500000001E-5</v>
      </c>
      <c r="AO88" s="39">
        <v>1.69492763E-5</v>
      </c>
      <c r="AP88" s="39">
        <v>1.5630266599999998E-5</v>
      </c>
      <c r="AQ88" s="39">
        <v>1.4413903500000001E-5</v>
      </c>
      <c r="AR88" s="39">
        <v>1.32921989E-5</v>
      </c>
      <c r="AS88" s="39">
        <v>1.2257786599999999E-5</v>
      </c>
      <c r="AT88" s="39">
        <v>1.13038732E-5</v>
      </c>
      <c r="AU88" s="39">
        <v>1.0424194399999999E-5</v>
      </c>
      <c r="AV88" s="39">
        <v>9.6129730100000003E-6</v>
      </c>
      <c r="AW88" s="39">
        <v>8.8648817199999892E-6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0.24843065550000001</v>
      </c>
      <c r="K89" s="39">
        <v>0.2712753987</v>
      </c>
      <c r="L89" s="39">
        <v>0.26059061560000002</v>
      </c>
      <c r="M89" s="39">
        <v>0.2484648448</v>
      </c>
      <c r="N89" s="39">
        <v>0.22967213559999999</v>
      </c>
      <c r="O89" s="39">
        <v>0.2135902187</v>
      </c>
      <c r="P89" s="39">
        <v>0.20719802200000001</v>
      </c>
      <c r="Q89" s="39">
        <v>0.20350237069999999</v>
      </c>
      <c r="R89" s="39">
        <v>0.1988662957</v>
      </c>
      <c r="S89" s="39">
        <v>0.19263433830000001</v>
      </c>
      <c r="T89" s="39">
        <v>0.18786293670000001</v>
      </c>
      <c r="U89" s="39">
        <v>0.1874242019</v>
      </c>
      <c r="V89" s="39">
        <v>0.1904997833</v>
      </c>
      <c r="W89" s="39">
        <v>0.19499537580000001</v>
      </c>
      <c r="X89" s="39">
        <v>0.19996871420000001</v>
      </c>
      <c r="Y89" s="39">
        <v>0.2020082731</v>
      </c>
      <c r="Z89" s="39">
        <v>0.20296433750000001</v>
      </c>
      <c r="AA89" s="39">
        <v>0.203672137</v>
      </c>
      <c r="AB89" s="39">
        <v>0.20445626180000001</v>
      </c>
      <c r="AC89" s="39">
        <v>0.2054227314</v>
      </c>
      <c r="AD89" s="39">
        <v>0.27790226210000002</v>
      </c>
      <c r="AE89" s="39">
        <v>0.3494345458</v>
      </c>
      <c r="AF89" s="39">
        <v>0.42043554830000002</v>
      </c>
      <c r="AG89" s="39">
        <v>0.49120537310000001</v>
      </c>
      <c r="AH89" s="39">
        <v>0.56205208740000001</v>
      </c>
      <c r="AI89" s="39">
        <v>0.63393352390000002</v>
      </c>
      <c r="AJ89" s="39">
        <v>0.70677108099999997</v>
      </c>
      <c r="AK89" s="39">
        <v>0.78054195900000001</v>
      </c>
      <c r="AL89" s="39">
        <v>0.85515805479999996</v>
      </c>
      <c r="AM89" s="39">
        <v>0.93058570750000003</v>
      </c>
      <c r="AN89" s="39">
        <v>0.9661210428</v>
      </c>
      <c r="AO89" s="39">
        <v>1.003124688</v>
      </c>
      <c r="AP89" s="39">
        <v>1.041326489</v>
      </c>
      <c r="AQ89" s="39">
        <v>1.080647694</v>
      </c>
      <c r="AR89" s="39">
        <v>1.1207706390000001</v>
      </c>
      <c r="AS89" s="39">
        <v>1.1620262809999999</v>
      </c>
      <c r="AT89" s="39">
        <v>1.204043779</v>
      </c>
      <c r="AU89" s="39">
        <v>1.2466535860000001</v>
      </c>
      <c r="AV89">
        <v>1.2897898720000001</v>
      </c>
      <c r="AW89">
        <v>1.333880347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36156347.689999998</v>
      </c>
      <c r="K91">
        <v>46788994.060000002</v>
      </c>
      <c r="L91">
        <v>57815841.960000001</v>
      </c>
      <c r="M91">
        <v>69723603.790000007</v>
      </c>
      <c r="N91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163241752.5</v>
      </c>
      <c r="T91">
        <v>182932934.59999999</v>
      </c>
      <c r="U91">
        <v>205253734.80000001</v>
      </c>
      <c r="V91">
        <v>228433664.69999999</v>
      </c>
      <c r="W91">
        <v>253455647.40000001</v>
      </c>
      <c r="X91">
        <v>280496301.10000002</v>
      </c>
      <c r="Y91">
        <v>309668547.80000001</v>
      </c>
      <c r="Z91">
        <v>341023829.39999998</v>
      </c>
      <c r="AA91">
        <v>374445219.80000001</v>
      </c>
      <c r="AB91">
        <v>409611238.10000002</v>
      </c>
      <c r="AC91">
        <v>446106942.10000002</v>
      </c>
      <c r="AD91">
        <v>483613722.69999999</v>
      </c>
      <c r="AE91">
        <v>521843009.80000001</v>
      </c>
      <c r="AF91">
        <v>560500284.89999998</v>
      </c>
      <c r="AG91">
        <v>599319721.60000002</v>
      </c>
      <c r="AH91">
        <v>638116728.70000005</v>
      </c>
      <c r="AI91">
        <v>676736255</v>
      </c>
      <c r="AJ91">
        <v>715096061.29999995</v>
      </c>
      <c r="AK91">
        <v>753213025.20000005</v>
      </c>
      <c r="AL91">
        <v>791119324.5</v>
      </c>
      <c r="AM91">
        <v>828847880.89999998</v>
      </c>
      <c r="AN91">
        <v>866461657.20000005</v>
      </c>
      <c r="AO91">
        <v>903988186.29999995</v>
      </c>
      <c r="AP91">
        <v>941469823.39999998</v>
      </c>
      <c r="AQ91">
        <v>978992066.5</v>
      </c>
      <c r="AR91">
        <v>1016574865</v>
      </c>
      <c r="AS91">
        <v>1054254173</v>
      </c>
      <c r="AT91">
        <v>1092094564</v>
      </c>
      <c r="AU91">
        <v>1130130638</v>
      </c>
      <c r="AV91">
        <v>1168402495</v>
      </c>
      <c r="AW91">
        <v>1206937444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43573192.530000001</v>
      </c>
      <c r="K92">
        <v>45862589.549999997</v>
      </c>
      <c r="L92" s="273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64794384.859999999</v>
      </c>
      <c r="T92">
        <v>68402782.650000006</v>
      </c>
      <c r="U92">
        <v>71175398.469999999</v>
      </c>
      <c r="V92">
        <v>76574827.909999996</v>
      </c>
      <c r="W92">
        <v>83086926.650000006</v>
      </c>
      <c r="X92">
        <v>89948370.829999998</v>
      </c>
      <c r="Y92">
        <v>96974704.760000005</v>
      </c>
      <c r="Z92">
        <v>103342198.5</v>
      </c>
      <c r="AA92">
        <v>108687730.7</v>
      </c>
      <c r="AB92">
        <v>113039097.3</v>
      </c>
      <c r="AC92">
        <v>116565734</v>
      </c>
      <c r="AD92">
        <v>119424087.2</v>
      </c>
      <c r="AE92">
        <v>121498745.90000001</v>
      </c>
      <c r="AF92">
        <v>122782071.8</v>
      </c>
      <c r="AG92">
        <v>123387802</v>
      </c>
      <c r="AH92">
        <v>123497377.2</v>
      </c>
      <c r="AI92">
        <v>123248705.8</v>
      </c>
      <c r="AJ92">
        <v>122826016.7</v>
      </c>
      <c r="AK92">
        <v>122386284.90000001</v>
      </c>
      <c r="AL92">
        <v>121970906.2</v>
      </c>
      <c r="AM92">
        <v>121576211.59999999</v>
      </c>
      <c r="AN92">
        <v>121245405.8</v>
      </c>
      <c r="AO92">
        <v>120972421.59999999</v>
      </c>
      <c r="AP92">
        <v>120762248.2</v>
      </c>
      <c r="AQ92">
        <v>120657636.90000001</v>
      </c>
      <c r="AR92">
        <v>120587059.5</v>
      </c>
      <c r="AS92">
        <v>120560037.40000001</v>
      </c>
      <c r="AT92">
        <v>120645415.40000001</v>
      </c>
      <c r="AU92">
        <v>120811136</v>
      </c>
      <c r="AV92">
        <v>121037274.2</v>
      </c>
      <c r="AW92">
        <v>121275125.40000001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>
        <v>436950522.69999999</v>
      </c>
      <c r="L93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556152317.5</v>
      </c>
      <c r="T93">
        <v>568562231.20000005</v>
      </c>
      <c r="U93">
        <v>579864822.5</v>
      </c>
      <c r="V93">
        <v>595383417.10000002</v>
      </c>
      <c r="W93">
        <v>614432044.10000002</v>
      </c>
      <c r="X93">
        <v>636361307.70000005</v>
      </c>
      <c r="Y93">
        <v>660031019.60000002</v>
      </c>
      <c r="Z93">
        <v>682512747.89999998</v>
      </c>
      <c r="AA93">
        <v>701989700.60000002</v>
      </c>
      <c r="AB93">
        <v>717725405.10000002</v>
      </c>
      <c r="AC93">
        <v>729841729</v>
      </c>
      <c r="AD93">
        <v>738857879.39999998</v>
      </c>
      <c r="AE93">
        <v>745315598.89999998</v>
      </c>
      <c r="AF93">
        <v>749743433.5</v>
      </c>
      <c r="AG93">
        <v>752573307.60000002</v>
      </c>
      <c r="AH93">
        <v>754216457.5</v>
      </c>
      <c r="AI93">
        <v>754825419.10000002</v>
      </c>
      <c r="AJ93">
        <v>754573703.29999995</v>
      </c>
      <c r="AK93">
        <v>753684470.39999998</v>
      </c>
      <c r="AL93">
        <v>752227438.5</v>
      </c>
      <c r="AM93">
        <v>750232936.39999998</v>
      </c>
      <c r="AN93">
        <v>747804799.89999998</v>
      </c>
      <c r="AO93">
        <v>744934676.70000005</v>
      </c>
      <c r="AP93">
        <v>741642248.5</v>
      </c>
      <c r="AQ93">
        <v>738011518</v>
      </c>
      <c r="AR93">
        <v>733980289.29999995</v>
      </c>
      <c r="AS93">
        <v>729559144.70000005</v>
      </c>
      <c r="AT93">
        <v>724788196.70000005</v>
      </c>
      <c r="AU93">
        <v>719631966</v>
      </c>
      <c r="AV93">
        <v>714080313.10000002</v>
      </c>
      <c r="AW93">
        <v>708121379.70000005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760619697.10000002</v>
      </c>
      <c r="K94">
        <v>779512137.39999998</v>
      </c>
      <c r="L94">
        <v>798960222.20000005</v>
      </c>
      <c r="M94">
        <v>817011564.60000002</v>
      </c>
      <c r="N94">
        <v>832344749.60000002</v>
      </c>
      <c r="O94">
        <v>838484919.29999995</v>
      </c>
      <c r="P94">
        <v>841924427.79999995</v>
      </c>
      <c r="Q94">
        <v>845605901.20000005</v>
      </c>
      <c r="R94">
        <v>848896747.29999995</v>
      </c>
      <c r="S94">
        <v>851413291.60000002</v>
      </c>
      <c r="T94">
        <v>850737766.60000002</v>
      </c>
      <c r="U94">
        <v>848980600.29999995</v>
      </c>
      <c r="V94">
        <v>846469764.20000005</v>
      </c>
      <c r="W94">
        <v>843074296.79999995</v>
      </c>
      <c r="X94">
        <v>838612965.70000005</v>
      </c>
      <c r="Y94">
        <v>832914513.29999995</v>
      </c>
      <c r="Z94">
        <v>825392098.20000005</v>
      </c>
      <c r="AA94">
        <v>816141274.60000002</v>
      </c>
      <c r="AB94">
        <v>805475186.20000005</v>
      </c>
      <c r="AC94">
        <v>793754666.10000002</v>
      </c>
      <c r="AD94">
        <v>781476547</v>
      </c>
      <c r="AE94">
        <v>769056509.20000005</v>
      </c>
      <c r="AF94">
        <v>756808194.29999995</v>
      </c>
      <c r="AG94">
        <v>744895075</v>
      </c>
      <c r="AH94">
        <v>733473184.89999998</v>
      </c>
      <c r="AI94">
        <v>722367646.89999998</v>
      </c>
      <c r="AJ94">
        <v>711424235.89999998</v>
      </c>
      <c r="AK94">
        <v>700642636.79999995</v>
      </c>
      <c r="AL94">
        <v>689913339.89999998</v>
      </c>
      <c r="AM94">
        <v>679138602.79999995</v>
      </c>
      <c r="AN94">
        <v>668323311.10000002</v>
      </c>
      <c r="AO94">
        <v>657356463.5</v>
      </c>
      <c r="AP94">
        <v>646199814.79999995</v>
      </c>
      <c r="AQ94">
        <v>634893868.60000002</v>
      </c>
      <c r="AR94">
        <v>623369958.89999998</v>
      </c>
      <c r="AS94">
        <v>611617936.20000005</v>
      </c>
      <c r="AT94">
        <v>599622663.70000005</v>
      </c>
      <c r="AU94">
        <v>587343145</v>
      </c>
      <c r="AV94">
        <v>574769475.79999995</v>
      </c>
      <c r="AW94">
        <v>562870220.29999995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732144264.89999998</v>
      </c>
      <c r="K95">
        <v>720326644.29999995</v>
      </c>
      <c r="L95">
        <v>706445104.70000005</v>
      </c>
      <c r="M95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643202422</v>
      </c>
      <c r="T95">
        <v>632340506.5</v>
      </c>
      <c r="U95">
        <v>621334938.20000005</v>
      </c>
      <c r="V95">
        <v>606880326.10000002</v>
      </c>
      <c r="W95">
        <v>589238991.10000002</v>
      </c>
      <c r="X95">
        <v>568830501.79999995</v>
      </c>
      <c r="Y95">
        <v>546526099.79999995</v>
      </c>
      <c r="Z95">
        <v>524787332.89999998</v>
      </c>
      <c r="AA95">
        <v>505013696.19999999</v>
      </c>
      <c r="AB95">
        <v>487572007.10000002</v>
      </c>
      <c r="AC95">
        <v>472310395.80000001</v>
      </c>
      <c r="AD95">
        <v>458844789.69999999</v>
      </c>
      <c r="AE95">
        <v>446785516.19999999</v>
      </c>
      <c r="AF95">
        <v>435789934.19999999</v>
      </c>
      <c r="AG95">
        <v>425597506</v>
      </c>
      <c r="AH95">
        <v>416027010.19999999</v>
      </c>
      <c r="AI95">
        <v>406932106.5</v>
      </c>
      <c r="AJ95">
        <v>398167491.89999998</v>
      </c>
      <c r="AK95">
        <v>389650816.19999999</v>
      </c>
      <c r="AL95">
        <v>381340821.69999999</v>
      </c>
      <c r="AM95">
        <v>373212934.39999998</v>
      </c>
      <c r="AN95">
        <v>365243201.39999998</v>
      </c>
      <c r="AO95">
        <v>357388910.60000002</v>
      </c>
      <c r="AP95">
        <v>349633731.10000002</v>
      </c>
      <c r="AQ95">
        <v>341982629.60000002</v>
      </c>
      <c r="AR95">
        <v>334443353</v>
      </c>
      <c r="AS95">
        <v>327014761.69999999</v>
      </c>
      <c r="AT95">
        <v>319679577.5</v>
      </c>
      <c r="AU95">
        <v>312429959.39999998</v>
      </c>
      <c r="AV95">
        <v>305265969</v>
      </c>
      <c r="AW95">
        <v>298207122.19999999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381271430.69999999</v>
      </c>
      <c r="K96">
        <v>373968498.60000002</v>
      </c>
      <c r="L96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325417606.39999998</v>
      </c>
      <c r="T96">
        <v>319289558</v>
      </c>
      <c r="U96">
        <v>312986666</v>
      </c>
      <c r="V96">
        <v>305062098.19999999</v>
      </c>
      <c r="W96">
        <v>295367054.89999998</v>
      </c>
      <c r="X96">
        <v>284019939</v>
      </c>
      <c r="Y96">
        <v>271500419.39999998</v>
      </c>
      <c r="Z96">
        <v>259222088.5</v>
      </c>
      <c r="AA96">
        <v>247981185.90000001</v>
      </c>
      <c r="AB96">
        <v>237990813.30000001</v>
      </c>
      <c r="AC96">
        <v>229180169</v>
      </c>
      <c r="AD96">
        <v>221362212.80000001</v>
      </c>
      <c r="AE96">
        <v>214326929.40000001</v>
      </c>
      <c r="AF96">
        <v>207899593.30000001</v>
      </c>
      <c r="AG96">
        <v>201944984.80000001</v>
      </c>
      <c r="AH96">
        <v>196365898.30000001</v>
      </c>
      <c r="AI96">
        <v>191080885.30000001</v>
      </c>
      <c r="AJ96">
        <v>186007707.80000001</v>
      </c>
      <c r="AK96">
        <v>181098051.80000001</v>
      </c>
      <c r="AL96">
        <v>176325933.09999999</v>
      </c>
      <c r="AM96">
        <v>171675218.90000001</v>
      </c>
      <c r="AN96">
        <v>167131127.09999999</v>
      </c>
      <c r="AO96">
        <v>162669993.5</v>
      </c>
      <c r="AP96">
        <v>158282268.40000001</v>
      </c>
      <c r="AQ96">
        <v>153969487</v>
      </c>
      <c r="AR96">
        <v>149734997</v>
      </c>
      <c r="AS96">
        <v>145578354.59999999</v>
      </c>
      <c r="AT96">
        <v>141491279</v>
      </c>
      <c r="AU96">
        <v>137470484.09999999</v>
      </c>
      <c r="AV96">
        <v>133516730.8</v>
      </c>
      <c r="AW96">
        <v>129639587.2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148555910</v>
      </c>
      <c r="K97">
        <v>141058402</v>
      </c>
      <c r="L97">
        <v>133295328.3</v>
      </c>
      <c r="M97">
        <v>125935994.5</v>
      </c>
      <c r="N97">
        <v>119441056.09999999</v>
      </c>
      <c r="O97">
        <v>114282905.09999999</v>
      </c>
      <c r="P97">
        <v>109843889.3</v>
      </c>
      <c r="Q97">
        <v>105339043.59999999</v>
      </c>
      <c r="R97">
        <v>100009535.8</v>
      </c>
      <c r="S97">
        <v>94856386.450000003</v>
      </c>
      <c r="T97">
        <v>89973722.939999998</v>
      </c>
      <c r="U97">
        <v>85335522.549999997</v>
      </c>
      <c r="V97">
        <v>80410757.859999999</v>
      </c>
      <c r="W97">
        <v>75270789.480000004</v>
      </c>
      <c r="X97">
        <v>69983881.620000005</v>
      </c>
      <c r="Y97">
        <v>64700799.579999998</v>
      </c>
      <c r="Z97">
        <v>59790196.109999999</v>
      </c>
      <c r="AA97">
        <v>55418904.340000004</v>
      </c>
      <c r="AB97">
        <v>51598618.090000004</v>
      </c>
      <c r="AC97">
        <v>48270615</v>
      </c>
      <c r="AD97">
        <v>45356382.630000003</v>
      </c>
      <c r="AE97">
        <v>42775960.75</v>
      </c>
      <c r="AF97">
        <v>40462434.969999999</v>
      </c>
      <c r="AG97">
        <v>38365355.280000001</v>
      </c>
      <c r="AH97">
        <v>36448183.469999999</v>
      </c>
      <c r="AI97">
        <v>34682599.299999997</v>
      </c>
      <c r="AJ97">
        <v>33044716.109999999</v>
      </c>
      <c r="AK97">
        <v>31518379.550000001</v>
      </c>
      <c r="AL97">
        <v>30092311.300000001</v>
      </c>
      <c r="AM97">
        <v>28757436.390000001</v>
      </c>
      <c r="AN97">
        <v>27505365.600000001</v>
      </c>
      <c r="AO97">
        <v>26326793.960000001</v>
      </c>
      <c r="AP97">
        <v>25215362.41</v>
      </c>
      <c r="AQ97">
        <v>24167496.010000002</v>
      </c>
      <c r="AR97">
        <v>23180130.640000001</v>
      </c>
      <c r="AS97">
        <v>22249688.32</v>
      </c>
      <c r="AT97">
        <v>21371791.109999999</v>
      </c>
      <c r="AU97">
        <v>20542907.57</v>
      </c>
      <c r="AV97">
        <v>19760136.109999999</v>
      </c>
      <c r="AW97">
        <v>19022244.359999999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57.36460151</v>
      </c>
      <c r="K98">
        <v>57.738875389999997</v>
      </c>
      <c r="L98">
        <v>57.331896059999998</v>
      </c>
      <c r="M98">
        <v>65.532693230000007</v>
      </c>
      <c r="N98">
        <v>73.782932209999998</v>
      </c>
      <c r="O98">
        <v>83.431045650000002</v>
      </c>
      <c r="P98">
        <v>93.634795830000002</v>
      </c>
      <c r="Q98">
        <v>109.5308409</v>
      </c>
      <c r="R98">
        <v>107.1201046</v>
      </c>
      <c r="S98">
        <v>107.20540320000001</v>
      </c>
      <c r="T98">
        <v>104.2517886</v>
      </c>
      <c r="U98">
        <v>100.6569736</v>
      </c>
      <c r="V98">
        <v>96.674584969999998</v>
      </c>
      <c r="W98">
        <v>92.68581691</v>
      </c>
      <c r="X98">
        <v>88.72718673</v>
      </c>
      <c r="Y98">
        <v>84.786246899999995</v>
      </c>
      <c r="Z98">
        <v>81.223344699999998</v>
      </c>
      <c r="AA98">
        <v>78.043526900000003</v>
      </c>
      <c r="AB98">
        <v>75.212087710000006</v>
      </c>
      <c r="AC98">
        <v>72.703974419999994</v>
      </c>
      <c r="AD98">
        <v>70.462843509999999</v>
      </c>
      <c r="AE98">
        <v>68.479843529999997</v>
      </c>
      <c r="AF98">
        <v>66.800851219999998</v>
      </c>
      <c r="AG98">
        <v>65.236856239999995</v>
      </c>
      <c r="AH98">
        <v>63.818858220000003</v>
      </c>
      <c r="AI98">
        <v>62.538825039999999</v>
      </c>
      <c r="AJ98">
        <v>61.377994450000003</v>
      </c>
      <c r="AK98">
        <v>60.296939829999999</v>
      </c>
      <c r="AL98">
        <v>59.283096010000001</v>
      </c>
      <c r="AM98">
        <v>58.332168420000002</v>
      </c>
      <c r="AN98">
        <v>57.465894470000002</v>
      </c>
      <c r="AO98">
        <v>56.649838770000002</v>
      </c>
      <c r="AP98">
        <v>55.86708076</v>
      </c>
      <c r="AQ98">
        <v>55.09695224</v>
      </c>
      <c r="AR98">
        <v>54.341747490000003</v>
      </c>
      <c r="AS98">
        <v>53.425832579999998</v>
      </c>
      <c r="AT98">
        <v>52.478503510000003</v>
      </c>
      <c r="AU98">
        <v>51.523678459999999</v>
      </c>
      <c r="AV98">
        <v>50.561882490000002</v>
      </c>
      <c r="AW98">
        <v>49.568669730000003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107.2083372</v>
      </c>
      <c r="T99">
        <v>104.2549703</v>
      </c>
      <c r="U99">
        <v>100.6570009</v>
      </c>
      <c r="V99">
        <v>96.675509039999994</v>
      </c>
      <c r="W99">
        <v>92.692975799999999</v>
      </c>
      <c r="X99">
        <v>88.774782299999998</v>
      </c>
      <c r="Y99">
        <v>84.896356639999894</v>
      </c>
      <c r="Z99">
        <v>81.415477480000007</v>
      </c>
      <c r="AA99">
        <v>78.33662228</v>
      </c>
      <c r="AB99">
        <v>75.621819329999994</v>
      </c>
      <c r="AC99">
        <v>73.242833410000003</v>
      </c>
      <c r="AD99">
        <v>71.143173880000006</v>
      </c>
      <c r="AE99">
        <v>69.298042449999997</v>
      </c>
      <c r="AF99">
        <v>67.7518867</v>
      </c>
      <c r="AG99">
        <v>66.306683579999998</v>
      </c>
      <c r="AH99">
        <v>64.99147112</v>
      </c>
      <c r="AI99">
        <v>63.797823030000004</v>
      </c>
      <c r="AJ99">
        <v>62.705473990000002</v>
      </c>
      <c r="AK99">
        <v>61.675251719999999</v>
      </c>
      <c r="AL99">
        <v>60.695124380000003</v>
      </c>
      <c r="AM99">
        <v>59.762197520000001</v>
      </c>
      <c r="AN99">
        <v>58.897741179999997</v>
      </c>
      <c r="AO99">
        <v>58.068367629999997</v>
      </c>
      <c r="AP99">
        <v>57.258181059999998</v>
      </c>
      <c r="AQ99">
        <v>56.44748714</v>
      </c>
      <c r="AR99">
        <v>55.639943850000002</v>
      </c>
      <c r="AS99">
        <v>54.672074799999997</v>
      </c>
      <c r="AT99">
        <v>53.662775310000001</v>
      </c>
      <c r="AU99">
        <v>52.636504979999998</v>
      </c>
      <c r="AV99">
        <v>51.595561250000003</v>
      </c>
      <c r="AW99">
        <v>50.517192950000002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1.0804011410000001</v>
      </c>
      <c r="K100">
        <v>1.0899338270000001</v>
      </c>
      <c r="L100">
        <v>1.1025680339999999</v>
      </c>
      <c r="M100">
        <v>1.117239868</v>
      </c>
      <c r="N100">
        <v>1.1334008710000001</v>
      </c>
      <c r="O100">
        <v>1.1488163419999999</v>
      </c>
      <c r="P100">
        <v>1.163741143</v>
      </c>
      <c r="Q100">
        <v>1.1863030210000001</v>
      </c>
      <c r="R100">
        <v>1.2206618010000001</v>
      </c>
      <c r="S100">
        <v>1.260467131</v>
      </c>
      <c r="T100">
        <v>1.2999558790000001</v>
      </c>
      <c r="U100">
        <v>1.347163806</v>
      </c>
      <c r="V100">
        <v>1.402011326</v>
      </c>
      <c r="W100">
        <v>1.462594803</v>
      </c>
      <c r="X100">
        <v>1.528298988</v>
      </c>
      <c r="Y100">
        <v>1.5985373570000001</v>
      </c>
      <c r="Z100">
        <v>1.6673940890000001</v>
      </c>
      <c r="AA100">
        <v>1.733954505</v>
      </c>
      <c r="AB100">
        <v>1.7974867050000001</v>
      </c>
      <c r="AC100">
        <v>1.857551288</v>
      </c>
      <c r="AD100">
        <v>1.913915169</v>
      </c>
      <c r="AE100">
        <v>1.966523392</v>
      </c>
      <c r="AF100">
        <v>2.0155807069999998</v>
      </c>
      <c r="AG100">
        <v>2.0613442040000001</v>
      </c>
      <c r="AH100">
        <v>2.1043244890000001</v>
      </c>
      <c r="AI100">
        <v>2.1442648069999999</v>
      </c>
      <c r="AJ100">
        <v>2.1814552950000001</v>
      </c>
      <c r="AK100">
        <v>2.216751511</v>
      </c>
      <c r="AL100">
        <v>2.2502817739999998</v>
      </c>
      <c r="AM100">
        <v>2.282289424</v>
      </c>
      <c r="AN100">
        <v>2.31312893</v>
      </c>
      <c r="AO100">
        <v>2.343045606</v>
      </c>
      <c r="AP100">
        <v>2.3726348050000001</v>
      </c>
      <c r="AQ100">
        <v>2.4026398919999998</v>
      </c>
      <c r="AR100">
        <v>2.4331752600000001</v>
      </c>
      <c r="AS100">
        <v>2.4647394330000001</v>
      </c>
      <c r="AT100">
        <v>2.4978394709999998</v>
      </c>
      <c r="AU100">
        <v>2.5325990549999999</v>
      </c>
      <c r="AV100">
        <v>2.5693421029999999</v>
      </c>
      <c r="AW100">
        <v>2.6092456749999999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1.4627637410000001</v>
      </c>
      <c r="X101">
        <v>1.528160328</v>
      </c>
      <c r="Y101">
        <v>1.597672083</v>
      </c>
      <c r="Z101">
        <v>1.6652740210000001</v>
      </c>
      <c r="AA101">
        <v>1.7299340700000001</v>
      </c>
      <c r="AB101">
        <v>1.7908840829999999</v>
      </c>
      <c r="AC101">
        <v>1.8476654539999999</v>
      </c>
      <c r="AD101">
        <v>1.900209796</v>
      </c>
      <c r="AE101">
        <v>1.94865135</v>
      </c>
      <c r="AF101">
        <v>1.9933290159999999</v>
      </c>
      <c r="AG101">
        <v>2.0346365660000001</v>
      </c>
      <c r="AH101">
        <v>2.073228651</v>
      </c>
      <c r="AI101">
        <v>2.108985793</v>
      </c>
      <c r="AJ101">
        <v>2.1423135850000001</v>
      </c>
      <c r="AK101">
        <v>2.1741332070000001</v>
      </c>
      <c r="AL101">
        <v>2.2046185569999999</v>
      </c>
      <c r="AM101">
        <v>2.23404414</v>
      </c>
      <c r="AN101">
        <v>2.2628361259999998</v>
      </c>
      <c r="AO101">
        <v>2.2912384540000001</v>
      </c>
      <c r="AP101">
        <v>2.3198415950000002</v>
      </c>
      <c r="AQ101">
        <v>2.349380043</v>
      </c>
      <c r="AR101">
        <v>2.3799582369999999</v>
      </c>
      <c r="AS101">
        <v>2.4120565599999999</v>
      </c>
      <c r="AT101">
        <v>2.446155815</v>
      </c>
      <c r="AU101">
        <v>2.4823431170000001</v>
      </c>
      <c r="AV101">
        <v>2.5208924700000002</v>
      </c>
      <c r="AW101">
        <v>2.5629169599999999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2.3156745341701402E-3</v>
      </c>
      <c r="T102">
        <v>-1.9611016860099301E-3</v>
      </c>
      <c r="U102">
        <v>-1.5214907419003301E-2</v>
      </c>
      <c r="V102">
        <v>-9.3846420072041196E-3</v>
      </c>
      <c r="W102">
        <v>5.37190271838739E-3</v>
      </c>
      <c r="X102">
        <v>9.5737863655354E-2</v>
      </c>
      <c r="Y102">
        <v>0.18796526397344401</v>
      </c>
      <c r="Z102">
        <v>0.26733518581063498</v>
      </c>
      <c r="AA102">
        <v>0.32958283420474399</v>
      </c>
      <c r="AB102">
        <v>0.37566966031117299</v>
      </c>
      <c r="AC102">
        <v>0.40463054218125</v>
      </c>
      <c r="AD102">
        <v>0.42173363754516302</v>
      </c>
      <c r="AE102">
        <v>0.41429775386947398</v>
      </c>
      <c r="AF102">
        <v>0.39334403078239399</v>
      </c>
      <c r="AG102" s="39">
        <v>0.36230965282795202</v>
      </c>
      <c r="AH102" s="39">
        <v>0.32557376388144799</v>
      </c>
      <c r="AI102">
        <v>0.28861975674982998</v>
      </c>
      <c r="AJ102">
        <v>0.25453394278307501</v>
      </c>
      <c r="AK102">
        <v>0.22359630763499799</v>
      </c>
      <c r="AL102" s="39">
        <v>0.195224551570816</v>
      </c>
      <c r="AM102">
        <v>0.16860461449887901</v>
      </c>
      <c r="AN102">
        <v>0.14331476100364299</v>
      </c>
      <c r="AO102">
        <v>0.119209625721272</v>
      </c>
      <c r="AP102">
        <v>9.5819524667239905E-2</v>
      </c>
      <c r="AQ102">
        <v>7.3203975524904694E-2</v>
      </c>
      <c r="AR102">
        <v>5.1895366261711602E-2</v>
      </c>
      <c r="AS102">
        <v>3.2428067809764302E-2</v>
      </c>
      <c r="AT102">
        <v>1.53073696123051E-2</v>
      </c>
      <c r="AU102">
        <v>8.8824936594900095E-4</v>
      </c>
      <c r="AV102">
        <v>-1.0699550488402199E-2</v>
      </c>
      <c r="AW102">
        <v>-1.94490004996161E-2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1.6073650471848298E-2</v>
      </c>
      <c r="T103">
        <v>4.9390789325465201E-2</v>
      </c>
      <c r="U103">
        <v>1.14145620393246E-2</v>
      </c>
      <c r="V103">
        <v>4.0645500170488597E-2</v>
      </c>
      <c r="W103">
        <v>-0.29020946292483901</v>
      </c>
      <c r="X103">
        <v>-0.26727301453358598</v>
      </c>
      <c r="Y103">
        <v>-0.15872144652996301</v>
      </c>
      <c r="Z103">
        <v>-3.9371914220131997E-2</v>
      </c>
      <c r="AA103">
        <v>6.5891440316456704E-2</v>
      </c>
      <c r="AB103">
        <v>0.15033064080105499</v>
      </c>
      <c r="AC103">
        <v>0.204925399499367</v>
      </c>
      <c r="AD103">
        <v>0.37000666854574099</v>
      </c>
      <c r="AE103">
        <v>0.424195713756647</v>
      </c>
      <c r="AF103">
        <v>0.40994113296763901</v>
      </c>
      <c r="AG103">
        <v>0.34496478635272998</v>
      </c>
      <c r="AH103">
        <v>0.24995665505775899</v>
      </c>
      <c r="AI103">
        <v>0.147816969295711</v>
      </c>
      <c r="AJ103">
        <v>5.1911641894042397E-2</v>
      </c>
      <c r="AK103">
        <v>-3.4557692947856301E-2</v>
      </c>
      <c r="AL103">
        <v>-0.112512853293467</v>
      </c>
      <c r="AM103">
        <v>-0.183604526277136</v>
      </c>
      <c r="AN103">
        <v>-0.24988494175826001</v>
      </c>
      <c r="AO103">
        <v>-0.311764073779141</v>
      </c>
      <c r="AP103">
        <v>-0.37042570868279701</v>
      </c>
      <c r="AQ103">
        <v>-0.42658155100391199</v>
      </c>
      <c r="AR103">
        <v>-0.48024288966713702</v>
      </c>
      <c r="AS103">
        <v>-0.53071503795833996</v>
      </c>
      <c r="AT103">
        <v>-0.57824200902635203</v>
      </c>
      <c r="AU103">
        <v>-0.622756849962113</v>
      </c>
      <c r="AV103">
        <v>-0.66412007343874502</v>
      </c>
      <c r="AW103">
        <v>-0.70182359184251997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4.9403341513043399E-3</v>
      </c>
      <c r="T104">
        <v>6.6195088900711197E-3</v>
      </c>
      <c r="U104">
        <v>1.9719945770768602E-3</v>
      </c>
      <c r="V104">
        <v>1.9032628921999899E-2</v>
      </c>
      <c r="W104">
        <v>7.8899192995884798E-2</v>
      </c>
      <c r="X104">
        <v>0.199221734990051</v>
      </c>
      <c r="Y104">
        <v>0.345211865257466</v>
      </c>
      <c r="Z104">
        <v>0.50219821939669895</v>
      </c>
      <c r="AA104">
        <v>0.65445536927890502</v>
      </c>
      <c r="AB104">
        <v>0.801658477247713</v>
      </c>
      <c r="AC104">
        <v>0.93499629765609804</v>
      </c>
      <c r="AD104">
        <v>1.0515882126946201</v>
      </c>
      <c r="AE104">
        <v>1.14871800024267</v>
      </c>
      <c r="AF104">
        <v>1.22027242275635</v>
      </c>
      <c r="AG104">
        <v>1.2551214613922099</v>
      </c>
      <c r="AH104">
        <v>1.24787791897946</v>
      </c>
      <c r="AI104">
        <v>1.2013948723724499</v>
      </c>
      <c r="AJ104">
        <v>1.1203522937882999</v>
      </c>
      <c r="AK104">
        <v>1.01044591124406</v>
      </c>
      <c r="AL104">
        <v>0.87631198449014103</v>
      </c>
      <c r="AM104" s="39">
        <v>0.72201334385040195</v>
      </c>
      <c r="AN104">
        <v>0.55182109655480505</v>
      </c>
      <c r="AO104">
        <v>0.36991797977587998</v>
      </c>
      <c r="AP104">
        <v>0.17923531490391301</v>
      </c>
      <c r="AQ104">
        <v>-1.66211979880759E-2</v>
      </c>
      <c r="AR104">
        <v>-0.21392003621818401</v>
      </c>
      <c r="AS104">
        <v>-0.40908961931529397</v>
      </c>
      <c r="AT104">
        <v>-0.59936062234266996</v>
      </c>
      <c r="AU104">
        <v>-0.78181292855374895</v>
      </c>
      <c r="AV104">
        <v>-0.95442524751227997</v>
      </c>
      <c r="AW104" s="39">
        <v>-1.1157457802864501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-1.2567317185352401E-3</v>
      </c>
      <c r="T105">
        <v>-2.6487318679602099E-3</v>
      </c>
      <c r="U105">
        <v>-9.3874954910644305E-4</v>
      </c>
      <c r="V105">
        <v>1.6762209570808601E-3</v>
      </c>
      <c r="W105" s="39">
        <v>9.0411496069364699E-3</v>
      </c>
      <c r="X105">
        <v>7.80218987221914E-3</v>
      </c>
      <c r="Y105">
        <v>-1.9159712651317599E-3</v>
      </c>
      <c r="Z105">
        <v>-1.95283417401159E-2</v>
      </c>
      <c r="AA105">
        <v>-4.5717756014129703E-2</v>
      </c>
      <c r="AB105">
        <v>-8.0632109092459894E-2</v>
      </c>
      <c r="AC105">
        <v>-0.124438946350946</v>
      </c>
      <c r="AD105" s="39">
        <v>-0.17615577354843601</v>
      </c>
      <c r="AE105" s="39">
        <v>-0.230460547767596</v>
      </c>
      <c r="AF105" s="39">
        <v>-0.28635326641136499</v>
      </c>
      <c r="AG105" s="39">
        <v>-0.34285904222978097</v>
      </c>
      <c r="AH105">
        <v>-0.39774931636775701</v>
      </c>
      <c r="AI105" s="39">
        <v>-0.44827593524026099</v>
      </c>
      <c r="AJ105" s="39">
        <v>-0.49231518321571899</v>
      </c>
      <c r="AK105" s="39">
        <v>-0.52901362989723399</v>
      </c>
      <c r="AL105" s="39">
        <v>-0.55833190119366505</v>
      </c>
      <c r="AM105" s="39">
        <v>-0.580596383224385</v>
      </c>
      <c r="AN105" s="39">
        <v>-0.59614121933824205</v>
      </c>
      <c r="AO105">
        <v>-0.60530600891661701</v>
      </c>
      <c r="AP105">
        <v>-0.60830841031987903</v>
      </c>
      <c r="AQ105">
        <v>-0.60532257702828796</v>
      </c>
      <c r="AR105">
        <v>-0.59656504834122404</v>
      </c>
      <c r="AS105">
        <v>-0.58225243703894303</v>
      </c>
      <c r="AT105">
        <v>-0.562762825343465</v>
      </c>
      <c r="AU105">
        <v>-0.53860307060870005</v>
      </c>
      <c r="AV105">
        <v>-0.51045268527688503</v>
      </c>
      <c r="AW105">
        <v>-0.47907636844099999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2.4353565379997499E-2</v>
      </c>
      <c r="T106" s="39">
        <v>0.100985879820347</v>
      </c>
      <c r="U106">
        <v>6.9117918877581397E-2</v>
      </c>
      <c r="V106">
        <v>0.118380472405199</v>
      </c>
      <c r="W106">
        <v>-0.52316898234106002</v>
      </c>
      <c r="X106">
        <v>-0.69426204744990005</v>
      </c>
      <c r="Y106">
        <v>-0.70072761135887496</v>
      </c>
      <c r="Z106">
        <v>-0.64850040354369398</v>
      </c>
      <c r="AA106">
        <v>-0.58171882205638703</v>
      </c>
      <c r="AB106">
        <v>-0.51653794914747697</v>
      </c>
      <c r="AC106">
        <v>-0.47190823446640001</v>
      </c>
      <c r="AD106">
        <v>-0.20030923443569101</v>
      </c>
      <c r="AE106">
        <v>-7.6750783187251495E-2</v>
      </c>
      <c r="AF106">
        <v>-5.6206581111883903E-2</v>
      </c>
      <c r="AG106">
        <v>-0.120258030485742</v>
      </c>
      <c r="AH106">
        <v>-0.24370743044319601</v>
      </c>
      <c r="AI106">
        <v>-0.396278854361309</v>
      </c>
      <c r="AJ106">
        <v>-0.55761102914058103</v>
      </c>
      <c r="AK106">
        <v>-0.718920277878631</v>
      </c>
      <c r="AL106">
        <v>-0.87780520262212802</v>
      </c>
      <c r="AM106">
        <v>-1.0332185417872199</v>
      </c>
      <c r="AN106">
        <v>-1.1862570876049401</v>
      </c>
      <c r="AO106">
        <v>-1.33455185469458</v>
      </c>
      <c r="AP106">
        <v>-1.47810617277229</v>
      </c>
      <c r="AQ106">
        <v>-1.6168138162754899</v>
      </c>
      <c r="AR106">
        <v>-1.75033971688349</v>
      </c>
      <c r="AS106">
        <v>-1.87732635162791</v>
      </c>
      <c r="AT106">
        <v>-1.99889670512658</v>
      </c>
      <c r="AU106">
        <v>-2.1145297767664299</v>
      </c>
      <c r="AV106">
        <v>-2.2238993695097702</v>
      </c>
      <c r="AW106">
        <v>-2.3267358784423702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-7.7051317255232296E-3</v>
      </c>
      <c r="T107" s="39">
        <v>-3.2737554797522501E-2</v>
      </c>
      <c r="U107">
        <v>-2.2488973774855502E-2</v>
      </c>
      <c r="V107">
        <v>-3.9666437028754803E-2</v>
      </c>
      <c r="W107">
        <v>0.16038640535069701</v>
      </c>
      <c r="X107">
        <v>0.214607820104045</v>
      </c>
      <c r="Y107">
        <v>0.21926877028424999</v>
      </c>
      <c r="Z107" s="39">
        <v>0.20931267635613299</v>
      </c>
      <c r="AA107">
        <v>0.19887136203872699</v>
      </c>
      <c r="AB107">
        <v>0.19263849744942799</v>
      </c>
      <c r="AC107">
        <v>0.196057586564055</v>
      </c>
      <c r="AD107">
        <v>0.138545041388595</v>
      </c>
      <c r="AE107">
        <v>0.124152561607954</v>
      </c>
      <c r="AF107">
        <v>0.13931000880216901</v>
      </c>
      <c r="AG107">
        <v>0.17820859306563899</v>
      </c>
      <c r="AH107" s="39">
        <v>0.23283205925669101</v>
      </c>
      <c r="AI107" s="39">
        <v>0.294652238551118</v>
      </c>
      <c r="AJ107">
        <v>0.35640645040287799</v>
      </c>
      <c r="AK107" s="39">
        <v>0.41548761662579697</v>
      </c>
      <c r="AL107">
        <v>0.47136813191915999</v>
      </c>
      <c r="AM107">
        <v>0.52397515023139296</v>
      </c>
      <c r="AN107">
        <v>0.57438916087358705</v>
      </c>
      <c r="AO107">
        <v>0.62157128697738195</v>
      </c>
      <c r="AP107">
        <v>0.66534427969807997</v>
      </c>
      <c r="AQ107">
        <v>0.70558697306278795</v>
      </c>
      <c r="AR107">
        <v>0.74216538249438702</v>
      </c>
      <c r="AS107">
        <v>0.77512875010729498</v>
      </c>
      <c r="AT107">
        <v>0.80411730195525399</v>
      </c>
      <c r="AU107">
        <v>0.82925709283373605</v>
      </c>
      <c r="AV107">
        <v>0.85066109918136501</v>
      </c>
      <c r="AW107">
        <v>0.86830118173310999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-2.13920000000089E-4</v>
      </c>
      <c r="T108">
        <v>2.45965999999958E-3</v>
      </c>
      <c r="U108">
        <v>7.5435999999998102E-3</v>
      </c>
      <c r="V108" s="39">
        <v>1.22776500000004E-2</v>
      </c>
      <c r="W108" s="39">
        <v>-1.7022400000010699E-3</v>
      </c>
      <c r="X108">
        <v>-4.0787549999998701E-2</v>
      </c>
      <c r="Y108">
        <v>-9.14524799999996E-2</v>
      </c>
      <c r="Z108">
        <v>-0.143671049999999</v>
      </c>
      <c r="AA108">
        <v>-0.19154362999999999</v>
      </c>
      <c r="AB108">
        <v>-0.23290443999999899</v>
      </c>
      <c r="AC108">
        <v>-0.26690857000000001</v>
      </c>
      <c r="AD108" s="39">
        <v>-0.28413533999999901</v>
      </c>
      <c r="AE108">
        <v>-0.28861929999999902</v>
      </c>
      <c r="AF108">
        <v>-0.28611914999999899</v>
      </c>
      <c r="AG108">
        <v>-0.28054745999999903</v>
      </c>
      <c r="AH108">
        <v>-0.27391987000000001</v>
      </c>
      <c r="AI108">
        <v>-0.26720258000000002</v>
      </c>
      <c r="AJ108">
        <v>-0.26065602000000099</v>
      </c>
      <c r="AK108" s="39">
        <v>-0.25422110999999897</v>
      </c>
      <c r="AL108">
        <v>-0.24760533000000001</v>
      </c>
      <c r="AM108" s="39">
        <v>-0.24040104000000001</v>
      </c>
      <c r="AN108" s="39">
        <v>-0.23217750000000101</v>
      </c>
      <c r="AO108">
        <v>-0.22273968</v>
      </c>
      <c r="AP108">
        <v>-0.211961389999999</v>
      </c>
      <c r="AQ108">
        <v>-0.19990777000000001</v>
      </c>
      <c r="AR108">
        <v>-0.18688315</v>
      </c>
      <c r="AS108" s="39">
        <v>-0.17329833</v>
      </c>
      <c r="AT108" s="39">
        <v>-0.15968537999999899</v>
      </c>
      <c r="AU108">
        <v>-0.14654768000000001</v>
      </c>
      <c r="AV108">
        <v>-0.13429869999999899</v>
      </c>
      <c r="AW108">
        <v>-0.12326865000000101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3.2993420351345998E-4</v>
      </c>
      <c r="T109">
        <v>-3.7756146284317902E-3</v>
      </c>
      <c r="U109">
        <v>-1.1314805002149399E-2</v>
      </c>
      <c r="V109">
        <v>-1.79778569421973E-2</v>
      </c>
      <c r="W109">
        <v>3.9145397924489301E-3</v>
      </c>
      <c r="X109">
        <v>6.2554386119817396E-2</v>
      </c>
      <c r="Y109">
        <v>0.136001429243681</v>
      </c>
      <c r="Z109">
        <v>0.20913529551844701</v>
      </c>
      <c r="AA109">
        <v>0.27384076085459302</v>
      </c>
      <c r="AB109">
        <v>0.32781509919075302</v>
      </c>
      <c r="AC109">
        <v>0.37059639656797899</v>
      </c>
      <c r="AD109">
        <v>0.38845092809005599</v>
      </c>
      <c r="AE109">
        <v>0.388614963650324</v>
      </c>
      <c r="AF109">
        <v>0.38032599608408502</v>
      </c>
      <c r="AG109">
        <v>0.36942521302831799</v>
      </c>
      <c r="AH109">
        <v>0.35856045097935002</v>
      </c>
      <c r="AI109">
        <v>0.34880253268032502</v>
      </c>
      <c r="AJ109">
        <v>0.34017946137157001</v>
      </c>
      <c r="AK109">
        <v>0.33221186979932599</v>
      </c>
      <c r="AL109">
        <v>0.32423673727017799</v>
      </c>
      <c r="AM109">
        <v>0.315499317930312</v>
      </c>
      <c r="AN109">
        <v>0.30529527166416298</v>
      </c>
      <c r="AO109">
        <v>0.29332893563629397</v>
      </c>
      <c r="AP109">
        <v>0.27938599848547002</v>
      </c>
      <c r="AQ109">
        <v>0.26355576252032797</v>
      </c>
      <c r="AR109">
        <v>0.24633107740108501</v>
      </c>
      <c r="AS109">
        <v>0.22833558392485401</v>
      </c>
      <c r="AT109">
        <v>0.21036544078838401</v>
      </c>
      <c r="AU109">
        <v>0.19315157954828899</v>
      </c>
      <c r="AV109">
        <v>0.17725548846450001</v>
      </c>
      <c r="AW109">
        <v>0.16305246772885201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1.56325571019078E-3</v>
      </c>
      <c r="T110" s="39">
        <v>4.28619430186128E-3</v>
      </c>
      <c r="U110">
        <v>9.1127645512223392E-3</v>
      </c>
      <c r="V110">
        <v>1.17602076180833E-2</v>
      </c>
      <c r="W110">
        <v>4.63802410399782E-3</v>
      </c>
      <c r="X110">
        <v>-6.2971014017754101E-3</v>
      </c>
      <c r="Y110">
        <v>3.6256443258109099E-3</v>
      </c>
      <c r="Z110">
        <v>3.8443598484749701E-2</v>
      </c>
      <c r="AA110">
        <v>9.0982938012595896E-2</v>
      </c>
      <c r="AB110">
        <v>0.154676710539147</v>
      </c>
      <c r="AC110">
        <v>0.22092786495047001</v>
      </c>
      <c r="AD110">
        <v>0.31082766164356401</v>
      </c>
      <c r="AE110">
        <v>0.38647018827106999</v>
      </c>
      <c r="AF110">
        <v>0.44336963464726098</v>
      </c>
      <c r="AG110">
        <v>0.48279167494966702</v>
      </c>
      <c r="AH110">
        <v>0.50956759498568205</v>
      </c>
      <c r="AI110">
        <v>0.53066634153826597</v>
      </c>
      <c r="AJ110">
        <v>0.54848834925647005</v>
      </c>
      <c r="AK110">
        <v>0.56480058941594802</v>
      </c>
      <c r="AL110">
        <v>0.57986701925718498</v>
      </c>
      <c r="AM110">
        <v>0.59332999061496505</v>
      </c>
      <c r="AN110" s="39">
        <v>0.60662740534873605</v>
      </c>
      <c r="AO110">
        <v>0.61669178041665595</v>
      </c>
      <c r="AP110">
        <v>0.62194013906393597</v>
      </c>
      <c r="AQ110">
        <v>0.62129545922067198</v>
      </c>
      <c r="AR110">
        <v>0.61394012105706597</v>
      </c>
      <c r="AS110">
        <v>0.60041098604426402</v>
      </c>
      <c r="AT110">
        <v>0.580183637664899</v>
      </c>
      <c r="AU110">
        <v>0.55365694300693002</v>
      </c>
      <c r="AV110">
        <v>0.52159789705381598</v>
      </c>
      <c r="AW110">
        <v>0.48504716289023903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3.1714999999994601E-6</v>
      </c>
      <c r="T111" s="39">
        <v>4.7863999999980802E-6</v>
      </c>
      <c r="U111" s="39">
        <v>-3.7220999999997E-5</v>
      </c>
      <c r="V111" s="39">
        <v>-2.15201999999997E-5</v>
      </c>
      <c r="W111" s="39">
        <v>7.1392000000003398E-5</v>
      </c>
      <c r="X111" s="39">
        <v>2.9079800000000102E-4</v>
      </c>
      <c r="Y111" s="39">
        <v>4.7525809999999998E-4</v>
      </c>
      <c r="Z111" s="39">
        <v>6.7998709999999402E-4</v>
      </c>
      <c r="AA111" s="39">
        <v>9.2029289999999398E-4</v>
      </c>
      <c r="AB111" s="39">
        <v>1.1522684E-3</v>
      </c>
      <c r="AC111" s="39">
        <v>1.38601359999999E-3</v>
      </c>
      <c r="AD111" s="39">
        <v>1.3496625999999999E-3</v>
      </c>
      <c r="AE111" s="39">
        <v>1.4908044999999901E-3</v>
      </c>
      <c r="AF111" s="39">
        <v>1.56565499999999E-3</v>
      </c>
      <c r="AG111" s="39">
        <v>1.57769089999999E-3</v>
      </c>
      <c r="AH111" s="39">
        <v>1.5265190000000001E-3</v>
      </c>
      <c r="AI111" s="39">
        <v>1.4064709E-3</v>
      </c>
      <c r="AJ111" s="39">
        <v>1.2602710999999899E-3</v>
      </c>
      <c r="AK111" s="39">
        <v>1.0912519E-3</v>
      </c>
      <c r="AL111" s="39">
        <v>9.1093140000000005E-4</v>
      </c>
      <c r="AM111" s="39">
        <v>7.2361579999999999E-4</v>
      </c>
      <c r="AN111" s="39">
        <v>5.1082720000000098E-4</v>
      </c>
      <c r="AO111" s="39">
        <v>3.11801699999999E-4</v>
      </c>
      <c r="AP111" s="39">
        <v>1.1863019999999999E-4</v>
      </c>
      <c r="AQ111" s="39">
        <v>-6.7173900000000106E-5</v>
      </c>
      <c r="AR111" s="39">
        <v>-2.410247E-4</v>
      </c>
      <c r="AS111" s="39">
        <v>-4.0877459999999997E-4</v>
      </c>
      <c r="AT111" s="39">
        <v>-5.5504180000000096E-4</v>
      </c>
      <c r="AU111" s="39">
        <v>-6.811438E-4</v>
      </c>
      <c r="AV111" s="39">
        <v>-7.85193099999997E-4</v>
      </c>
      <c r="AW111" s="39">
        <v>-8.6718609999999997E-4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1.6650999999992499E-6</v>
      </c>
      <c r="T112" s="39">
        <v>3.3790999999991301E-6</v>
      </c>
      <c r="U112" s="39">
        <v>-1.77901999999993E-5</v>
      </c>
      <c r="V112" s="39">
        <v>-4.0457299999997699E-5</v>
      </c>
      <c r="W112" s="39">
        <v>5.5323500000002602E-5</v>
      </c>
      <c r="X112" s="39">
        <v>3.8466759999999901E-4</v>
      </c>
      <c r="Y112" s="39">
        <v>8.6537929999999598E-4</v>
      </c>
      <c r="Z112" s="39">
        <v>1.4406102999999901E-3</v>
      </c>
      <c r="AA112" s="39">
        <v>2.0635253000000002E-3</v>
      </c>
      <c r="AB112" s="39">
        <v>2.6773856999999998E-3</v>
      </c>
      <c r="AC112" s="39">
        <v>3.2544262E-3</v>
      </c>
      <c r="AD112" s="39">
        <v>3.5981489000000001E-3</v>
      </c>
      <c r="AE112" s="39">
        <v>3.8585965999999999E-3</v>
      </c>
      <c r="AF112" s="39">
        <v>4.0111805999999903E-3</v>
      </c>
      <c r="AG112" s="39">
        <v>4.0617646E-3</v>
      </c>
      <c r="AH112" s="39">
        <v>4.0221236999999996E-3</v>
      </c>
      <c r="AI112" s="39">
        <v>3.8998614999999999E-3</v>
      </c>
      <c r="AJ112" s="39">
        <v>3.7227655E-3</v>
      </c>
      <c r="AK112" s="39">
        <v>3.5070383000000002E-3</v>
      </c>
      <c r="AL112" s="39">
        <v>3.2660298E-3</v>
      </c>
      <c r="AM112" s="39">
        <v>3.0072566999999901E-3</v>
      </c>
      <c r="AN112" s="39">
        <v>2.7230825000000001E-3</v>
      </c>
      <c r="AO112" s="39">
        <v>2.4292481999999898E-3</v>
      </c>
      <c r="AP112" s="39">
        <v>2.1292339999999998E-3</v>
      </c>
      <c r="AQ112" s="39">
        <v>1.8258266999999901E-3</v>
      </c>
      <c r="AR112" s="39">
        <v>1.5240636E-3</v>
      </c>
      <c r="AS112" s="39">
        <v>1.2251174999999899E-3</v>
      </c>
      <c r="AT112" s="39">
        <v>9.3979560000000096E-4</v>
      </c>
      <c r="AU112" s="39">
        <v>6.7503569999999898E-4</v>
      </c>
      <c r="AV112" s="39">
        <v>4.3703049999999701E-4</v>
      </c>
      <c r="AW112" s="39">
        <v>2.3023130000000101E-4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-2.6346520512809898E-3</v>
      </c>
      <c r="T113">
        <v>-2.8870758377763598E-3</v>
      </c>
      <c r="U113" s="39">
        <v>1.4087017278308E-2</v>
      </c>
      <c r="V113">
        <v>2.3838701666722899E-2</v>
      </c>
      <c r="W113">
        <v>8.5786819097699502E-2</v>
      </c>
      <c r="X113">
        <v>6.6962196017739103E-2</v>
      </c>
      <c r="Y113">
        <v>1.29159368275844E-2</v>
      </c>
      <c r="Z113">
        <v>-6.2316200339396201E-2</v>
      </c>
      <c r="AA113">
        <v>-0.14962963239303301</v>
      </c>
      <c r="AB113">
        <v>-0.23861737505948</v>
      </c>
      <c r="AC113">
        <v>-0.32355795704471702</v>
      </c>
      <c r="AD113">
        <v>-0.40993214077965601</v>
      </c>
      <c r="AE113">
        <v>-0.47776907392211798</v>
      </c>
      <c r="AF113">
        <v>-0.52804629001446102</v>
      </c>
      <c r="AG113">
        <v>-0.56247656011693103</v>
      </c>
      <c r="AH113">
        <v>-0.583848506203688</v>
      </c>
      <c r="AI113">
        <v>-0.59735088800014702</v>
      </c>
      <c r="AJ113">
        <v>-0.60629433591959903</v>
      </c>
      <c r="AK113">
        <v>-0.61130430623338405</v>
      </c>
      <c r="AL113">
        <v>-0.61296151988040604</v>
      </c>
      <c r="AM113">
        <v>-0.61067977996815903</v>
      </c>
      <c r="AN113">
        <v>-0.60246261117579103</v>
      </c>
      <c r="AO113">
        <v>-0.58909394234357704</v>
      </c>
      <c r="AP113">
        <v>-0.56937608222256098</v>
      </c>
      <c r="AQ113">
        <v>-0.542284733673426</v>
      </c>
      <c r="AR113">
        <v>-0.50834515817264003</v>
      </c>
      <c r="AS113">
        <v>-0.46767472479024502</v>
      </c>
      <c r="AT113">
        <v>-0.42123949633737701</v>
      </c>
      <c r="AU113">
        <v>-0.37016141376528999</v>
      </c>
      <c r="AV113">
        <v>-0.31532256234120198</v>
      </c>
      <c r="AW113">
        <v>-0.257004035829966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-2.6701999999989502E-4</v>
      </c>
      <c r="T114">
        <v>-3.5345600000000199E-3</v>
      </c>
      <c r="U114">
        <v>4.5542699999997997E-3</v>
      </c>
      <c r="V114">
        <v>1.1470499999999899E-2</v>
      </c>
      <c r="W114">
        <v>7.0440539999999996E-2</v>
      </c>
      <c r="X114" s="39">
        <v>6.3157290000000199E-2</v>
      </c>
      <c r="Y114">
        <v>4.4555249999999401E-2</v>
      </c>
      <c r="Z114">
        <v>3.0889149999999799E-2</v>
      </c>
      <c r="AA114">
        <v>2.5575009999999999E-2</v>
      </c>
      <c r="AB114">
        <v>3.0838309999999598E-2</v>
      </c>
      <c r="AC114">
        <v>4.0787679999999799E-2</v>
      </c>
      <c r="AD114">
        <v>4.2126370000000003E-2</v>
      </c>
      <c r="AE114">
        <v>4.7857340000000102E-2</v>
      </c>
      <c r="AF114">
        <v>5.65589099999999E-2</v>
      </c>
      <c r="AG114">
        <v>6.2327909999999799E-2</v>
      </c>
      <c r="AH114">
        <v>6.4249759999999906E-2</v>
      </c>
      <c r="AI114">
        <v>6.2095150000000099E-2</v>
      </c>
      <c r="AJ114">
        <v>5.59018500000001E-2</v>
      </c>
      <c r="AK114">
        <v>4.7401270000000099E-2</v>
      </c>
      <c r="AL114">
        <v>3.7553159999999898E-2</v>
      </c>
      <c r="AM114">
        <v>2.7478599999999902E-2</v>
      </c>
      <c r="AN114">
        <v>1.7217699999999898E-2</v>
      </c>
      <c r="AO114">
        <v>6.8281399999998299E-3</v>
      </c>
      <c r="AP114">
        <v>-2.4071599999998098E-3</v>
      </c>
      <c r="AQ114">
        <v>-1.04129300000001E-2</v>
      </c>
      <c r="AR114">
        <v>-1.74250099999998E-2</v>
      </c>
      <c r="AS114">
        <v>-2.3533429999999699E-2</v>
      </c>
      <c r="AT114">
        <v>-2.911739E-2</v>
      </c>
      <c r="AU114">
        <v>-3.3812249999999898E-2</v>
      </c>
      <c r="AV114">
        <v>-3.7416239999999899E-2</v>
      </c>
      <c r="AW114">
        <v>-3.9677599999999799E-2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88.583365862399404</v>
      </c>
      <c r="K115">
        <v>84.467946232045094</v>
      </c>
      <c r="L115">
        <v>82.083612345124806</v>
      </c>
      <c r="M115">
        <v>81.069108578356406</v>
      </c>
      <c r="N115">
        <v>80.593720809908106</v>
      </c>
      <c r="O115">
        <v>79.9955983360272</v>
      </c>
      <c r="P115">
        <v>77.786489538173896</v>
      </c>
      <c r="Q115">
        <v>74.708766688822095</v>
      </c>
      <c r="R115">
        <v>72.4537368772923</v>
      </c>
      <c r="S115">
        <v>71.162835353150001</v>
      </c>
      <c r="T115">
        <v>70.340435703880999</v>
      </c>
      <c r="U115">
        <v>69.525229397468294</v>
      </c>
      <c r="V115">
        <v>68.899286200201701</v>
      </c>
      <c r="W115">
        <v>67.789410377113896</v>
      </c>
      <c r="X115">
        <v>66.377246413614301</v>
      </c>
      <c r="Y115">
        <v>65.489429472631002</v>
      </c>
      <c r="Z115">
        <v>64.822808363548901</v>
      </c>
      <c r="AA115">
        <v>64.3208377324205</v>
      </c>
      <c r="AB115">
        <v>63.923259721320498</v>
      </c>
      <c r="AC115">
        <v>63.595948246172597</v>
      </c>
      <c r="AD115">
        <v>63.152714578336997</v>
      </c>
      <c r="AE115">
        <v>62.694409045045703</v>
      </c>
      <c r="AF115">
        <v>62.174462648671401</v>
      </c>
      <c r="AG115">
        <v>61.746069944873497</v>
      </c>
      <c r="AH115">
        <v>61.395182558947198</v>
      </c>
      <c r="AI115">
        <v>61.108856579663403</v>
      </c>
      <c r="AJ115">
        <v>60.868403524568201</v>
      </c>
      <c r="AK115">
        <v>60.699819389390903</v>
      </c>
      <c r="AL115">
        <v>60.583993757519998</v>
      </c>
      <c r="AM115">
        <v>60.507704647730897</v>
      </c>
      <c r="AN115">
        <v>60.4728328509036</v>
      </c>
      <c r="AO115">
        <v>60.454286278484602</v>
      </c>
      <c r="AP115">
        <v>60.457344464446003</v>
      </c>
      <c r="AQ115">
        <v>60.501717922012901</v>
      </c>
      <c r="AR115">
        <v>60.554381998319201</v>
      </c>
      <c r="AS115">
        <v>60.7864467957193</v>
      </c>
      <c r="AT115">
        <v>61.072313981971398</v>
      </c>
      <c r="AU115">
        <v>61.3804414575267</v>
      </c>
      <c r="AV115">
        <v>61.713901401691501</v>
      </c>
      <c r="AW115">
        <v>62.150104435802398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2.3156745341701402E-3</v>
      </c>
      <c r="T116">
        <v>-1.9611016860099301E-3</v>
      </c>
      <c r="U116">
        <v>-1.5214907419003301E-2</v>
      </c>
      <c r="V116">
        <v>-9.3846420072041196E-3</v>
      </c>
      <c r="W116">
        <v>5.37190271838739E-3</v>
      </c>
      <c r="X116">
        <v>9.5737863655354E-2</v>
      </c>
      <c r="Y116">
        <v>0.18796526397344401</v>
      </c>
      <c r="Z116">
        <v>0.26733518581063498</v>
      </c>
      <c r="AA116">
        <v>0.32958283420474399</v>
      </c>
      <c r="AB116">
        <v>0.37566966031117299</v>
      </c>
      <c r="AC116">
        <v>0.40463054218125</v>
      </c>
      <c r="AD116">
        <v>0.42173363754516302</v>
      </c>
      <c r="AE116">
        <v>0.41429775386947398</v>
      </c>
      <c r="AF116">
        <v>0.39334403078239399</v>
      </c>
      <c r="AG116" s="39">
        <v>0.36230965282795202</v>
      </c>
      <c r="AH116" s="39">
        <v>0.32557376388144799</v>
      </c>
      <c r="AI116">
        <v>0.28861975674982998</v>
      </c>
      <c r="AJ116">
        <v>0.25453394278307501</v>
      </c>
      <c r="AK116">
        <v>0.22359630763499799</v>
      </c>
      <c r="AL116" s="39">
        <v>0.195224551570816</v>
      </c>
      <c r="AM116">
        <v>0.16860461449887901</v>
      </c>
      <c r="AN116">
        <v>0.14331476100364299</v>
      </c>
      <c r="AO116">
        <v>0.119209625721272</v>
      </c>
      <c r="AP116">
        <v>9.5819524667239905E-2</v>
      </c>
      <c r="AQ116">
        <v>7.3203975524904694E-2</v>
      </c>
      <c r="AR116">
        <v>5.1895366261711602E-2</v>
      </c>
      <c r="AS116">
        <v>3.2428067809764302E-2</v>
      </c>
      <c r="AT116">
        <v>1.53073696123051E-2</v>
      </c>
      <c r="AU116">
        <v>8.8824936594900095E-4</v>
      </c>
      <c r="AV116">
        <v>-1.0699550488402199E-2</v>
      </c>
      <c r="AW116">
        <v>-1.94490004996161E-2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1.6073650471848298E-2</v>
      </c>
      <c r="T117">
        <v>4.9390789325465201E-2</v>
      </c>
      <c r="U117">
        <v>1.14145620393246E-2</v>
      </c>
      <c r="V117">
        <v>4.0645500170488597E-2</v>
      </c>
      <c r="W117">
        <v>-0.29020946292483901</v>
      </c>
      <c r="X117">
        <v>-0.26727301453358598</v>
      </c>
      <c r="Y117">
        <v>-0.15872144652996301</v>
      </c>
      <c r="Z117">
        <v>-3.9371914220131997E-2</v>
      </c>
      <c r="AA117">
        <v>6.5891440316456704E-2</v>
      </c>
      <c r="AB117">
        <v>0.15033064080105499</v>
      </c>
      <c r="AC117">
        <v>0.204925399499367</v>
      </c>
      <c r="AD117">
        <v>0.37000666854574099</v>
      </c>
      <c r="AE117">
        <v>0.424195713756647</v>
      </c>
      <c r="AF117">
        <v>0.40994113296763901</v>
      </c>
      <c r="AG117">
        <v>0.34496478635272998</v>
      </c>
      <c r="AH117">
        <v>0.24995665505775899</v>
      </c>
      <c r="AI117">
        <v>0.147816969295711</v>
      </c>
      <c r="AJ117">
        <v>5.1911641894042397E-2</v>
      </c>
      <c r="AK117">
        <v>-3.4557692947856301E-2</v>
      </c>
      <c r="AL117">
        <v>-0.112512853293467</v>
      </c>
      <c r="AM117">
        <v>-0.183604526277136</v>
      </c>
      <c r="AN117">
        <v>-0.24988494175826001</v>
      </c>
      <c r="AO117">
        <v>-0.311764073779141</v>
      </c>
      <c r="AP117">
        <v>-0.37042570868279701</v>
      </c>
      <c r="AQ117">
        <v>-0.42658155100391199</v>
      </c>
      <c r="AR117">
        <v>-0.48024288966713702</v>
      </c>
      <c r="AS117">
        <v>-0.53071503795833996</v>
      </c>
      <c r="AT117">
        <v>-0.57824200902635203</v>
      </c>
      <c r="AU117">
        <v>-0.622756849962113</v>
      </c>
      <c r="AV117">
        <v>-0.66412007343874502</v>
      </c>
      <c r="AW117">
        <v>-0.70182359184251997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4.9403341513043399E-3</v>
      </c>
      <c r="T118">
        <v>6.6195088900711197E-3</v>
      </c>
      <c r="U118">
        <v>1.9719945770768602E-3</v>
      </c>
      <c r="V118">
        <v>1.9032628921999899E-2</v>
      </c>
      <c r="W118">
        <v>7.8899192995884798E-2</v>
      </c>
      <c r="X118">
        <v>0.199221734990051</v>
      </c>
      <c r="Y118">
        <v>0.345211865257466</v>
      </c>
      <c r="Z118">
        <v>0.50219821939669895</v>
      </c>
      <c r="AA118">
        <v>0.65445536927890502</v>
      </c>
      <c r="AB118">
        <v>0.801658477247713</v>
      </c>
      <c r="AC118">
        <v>0.93499629765609804</v>
      </c>
      <c r="AD118">
        <v>1.0515882126946201</v>
      </c>
      <c r="AE118">
        <v>1.14871800024267</v>
      </c>
      <c r="AF118">
        <v>1.22027242275635</v>
      </c>
      <c r="AG118">
        <v>1.2551214613922099</v>
      </c>
      <c r="AH118">
        <v>1.24787791897946</v>
      </c>
      <c r="AI118">
        <v>1.2013948723724499</v>
      </c>
      <c r="AJ118">
        <v>1.1203522937882999</v>
      </c>
      <c r="AK118">
        <v>1.01044591124406</v>
      </c>
      <c r="AL118">
        <v>0.87631198449014103</v>
      </c>
      <c r="AM118" s="39">
        <v>0.72201334385040195</v>
      </c>
      <c r="AN118">
        <v>0.55182109655480505</v>
      </c>
      <c r="AO118">
        <v>0.36991797977587998</v>
      </c>
      <c r="AP118">
        <v>0.17923531490391301</v>
      </c>
      <c r="AQ118">
        <v>-1.66211979880759E-2</v>
      </c>
      <c r="AR118">
        <v>-0.21392003621818401</v>
      </c>
      <c r="AS118">
        <v>-0.40908961931529397</v>
      </c>
      <c r="AT118">
        <v>-0.59936062234266996</v>
      </c>
      <c r="AU118">
        <v>-0.78181292855374895</v>
      </c>
      <c r="AV118">
        <v>-0.95442524751227997</v>
      </c>
      <c r="AW118" s="39">
        <v>-1.1157457802864501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-1.2567317185352401E-3</v>
      </c>
      <c r="T119">
        <v>-2.6487318679602099E-3</v>
      </c>
      <c r="U119">
        <v>-9.3874954910644305E-4</v>
      </c>
      <c r="V119">
        <v>1.6762209570808601E-3</v>
      </c>
      <c r="W119" s="39">
        <v>9.0411496069364699E-3</v>
      </c>
      <c r="X119">
        <v>7.80218987221914E-3</v>
      </c>
      <c r="Y119">
        <v>-1.9159712651317599E-3</v>
      </c>
      <c r="Z119">
        <v>-1.95283417401159E-2</v>
      </c>
      <c r="AA119">
        <v>-4.5717756014129703E-2</v>
      </c>
      <c r="AB119">
        <v>-8.0632109092459894E-2</v>
      </c>
      <c r="AC119">
        <v>-0.124438946350946</v>
      </c>
      <c r="AD119" s="39">
        <v>-0.17615577354843601</v>
      </c>
      <c r="AE119" s="39">
        <v>-0.230460547767596</v>
      </c>
      <c r="AF119" s="39">
        <v>-0.28635326641136499</v>
      </c>
      <c r="AG119" s="39">
        <v>-0.34285904222978097</v>
      </c>
      <c r="AH119">
        <v>-0.39774931636775701</v>
      </c>
      <c r="AI119" s="39">
        <v>-0.44827593524026099</v>
      </c>
      <c r="AJ119" s="39">
        <v>-0.49231518321571899</v>
      </c>
      <c r="AK119" s="39">
        <v>-0.52901362989723399</v>
      </c>
      <c r="AL119" s="39">
        <v>-0.55833190119366505</v>
      </c>
      <c r="AM119" s="39">
        <v>-0.580596383224385</v>
      </c>
      <c r="AN119" s="39">
        <v>-0.59614121933824205</v>
      </c>
      <c r="AO119">
        <v>-0.60530600891661701</v>
      </c>
      <c r="AP119">
        <v>-0.60830841031987903</v>
      </c>
      <c r="AQ119">
        <v>-0.60532257702828796</v>
      </c>
      <c r="AR119">
        <v>-0.59656504834122404</v>
      </c>
      <c r="AS119">
        <v>-0.58225243703894303</v>
      </c>
      <c r="AT119">
        <v>-0.562762825343465</v>
      </c>
      <c r="AU119">
        <v>-0.53860307060870005</v>
      </c>
      <c r="AV119">
        <v>-0.51045268527688503</v>
      </c>
      <c r="AW119">
        <v>-0.47907636844099999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2.4353565379997499E-2</v>
      </c>
      <c r="T120" s="39">
        <v>0.100985879820347</v>
      </c>
      <c r="U120">
        <v>6.9117918877581397E-2</v>
      </c>
      <c r="V120">
        <v>0.118380472405199</v>
      </c>
      <c r="W120">
        <v>-0.52316898234106002</v>
      </c>
      <c r="X120">
        <v>-0.69426204744990005</v>
      </c>
      <c r="Y120">
        <v>-0.70072761135887496</v>
      </c>
      <c r="Z120">
        <v>-0.64850040354369398</v>
      </c>
      <c r="AA120">
        <v>-0.58171882205638703</v>
      </c>
      <c r="AB120">
        <v>-0.51653794914747697</v>
      </c>
      <c r="AC120">
        <v>-0.47190823446640001</v>
      </c>
      <c r="AD120">
        <v>-0.20030923443569101</v>
      </c>
      <c r="AE120">
        <v>-7.6750783187251495E-2</v>
      </c>
      <c r="AF120">
        <v>-5.6206581111883903E-2</v>
      </c>
      <c r="AG120">
        <v>-0.120258030485742</v>
      </c>
      <c r="AH120">
        <v>-0.24370743044319601</v>
      </c>
      <c r="AI120">
        <v>-0.396278854361309</v>
      </c>
      <c r="AJ120">
        <v>-0.55761102914058103</v>
      </c>
      <c r="AK120">
        <v>-0.718920277878631</v>
      </c>
      <c r="AL120">
        <v>-0.87780520262212802</v>
      </c>
      <c r="AM120">
        <v>-1.0332185417872199</v>
      </c>
      <c r="AN120">
        <v>-1.1862570876049401</v>
      </c>
      <c r="AO120">
        <v>-1.33455185469458</v>
      </c>
      <c r="AP120">
        <v>-1.47810617277229</v>
      </c>
      <c r="AQ120">
        <v>-1.6168138162754899</v>
      </c>
      <c r="AR120">
        <v>-1.75033971688349</v>
      </c>
      <c r="AS120">
        <v>-1.87732635162791</v>
      </c>
      <c r="AT120">
        <v>-1.99889670512658</v>
      </c>
      <c r="AU120">
        <v>-2.1145297767664299</v>
      </c>
      <c r="AV120">
        <v>-2.2238993695097702</v>
      </c>
      <c r="AW120">
        <v>-2.3267358784423702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-2.13920000000089E-4</v>
      </c>
      <c r="T121">
        <v>2.45965999999958E-3</v>
      </c>
      <c r="U121">
        <v>7.5435999999998102E-3</v>
      </c>
      <c r="V121" s="39">
        <v>1.22776500000004E-2</v>
      </c>
      <c r="W121" s="39">
        <v>-1.7022400000010699E-3</v>
      </c>
      <c r="X121">
        <v>-4.0787549999998701E-2</v>
      </c>
      <c r="Y121">
        <v>-9.14524799999996E-2</v>
      </c>
      <c r="Z121">
        <v>-0.143671049999999</v>
      </c>
      <c r="AA121">
        <v>-0.19154362999999999</v>
      </c>
      <c r="AB121">
        <v>-0.23290443999999899</v>
      </c>
      <c r="AC121">
        <v>-0.26690857000000001</v>
      </c>
      <c r="AD121" s="39">
        <v>-0.28413533999999901</v>
      </c>
      <c r="AE121">
        <v>-0.28861929999999902</v>
      </c>
      <c r="AF121">
        <v>-0.28611914999999899</v>
      </c>
      <c r="AG121">
        <v>-0.28054745999999903</v>
      </c>
      <c r="AH121">
        <v>-0.27391987000000001</v>
      </c>
      <c r="AI121">
        <v>-0.26720258000000002</v>
      </c>
      <c r="AJ121">
        <v>-0.26065602000000099</v>
      </c>
      <c r="AK121" s="39">
        <v>-0.25422110999999897</v>
      </c>
      <c r="AL121">
        <v>-0.24760533000000001</v>
      </c>
      <c r="AM121" s="39">
        <v>-0.24040104000000001</v>
      </c>
      <c r="AN121" s="39">
        <v>-0.23217750000000101</v>
      </c>
      <c r="AO121">
        <v>-0.22273968</v>
      </c>
      <c r="AP121">
        <v>-0.211961389999999</v>
      </c>
      <c r="AQ121">
        <v>-0.19990777000000001</v>
      </c>
      <c r="AR121">
        <v>-0.18688315</v>
      </c>
      <c r="AS121" s="39">
        <v>-0.17329833</v>
      </c>
      <c r="AT121" s="39">
        <v>-0.15968537999999899</v>
      </c>
      <c r="AU121">
        <v>-0.14654768000000001</v>
      </c>
      <c r="AV121">
        <v>-0.13429869999999899</v>
      </c>
      <c r="AW121">
        <v>-0.12326865000000101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3.2993420351345998E-4</v>
      </c>
      <c r="T122">
        <v>-3.7756146284317902E-3</v>
      </c>
      <c r="U122">
        <v>-1.1314805002149399E-2</v>
      </c>
      <c r="V122">
        <v>-1.79778569421973E-2</v>
      </c>
      <c r="W122">
        <v>3.9145397924489301E-3</v>
      </c>
      <c r="X122">
        <v>6.2554386119817396E-2</v>
      </c>
      <c r="Y122">
        <v>0.136001429243681</v>
      </c>
      <c r="Z122">
        <v>0.20913529551844701</v>
      </c>
      <c r="AA122">
        <v>0.27384076085459302</v>
      </c>
      <c r="AB122">
        <v>0.32781509919075302</v>
      </c>
      <c r="AC122">
        <v>0.37059639656797899</v>
      </c>
      <c r="AD122">
        <v>0.38845092809005599</v>
      </c>
      <c r="AE122">
        <v>0.388614963650324</v>
      </c>
      <c r="AF122">
        <v>0.38032599608408502</v>
      </c>
      <c r="AG122">
        <v>0.36942521302831799</v>
      </c>
      <c r="AH122">
        <v>0.35856045097935002</v>
      </c>
      <c r="AI122">
        <v>0.34880253268032502</v>
      </c>
      <c r="AJ122">
        <v>0.34017946137157001</v>
      </c>
      <c r="AK122">
        <v>0.33221186979932599</v>
      </c>
      <c r="AL122">
        <v>0.32423673727017799</v>
      </c>
      <c r="AM122">
        <v>0.315499317930312</v>
      </c>
      <c r="AN122">
        <v>0.30529527166416298</v>
      </c>
      <c r="AO122">
        <v>0.29332893563629397</v>
      </c>
      <c r="AP122">
        <v>0.27938599848547002</v>
      </c>
      <c r="AQ122">
        <v>0.26355576252032797</v>
      </c>
      <c r="AR122">
        <v>0.24633107740108501</v>
      </c>
      <c r="AS122">
        <v>0.22833558392485401</v>
      </c>
      <c r="AT122">
        <v>0.21036544078838401</v>
      </c>
      <c r="AU122">
        <v>0.19315157954828899</v>
      </c>
      <c r="AV122">
        <v>0.17725548846450001</v>
      </c>
      <c r="AW122">
        <v>0.16305246772885201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1.0831918798137601E-3</v>
      </c>
      <c r="T123">
        <v>2.8341345787774499E-3</v>
      </c>
      <c r="U123" s="39">
        <v>6.7479307552797902E-3</v>
      </c>
      <c r="V123">
        <v>8.5248720225194995E-3</v>
      </c>
      <c r="W123">
        <v>2.2073203357120198E-3</v>
      </c>
      <c r="X123">
        <v>-7.0445251188822004E-3</v>
      </c>
      <c r="Y123">
        <v>4.57412592438366E-3</v>
      </c>
      <c r="Z123">
        <v>4.06971597015637E-2</v>
      </c>
      <c r="AA123">
        <v>9.40316039543143E-2</v>
      </c>
      <c r="AB123" s="39">
        <v>0.158013029768722</v>
      </c>
      <c r="AC123">
        <v>0.22414970825879099</v>
      </c>
      <c r="AD123">
        <v>0.31413870051499798</v>
      </c>
      <c r="AE123">
        <v>0.38990916381236301</v>
      </c>
      <c r="AF123">
        <v>0.44704925746414897</v>
      </c>
      <c r="AG123">
        <v>0.48695142714603101</v>
      </c>
      <c r="AH123">
        <v>0.51454902163929905</v>
      </c>
      <c r="AI123">
        <v>0.53686453305834503</v>
      </c>
      <c r="AJ123">
        <v>0.556250958366866</v>
      </c>
      <c r="AK123">
        <v>0.57435966828589502</v>
      </c>
      <c r="AL123">
        <v>0.59134440003132305</v>
      </c>
      <c r="AM123">
        <v>0.60674448629289801</v>
      </c>
      <c r="AN123">
        <v>0.62192071044189201</v>
      </c>
      <c r="AO123">
        <v>0.63375962535396901</v>
      </c>
      <c r="AP123">
        <v>0.64064054695447403</v>
      </c>
      <c r="AQ123">
        <v>0.64146965752231999</v>
      </c>
      <c r="AR123">
        <v>0.63544579008016899</v>
      </c>
      <c r="AS123">
        <v>0.62311708991318304</v>
      </c>
      <c r="AT123">
        <v>0.60397807965064598</v>
      </c>
      <c r="AU123">
        <v>0.57845150823696501</v>
      </c>
      <c r="AV123">
        <v>0.54732137051691698</v>
      </c>
      <c r="AW123">
        <v>0.51163361342378899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3.1076079090031002E-4</v>
      </c>
      <c r="T124" s="39">
        <v>7.7548870867083497E-4</v>
      </c>
      <c r="U124" s="39">
        <v>-2.8250720720546202E-3</v>
      </c>
      <c r="V124">
        <v>-4.89899018536466E-3</v>
      </c>
      <c r="W124">
        <v>1.9676122633649402E-3</v>
      </c>
      <c r="X124">
        <v>2.9901033765566899E-2</v>
      </c>
      <c r="Y124">
        <v>7.5715869211734302E-2</v>
      </c>
      <c r="Z124">
        <v>0.14143813439386699</v>
      </c>
      <c r="AA124">
        <v>0.230651032009388</v>
      </c>
      <c r="AB124">
        <v>0.34272247652038501</v>
      </c>
      <c r="AC124">
        <v>0.47800550643719503</v>
      </c>
      <c r="AD124">
        <v>0.61021260713014502</v>
      </c>
      <c r="AE124">
        <v>0.75674437978976405</v>
      </c>
      <c r="AF124">
        <v>0.91113981910020403</v>
      </c>
      <c r="AG124">
        <v>1.0672060584374801</v>
      </c>
      <c r="AH124">
        <v>1.21862987857643</v>
      </c>
      <c r="AI124">
        <v>1.35850892624038</v>
      </c>
      <c r="AJ124">
        <v>1.4841498589870801</v>
      </c>
      <c r="AK124">
        <v>1.5931456724247</v>
      </c>
      <c r="AL124">
        <v>1.68428148309327</v>
      </c>
      <c r="AM124">
        <v>1.75677579957993</v>
      </c>
      <c r="AN124">
        <v>1.80800154974853</v>
      </c>
      <c r="AO124">
        <v>1.8392923051758501</v>
      </c>
      <c r="AP124">
        <v>1.85120151017372</v>
      </c>
      <c r="AQ124">
        <v>1.8444585105245701</v>
      </c>
      <c r="AR124">
        <v>1.8202707392996</v>
      </c>
      <c r="AS124">
        <v>1.77927494596323</v>
      </c>
      <c r="AT124">
        <v>1.72365929057927</v>
      </c>
      <c r="AU124">
        <v>1.6554779912955</v>
      </c>
      <c r="AV124">
        <v>1.57697652291908</v>
      </c>
      <c r="AW124">
        <v>1.49041832885548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1.66509999999925E-4</v>
      </c>
      <c r="T125" s="39">
        <v>3.3790999999991302E-4</v>
      </c>
      <c r="U125" s="39">
        <v>-1.77901999999993E-3</v>
      </c>
      <c r="V125" s="39">
        <v>-4.0457299999997701E-3</v>
      </c>
      <c r="W125">
        <v>5.5323500000002603E-3</v>
      </c>
      <c r="X125">
        <v>3.8466759999999899E-2</v>
      </c>
      <c r="Y125">
        <v>8.6537929999999597E-2</v>
      </c>
      <c r="Z125">
        <v>0.14406102999999901</v>
      </c>
      <c r="AA125">
        <v>0.20635253000000001</v>
      </c>
      <c r="AB125">
        <v>0.26773857000000001</v>
      </c>
      <c r="AC125">
        <v>0.32544262000000002</v>
      </c>
      <c r="AD125">
        <v>0.35981489</v>
      </c>
      <c r="AE125">
        <v>0.38585965999999999</v>
      </c>
      <c r="AF125">
        <v>0.401118059999999</v>
      </c>
      <c r="AG125">
        <v>0.40617646000000002</v>
      </c>
      <c r="AH125">
        <v>0.40221236999999999</v>
      </c>
      <c r="AI125">
        <v>0.38998614999999998</v>
      </c>
      <c r="AJ125">
        <v>0.37227654999999998</v>
      </c>
      <c r="AK125">
        <v>0.35070382999999999</v>
      </c>
      <c r="AL125">
        <v>0.32660297999999999</v>
      </c>
      <c r="AM125">
        <v>0.300725669999999</v>
      </c>
      <c r="AN125">
        <v>0.27230824999999997</v>
      </c>
      <c r="AO125" s="39">
        <v>0.24292481999999899</v>
      </c>
      <c r="AP125" s="39">
        <v>0.21292340000000001</v>
      </c>
      <c r="AQ125" s="39">
        <v>0.182582669999999</v>
      </c>
      <c r="AR125">
        <v>0.15240635999999999</v>
      </c>
      <c r="AS125">
        <v>0.122511749999999</v>
      </c>
      <c r="AT125" s="39">
        <v>9.3979560000000101E-2</v>
      </c>
      <c r="AU125">
        <v>6.7503569999999902E-2</v>
      </c>
      <c r="AV125">
        <v>4.3703049999999702E-2</v>
      </c>
      <c r="AW125">
        <v>2.30231300000001E-2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-2.6346520512809898E-3</v>
      </c>
      <c r="T126">
        <v>-2.8870758377763598E-3</v>
      </c>
      <c r="U126" s="39">
        <v>1.4087017278308E-2</v>
      </c>
      <c r="V126">
        <v>2.3838701666722899E-2</v>
      </c>
      <c r="W126">
        <v>8.5786819097699502E-2</v>
      </c>
      <c r="X126">
        <v>6.6962196017739103E-2</v>
      </c>
      <c r="Y126">
        <v>1.29159368275844E-2</v>
      </c>
      <c r="Z126">
        <v>-6.2316200339396201E-2</v>
      </c>
      <c r="AA126">
        <v>-0.14962963239303301</v>
      </c>
      <c r="AB126">
        <v>-0.23861737505948</v>
      </c>
      <c r="AC126">
        <v>-0.32355795704471702</v>
      </c>
      <c r="AD126">
        <v>-0.40993214077965601</v>
      </c>
      <c r="AE126">
        <v>-0.47776907392211798</v>
      </c>
      <c r="AF126">
        <v>-0.52804629001446102</v>
      </c>
      <c r="AG126">
        <v>-0.56247656011693103</v>
      </c>
      <c r="AH126">
        <v>-0.583848506203688</v>
      </c>
      <c r="AI126">
        <v>-0.59735088800014702</v>
      </c>
      <c r="AJ126">
        <v>-0.60629433591959903</v>
      </c>
      <c r="AK126">
        <v>-0.61130430623338405</v>
      </c>
      <c r="AL126">
        <v>-0.61296151988040604</v>
      </c>
      <c r="AM126">
        <v>-0.61067977996815903</v>
      </c>
      <c r="AN126">
        <v>-0.60246261117579103</v>
      </c>
      <c r="AO126">
        <v>-0.58909394234357704</v>
      </c>
      <c r="AP126">
        <v>-0.56937608222256098</v>
      </c>
      <c r="AQ126">
        <v>-0.542284733673426</v>
      </c>
      <c r="AR126">
        <v>-0.50834515817264003</v>
      </c>
      <c r="AS126">
        <v>-0.46767472479024502</v>
      </c>
      <c r="AT126">
        <v>-0.42123949633737701</v>
      </c>
      <c r="AU126">
        <v>-0.37016141376528999</v>
      </c>
      <c r="AV126">
        <v>-0.31532256234120198</v>
      </c>
      <c r="AW126">
        <v>-0.257004035829966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-2.6701999999989502E-4</v>
      </c>
      <c r="T127">
        <v>-3.5345600000000199E-3</v>
      </c>
      <c r="U127">
        <v>4.5542699999997997E-3</v>
      </c>
      <c r="V127">
        <v>1.1470499999999899E-2</v>
      </c>
      <c r="W127">
        <v>7.0440539999999996E-2</v>
      </c>
      <c r="X127" s="39">
        <v>6.3157290000000199E-2</v>
      </c>
      <c r="Y127">
        <v>4.4555249999999401E-2</v>
      </c>
      <c r="Z127">
        <v>3.0889149999999799E-2</v>
      </c>
      <c r="AA127">
        <v>2.5575009999999999E-2</v>
      </c>
      <c r="AB127">
        <v>3.0838309999999598E-2</v>
      </c>
      <c r="AC127">
        <v>4.0787679999999799E-2</v>
      </c>
      <c r="AD127">
        <v>4.2126370000000003E-2</v>
      </c>
      <c r="AE127">
        <v>4.7857340000000102E-2</v>
      </c>
      <c r="AF127">
        <v>5.65589099999999E-2</v>
      </c>
      <c r="AG127">
        <v>6.2327909999999799E-2</v>
      </c>
      <c r="AH127">
        <v>6.4249759999999906E-2</v>
      </c>
      <c r="AI127">
        <v>6.2095150000000099E-2</v>
      </c>
      <c r="AJ127">
        <v>5.59018500000001E-2</v>
      </c>
      <c r="AK127">
        <v>4.7401270000000099E-2</v>
      </c>
      <c r="AL127">
        <v>3.7553159999999898E-2</v>
      </c>
      <c r="AM127">
        <v>2.7478599999999902E-2</v>
      </c>
      <c r="AN127">
        <v>1.7217699999999898E-2</v>
      </c>
      <c r="AO127">
        <v>6.8281399999998299E-3</v>
      </c>
      <c r="AP127">
        <v>-2.4071599999998098E-3</v>
      </c>
      <c r="AQ127">
        <v>-1.04129300000001E-2</v>
      </c>
      <c r="AR127">
        <v>-1.74250099999998E-2</v>
      </c>
      <c r="AS127">
        <v>-2.3533429999999699E-2</v>
      </c>
      <c r="AT127">
        <v>-2.911739E-2</v>
      </c>
      <c r="AU127">
        <v>-3.3812249999999898E-2</v>
      </c>
      <c r="AV127">
        <v>-3.7416239999999899E-2</v>
      </c>
      <c r="AW127">
        <v>-3.9677599999999799E-2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103.505221022367</v>
      </c>
      <c r="K128">
        <v>103.845593992112</v>
      </c>
      <c r="L128">
        <v>104.225406997796</v>
      </c>
      <c r="M128">
        <v>105.23824164273699</v>
      </c>
      <c r="N128">
        <v>105.949861964964</v>
      </c>
      <c r="O128">
        <v>108.73525259320699</v>
      </c>
      <c r="P128">
        <v>111.656697967573</v>
      </c>
      <c r="Q128">
        <v>114.69182363103501</v>
      </c>
      <c r="R128">
        <v>117.81295642846599</v>
      </c>
      <c r="S128">
        <v>121.233370064895</v>
      </c>
      <c r="T128">
        <v>123.531324562943</v>
      </c>
      <c r="U128">
        <v>125.323560784698</v>
      </c>
      <c r="V128">
        <v>127.556122348331</v>
      </c>
      <c r="W128">
        <v>129.24409263766299</v>
      </c>
      <c r="X128">
        <v>130.55851190338299</v>
      </c>
      <c r="Y128">
        <v>131.76356870041201</v>
      </c>
      <c r="Z128">
        <v>132.995717617114</v>
      </c>
      <c r="AA128">
        <v>134.32760357648999</v>
      </c>
      <c r="AB128">
        <v>135.72416483451099</v>
      </c>
      <c r="AC128">
        <v>137.20195785865701</v>
      </c>
      <c r="AD128">
        <v>138.809234484207</v>
      </c>
      <c r="AE128">
        <v>140.44363897013801</v>
      </c>
      <c r="AF128">
        <v>142.124978417813</v>
      </c>
      <c r="AG128">
        <v>143.85616204331001</v>
      </c>
      <c r="AH128">
        <v>145.681389039842</v>
      </c>
      <c r="AI128">
        <v>147.52740113847099</v>
      </c>
      <c r="AJ128">
        <v>149.440715643674</v>
      </c>
      <c r="AK128">
        <v>151.466201029361</v>
      </c>
      <c r="AL128">
        <v>153.556401105926</v>
      </c>
      <c r="AM128">
        <v>155.69876546331599</v>
      </c>
      <c r="AN128">
        <v>157.92765386709499</v>
      </c>
      <c r="AO128">
        <v>160.20966900577901</v>
      </c>
      <c r="AP128">
        <v>162.54379968292901</v>
      </c>
      <c r="AQ128">
        <v>164.95800829889899</v>
      </c>
      <c r="AR128">
        <v>167.37547357930299</v>
      </c>
      <c r="AS128">
        <v>169.84230950082599</v>
      </c>
      <c r="AT128">
        <v>172.34406613996799</v>
      </c>
      <c r="AU128">
        <v>174.859163302219</v>
      </c>
      <c r="AV128">
        <v>177.39985396413499</v>
      </c>
      <c r="AW128">
        <v>180.12078512113001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1.9973168375564399E-2</v>
      </c>
      <c r="T129">
        <v>6.22451740046603E-2</v>
      </c>
      <c r="U129">
        <v>7.6461166264896102E-2</v>
      </c>
      <c r="V129">
        <v>6.0747142108707998E-2</v>
      </c>
      <c r="W129">
        <v>-0.225946946345945</v>
      </c>
      <c r="X129">
        <v>-0.57601331781041898</v>
      </c>
      <c r="Y129">
        <v>-0.98420875917705197</v>
      </c>
      <c r="Z129">
        <v>-1.4468934059635701</v>
      </c>
      <c r="AA129">
        <v>-1.9598860550944801</v>
      </c>
      <c r="AB129">
        <v>-2.5111987597855099</v>
      </c>
      <c r="AC129">
        <v>-3.08545807873432</v>
      </c>
      <c r="AD129">
        <v>-3.7135140749440398</v>
      </c>
      <c r="AE129">
        <v>-4.3594614025891003</v>
      </c>
      <c r="AF129">
        <v>-4.9838365618509002</v>
      </c>
      <c r="AG129">
        <v>-5.5470828646920802</v>
      </c>
      <c r="AH129">
        <v>-6.0145200172190103</v>
      </c>
      <c r="AI129">
        <v>-6.3746485166391897</v>
      </c>
      <c r="AJ129">
        <v>-6.6351758483568704</v>
      </c>
      <c r="AK129">
        <v>-6.8020852838896104</v>
      </c>
      <c r="AL129">
        <v>-6.8881743031179798</v>
      </c>
      <c r="AM129">
        <v>-6.9035050931577802</v>
      </c>
      <c r="AN129">
        <v>-6.8549659459085897</v>
      </c>
      <c r="AO129">
        <v>-6.7590012537061703</v>
      </c>
      <c r="AP129">
        <v>-6.6231582489528096</v>
      </c>
      <c r="AQ129">
        <v>-6.45292394428352</v>
      </c>
      <c r="AR129">
        <v>-6.25860764234901</v>
      </c>
      <c r="AS129">
        <v>-6.0257699949129098</v>
      </c>
      <c r="AT129">
        <v>-5.7798551842746004</v>
      </c>
      <c r="AU129">
        <v>-5.5293740890224399</v>
      </c>
      <c r="AV129">
        <v>-5.2784223808451696</v>
      </c>
      <c r="AW129">
        <v>-5.0244044007977902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88.583365772998405</v>
      </c>
      <c r="K130">
        <v>84.467946146797601</v>
      </c>
      <c r="L130">
        <v>82.083612262283495</v>
      </c>
      <c r="M130">
        <v>81.069108496539002</v>
      </c>
      <c r="N130">
        <v>80.593720728570503</v>
      </c>
      <c r="O130">
        <v>79.995598255293203</v>
      </c>
      <c r="P130">
        <v>77.786489459669397</v>
      </c>
      <c r="Q130">
        <v>74.708766613423805</v>
      </c>
      <c r="R130">
        <v>72.453736804169793</v>
      </c>
      <c r="S130">
        <v>71.162835281330302</v>
      </c>
      <c r="T130">
        <v>70.3404356328913</v>
      </c>
      <c r="U130">
        <v>69.525229327301304</v>
      </c>
      <c r="V130">
        <v>68.899286130666397</v>
      </c>
      <c r="W130">
        <v>67.789410308698805</v>
      </c>
      <c r="X130">
        <v>66.377246346624403</v>
      </c>
      <c r="Y130">
        <v>65.489429406537099</v>
      </c>
      <c r="Z130">
        <v>64.822808298127697</v>
      </c>
      <c r="AA130">
        <v>64.320837667505998</v>
      </c>
      <c r="AB130">
        <v>63.923259656807197</v>
      </c>
      <c r="AC130">
        <v>63.595948181989598</v>
      </c>
      <c r="AD130">
        <v>63.152714514601399</v>
      </c>
      <c r="AE130">
        <v>62.694408981772597</v>
      </c>
      <c r="AF130">
        <v>62.174462585923102</v>
      </c>
      <c r="AG130">
        <v>61.746069882557599</v>
      </c>
      <c r="AH130">
        <v>61.395182496985299</v>
      </c>
      <c r="AI130">
        <v>61.108856517990503</v>
      </c>
      <c r="AJ130">
        <v>60.868403463137902</v>
      </c>
      <c r="AK130">
        <v>60.6998193281308</v>
      </c>
      <c r="AL130">
        <v>60.583993696376901</v>
      </c>
      <c r="AM130">
        <v>60.507704586664801</v>
      </c>
      <c r="AN130">
        <v>60.472832789872598</v>
      </c>
      <c r="AO130">
        <v>60.454286217472301</v>
      </c>
      <c r="AP130">
        <v>60.457344403430703</v>
      </c>
      <c r="AQ130">
        <v>60.501717860952802</v>
      </c>
      <c r="AR130">
        <v>60.554381937205903</v>
      </c>
      <c r="AS130">
        <v>60.7864467343718</v>
      </c>
      <c r="AT130">
        <v>61.072313920335397</v>
      </c>
      <c r="AU130">
        <v>61.380441395579801</v>
      </c>
      <c r="AV130">
        <v>61.713901339407997</v>
      </c>
      <c r="AW130">
        <v>62.150104373078598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774992.56759999995</v>
      </c>
      <c r="T131">
        <v>791662.37749999994</v>
      </c>
      <c r="U131">
        <v>802614.06949999998</v>
      </c>
      <c r="V131">
        <v>815321.43559999997</v>
      </c>
      <c r="W131">
        <v>825009.19140000001</v>
      </c>
      <c r="X131">
        <v>832848.17039999994</v>
      </c>
      <c r="Y131">
        <v>840592.41269999999</v>
      </c>
      <c r="Z131">
        <v>848894.36780000001</v>
      </c>
      <c r="AA131">
        <v>858097.61600000004</v>
      </c>
      <c r="AB131">
        <v>868050.67669999995</v>
      </c>
      <c r="AC131">
        <v>878766.05819999997</v>
      </c>
      <c r="AD131">
        <v>890548.59790000005</v>
      </c>
      <c r="AE131">
        <v>902767.47660000005</v>
      </c>
      <c r="AF131">
        <v>915461.05960000004</v>
      </c>
      <c r="AG131">
        <v>928588.29709999997</v>
      </c>
      <c r="AH131">
        <v>942286.85360000003</v>
      </c>
      <c r="AI131">
        <v>956220.73789999995</v>
      </c>
      <c r="AJ131">
        <v>970574.38589999999</v>
      </c>
      <c r="AK131">
        <v>985538.66680000001</v>
      </c>
      <c r="AL131">
        <v>1000929.166</v>
      </c>
      <c r="AM131">
        <v>1016702.339</v>
      </c>
      <c r="AN131">
        <v>1032974.224</v>
      </c>
      <c r="AO131">
        <v>1049622.1259999999</v>
      </c>
      <c r="AP131">
        <v>1066642.4809999999</v>
      </c>
      <c r="AQ131">
        <v>1084141.459</v>
      </c>
      <c r="AR131">
        <v>1101789.699</v>
      </c>
      <c r="AS131">
        <v>1119718.513</v>
      </c>
      <c r="AT131">
        <v>1137871.736</v>
      </c>
      <c r="AU131">
        <v>1156148.2220000001</v>
      </c>
      <c r="AV131">
        <v>1174588.4410000001</v>
      </c>
      <c r="AW131">
        <v>1193812.4080000001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13926871.609999999</v>
      </c>
      <c r="T132">
        <v>14073256.09</v>
      </c>
      <c r="U132">
        <v>14181408.42</v>
      </c>
      <c r="V132">
        <v>14644465.119999999</v>
      </c>
      <c r="W132">
        <v>14955640.4</v>
      </c>
      <c r="X132">
        <v>15144253.32</v>
      </c>
      <c r="Y132">
        <v>15315041.83</v>
      </c>
      <c r="Z132">
        <v>15437936.939999999</v>
      </c>
      <c r="AA132">
        <v>15555155.369999999</v>
      </c>
      <c r="AB132">
        <v>15651021.93</v>
      </c>
      <c r="AC132">
        <v>15744129.74</v>
      </c>
      <c r="AD132">
        <v>15872992.16</v>
      </c>
      <c r="AE132">
        <v>15988635.6</v>
      </c>
      <c r="AF132">
        <v>16103163.32</v>
      </c>
      <c r="AG132">
        <v>16220750.08</v>
      </c>
      <c r="AH132">
        <v>16370994.65</v>
      </c>
      <c r="AI132">
        <v>16490387.960000001</v>
      </c>
      <c r="AJ132">
        <v>16601523.02</v>
      </c>
      <c r="AK132">
        <v>16749330.609999999</v>
      </c>
      <c r="AL132">
        <v>16898578.510000002</v>
      </c>
      <c r="AM132">
        <v>17042999.510000002</v>
      </c>
      <c r="AN132">
        <v>17209486.530000001</v>
      </c>
      <c r="AO132">
        <v>17366030.210000001</v>
      </c>
      <c r="AP132">
        <v>17527995.66</v>
      </c>
      <c r="AQ132">
        <v>17725128.109999999</v>
      </c>
      <c r="AR132">
        <v>17904892.84</v>
      </c>
      <c r="AS132">
        <v>18095476.149999999</v>
      </c>
      <c r="AT132">
        <v>18300900.469999999</v>
      </c>
      <c r="AU132">
        <v>18498286.920000002</v>
      </c>
      <c r="AV132">
        <v>18697725.449999999</v>
      </c>
      <c r="AW132">
        <v>19015742.199999999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14701864.18</v>
      </c>
      <c r="T133">
        <v>14864918.470000001</v>
      </c>
      <c r="U133">
        <v>14984022.49</v>
      </c>
      <c r="V133">
        <v>15459786.560000001</v>
      </c>
      <c r="W133">
        <v>15780649.59</v>
      </c>
      <c r="X133">
        <v>15977101.49</v>
      </c>
      <c r="Y133">
        <v>16155634.24</v>
      </c>
      <c r="Z133">
        <v>16286831.300000001</v>
      </c>
      <c r="AA133">
        <v>16413252.99</v>
      </c>
      <c r="AB133">
        <v>16519072.6</v>
      </c>
      <c r="AC133">
        <v>16622895.800000001</v>
      </c>
      <c r="AD133">
        <v>16763540.76</v>
      </c>
      <c r="AE133">
        <v>16891403.07</v>
      </c>
      <c r="AF133">
        <v>17018624.379999999</v>
      </c>
      <c r="AG133">
        <v>17149338.379999999</v>
      </c>
      <c r="AH133">
        <v>17313281.510000002</v>
      </c>
      <c r="AI133">
        <v>17446608.699999999</v>
      </c>
      <c r="AJ133">
        <v>17572097.41</v>
      </c>
      <c r="AK133">
        <v>17734869.280000001</v>
      </c>
      <c r="AL133">
        <v>17899507.68</v>
      </c>
      <c r="AM133">
        <v>18059701.84</v>
      </c>
      <c r="AN133">
        <v>18242460.760000002</v>
      </c>
      <c r="AO133">
        <v>18415652.34</v>
      </c>
      <c r="AP133">
        <v>18594638.140000001</v>
      </c>
      <c r="AQ133">
        <v>18809269.57</v>
      </c>
      <c r="AR133">
        <v>19006682.539999999</v>
      </c>
      <c r="AS133">
        <v>19215194.66</v>
      </c>
      <c r="AT133">
        <v>19438772.210000001</v>
      </c>
      <c r="AU133">
        <v>19654435.149999999</v>
      </c>
      <c r="AV133">
        <v>19872313.890000001</v>
      </c>
      <c r="AW133">
        <v>20209554.609999999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145570877.80000001</v>
      </c>
      <c r="K134">
        <v>141027181.59999999</v>
      </c>
      <c r="L134">
        <v>137577397.90000001</v>
      </c>
      <c r="M134">
        <v>134663090.80000001</v>
      </c>
      <c r="N134">
        <v>133306265.40000001</v>
      </c>
      <c r="O134">
        <v>131374608.7</v>
      </c>
      <c r="P134">
        <v>127809505.7</v>
      </c>
      <c r="Q134">
        <v>123196640.3</v>
      </c>
      <c r="R134">
        <v>119590243</v>
      </c>
      <c r="S134">
        <v>119258316.09999999</v>
      </c>
      <c r="T134">
        <v>117397400.2</v>
      </c>
      <c r="U134">
        <v>115192781.7</v>
      </c>
      <c r="V134">
        <v>112569692.59999999</v>
      </c>
      <c r="W134">
        <v>108835824.5</v>
      </c>
      <c r="X134">
        <v>104515352.09999999</v>
      </c>
      <c r="Y134">
        <v>100645306.8</v>
      </c>
      <c r="Z134">
        <v>96744114.450000003</v>
      </c>
      <c r="AA134">
        <v>92818074.810000002</v>
      </c>
      <c r="AB134">
        <v>88860116</v>
      </c>
      <c r="AC134">
        <v>84880464.480000004</v>
      </c>
      <c r="AD134">
        <v>80843587.129999995</v>
      </c>
      <c r="AE134">
        <v>76727705.030000001</v>
      </c>
      <c r="AF134">
        <v>72628564.430000007</v>
      </c>
      <c r="AG134">
        <v>68662011.370000005</v>
      </c>
      <c r="AH134">
        <v>64921594.219999999</v>
      </c>
      <c r="AI134">
        <v>61500030.170000002</v>
      </c>
      <c r="AJ134">
        <v>58314038.259999998</v>
      </c>
      <c r="AK134">
        <v>55348305.229999997</v>
      </c>
      <c r="AL134">
        <v>52580208.579999998</v>
      </c>
      <c r="AM134">
        <v>49993996.619999997</v>
      </c>
      <c r="AN134">
        <v>47546412.460000001</v>
      </c>
      <c r="AO134">
        <v>45254332.350000001</v>
      </c>
      <c r="AP134">
        <v>43104683.549999997</v>
      </c>
      <c r="AQ134">
        <v>41090052.560000002</v>
      </c>
      <c r="AR134">
        <v>39197225.729999997</v>
      </c>
      <c r="AS134">
        <v>37414524.710000001</v>
      </c>
      <c r="AT134">
        <v>35737538.579999998</v>
      </c>
      <c r="AU134">
        <v>34156072.289999999</v>
      </c>
      <c r="AV134">
        <v>32663296.18</v>
      </c>
      <c r="AW134">
        <v>31268768.059999999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1000117.703</v>
      </c>
      <c r="K135">
        <v>973359.15960000001</v>
      </c>
      <c r="L135">
        <v>944188.81880000001</v>
      </c>
      <c r="M135">
        <v>916026.88690000004</v>
      </c>
      <c r="N135">
        <v>891649.55119999999</v>
      </c>
      <c r="O135">
        <v>873777.01289999997</v>
      </c>
      <c r="P135">
        <v>859512.46810000006</v>
      </c>
      <c r="Q135">
        <v>843874.36880000005</v>
      </c>
      <c r="R135">
        <v>821951.10400000005</v>
      </c>
      <c r="S135">
        <v>800048.84589999996</v>
      </c>
      <c r="T135">
        <v>779250.66079999995</v>
      </c>
      <c r="U135">
        <v>758766.09310000006</v>
      </c>
      <c r="V135">
        <v>735041.94059999997</v>
      </c>
      <c r="W135">
        <v>708209.77309999999</v>
      </c>
      <c r="X135">
        <v>678657.88959999999</v>
      </c>
      <c r="Y135">
        <v>647423.02119999996</v>
      </c>
      <c r="Z135">
        <v>617331.14410000003</v>
      </c>
      <c r="AA135">
        <v>589914.06480000005</v>
      </c>
      <c r="AB135">
        <v>565521.10320000001</v>
      </c>
      <c r="AC135">
        <v>543930.33369999996</v>
      </c>
      <c r="AD135">
        <v>524712.54379999998</v>
      </c>
      <c r="AE135">
        <v>507407.35080000001</v>
      </c>
      <c r="AF135">
        <v>491622.0822</v>
      </c>
      <c r="AG135">
        <v>477050.76779999997</v>
      </c>
      <c r="AH135">
        <v>463479.08909999998</v>
      </c>
      <c r="AI135">
        <v>450706.0232</v>
      </c>
      <c r="AJ135">
        <v>438543.34409999999</v>
      </c>
      <c r="AK135">
        <v>426885.27779999998</v>
      </c>
      <c r="AL135">
        <v>415659.26010000001</v>
      </c>
      <c r="AM135">
        <v>404812.64230000001</v>
      </c>
      <c r="AN135">
        <v>394305.60840000003</v>
      </c>
      <c r="AO135">
        <v>384071.1691</v>
      </c>
      <c r="AP135">
        <v>374076.87209999998</v>
      </c>
      <c r="AQ135">
        <v>364321.02679999999</v>
      </c>
      <c r="AR135">
        <v>354794.67660000001</v>
      </c>
      <c r="AS135">
        <v>345487.31300000002</v>
      </c>
      <c r="AT135">
        <v>336374.35749999998</v>
      </c>
      <c r="AU135">
        <v>327437.7023</v>
      </c>
      <c r="AV135">
        <v>318669.7757</v>
      </c>
      <c r="AW135">
        <v>310169.42969999998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1000117.703</v>
      </c>
      <c r="K136">
        <v>973359.15960000001</v>
      </c>
      <c r="L136">
        <v>944188.81880000001</v>
      </c>
      <c r="M136">
        <v>916026.88690000004</v>
      </c>
      <c r="N136">
        <v>891649.55119999999</v>
      </c>
      <c r="O136">
        <v>873777.01289999997</v>
      </c>
      <c r="P136">
        <v>859512.46810000006</v>
      </c>
      <c r="Q136">
        <v>843874.36880000005</v>
      </c>
      <c r="R136">
        <v>821951.10400000005</v>
      </c>
      <c r="S136">
        <v>800048.84589999996</v>
      </c>
      <c r="T136">
        <v>779250.66079999995</v>
      </c>
      <c r="U136">
        <v>758766.09310000006</v>
      </c>
      <c r="V136">
        <v>735041.94059999997</v>
      </c>
      <c r="W136">
        <v>708209.77309999999</v>
      </c>
      <c r="X136">
        <v>678657.88959999999</v>
      </c>
      <c r="Y136">
        <v>647423.02119999996</v>
      </c>
      <c r="Z136">
        <v>617331.14410000003</v>
      </c>
      <c r="AA136">
        <v>589914.06480000005</v>
      </c>
      <c r="AB136">
        <v>565521.10320000001</v>
      </c>
      <c r="AC136">
        <v>543930.33369999996</v>
      </c>
      <c r="AD136">
        <v>524712.54379999998</v>
      </c>
      <c r="AE136">
        <v>507407.35080000001</v>
      </c>
      <c r="AF136">
        <v>491622.0822</v>
      </c>
      <c r="AG136">
        <v>477050.76779999997</v>
      </c>
      <c r="AH136">
        <v>463479.08909999998</v>
      </c>
      <c r="AI136">
        <v>450706.0232</v>
      </c>
      <c r="AJ136">
        <v>438543.34409999999</v>
      </c>
      <c r="AK136">
        <v>426885.27779999998</v>
      </c>
      <c r="AL136">
        <v>415659.26010000001</v>
      </c>
      <c r="AM136">
        <v>404812.64230000001</v>
      </c>
      <c r="AN136">
        <v>394305.60840000003</v>
      </c>
      <c r="AO136">
        <v>384071.1691</v>
      </c>
      <c r="AP136">
        <v>374076.87209999998</v>
      </c>
      <c r="AQ136">
        <v>364321.02679999999</v>
      </c>
      <c r="AR136">
        <v>354794.67660000001</v>
      </c>
      <c r="AS136">
        <v>345487.31300000002</v>
      </c>
      <c r="AT136">
        <v>336374.35749999998</v>
      </c>
      <c r="AU136">
        <v>327437.7023</v>
      </c>
      <c r="AV136">
        <v>318669.7757</v>
      </c>
      <c r="AW136">
        <v>310169.42969999998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108395704.8</v>
      </c>
      <c r="K137">
        <v>105272653</v>
      </c>
      <c r="L137">
        <v>102795198.2</v>
      </c>
      <c r="M137">
        <v>100555788.40000001</v>
      </c>
      <c r="N137">
        <v>99571854.340000004</v>
      </c>
      <c r="O137">
        <v>98533092.939999998</v>
      </c>
      <c r="P137">
        <v>96701280.099999994</v>
      </c>
      <c r="Q137">
        <v>94666101.670000002</v>
      </c>
      <c r="R137">
        <v>93587845.329999998</v>
      </c>
      <c r="S137">
        <v>95324071.540000007</v>
      </c>
      <c r="T137">
        <v>94349955.579999998</v>
      </c>
      <c r="U137">
        <v>92665080.980000004</v>
      </c>
      <c r="V137">
        <v>90597906.659999996</v>
      </c>
      <c r="W137">
        <v>87670653.370000005</v>
      </c>
      <c r="X137">
        <v>84240850.400000006</v>
      </c>
      <c r="Y137">
        <v>81225652.219999999</v>
      </c>
      <c r="Z137">
        <v>78098232.879999995</v>
      </c>
      <c r="AA137">
        <v>74869741.099999994</v>
      </c>
      <c r="AB137">
        <v>71545319.170000002</v>
      </c>
      <c r="AC137">
        <v>68142200.099999994</v>
      </c>
      <c r="AD137">
        <v>64638919.75</v>
      </c>
      <c r="AE137">
        <v>61032719.57</v>
      </c>
      <c r="AF137">
        <v>57414393.75</v>
      </c>
      <c r="AG137">
        <v>53905672.259999998</v>
      </c>
      <c r="AH137">
        <v>50596145.25</v>
      </c>
      <c r="AI137">
        <v>47487776.920000002</v>
      </c>
      <c r="AJ137">
        <v>44598351.82</v>
      </c>
      <c r="AK137">
        <v>41914892.399999999</v>
      </c>
      <c r="AL137">
        <v>39420654.869999997</v>
      </c>
      <c r="AM137">
        <v>37100324.649999999</v>
      </c>
      <c r="AN137">
        <v>34927533.630000003</v>
      </c>
      <c r="AO137">
        <v>32903059.010000002</v>
      </c>
      <c r="AP137">
        <v>31016313.859999999</v>
      </c>
      <c r="AQ137">
        <v>29259183.199999999</v>
      </c>
      <c r="AR137">
        <v>27620830.82</v>
      </c>
      <c r="AS137">
        <v>26087916.170000002</v>
      </c>
      <c r="AT137">
        <v>24658860.870000001</v>
      </c>
      <c r="AU137">
        <v>23324509.870000001</v>
      </c>
      <c r="AV137">
        <v>22078027.260000002</v>
      </c>
      <c r="AW137">
        <v>20921188.16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108395704.8</v>
      </c>
      <c r="K138">
        <v>105272653</v>
      </c>
      <c r="L138">
        <v>102795198.2</v>
      </c>
      <c r="M138">
        <v>100555788.40000001</v>
      </c>
      <c r="N138">
        <v>99571854.340000004</v>
      </c>
      <c r="O138">
        <v>98533092.939999998</v>
      </c>
      <c r="P138">
        <v>96701280.099999994</v>
      </c>
      <c r="Q138">
        <v>94666101.670000002</v>
      </c>
      <c r="R138">
        <v>93587845.329999998</v>
      </c>
      <c r="S138">
        <v>95324071.540000007</v>
      </c>
      <c r="T138">
        <v>94349955.579999998</v>
      </c>
      <c r="U138">
        <v>92665080.980000004</v>
      </c>
      <c r="V138">
        <v>90597906.659999996</v>
      </c>
      <c r="W138">
        <v>87670653.370000005</v>
      </c>
      <c r="X138">
        <v>84240850.400000006</v>
      </c>
      <c r="Y138">
        <v>81225652.219999999</v>
      </c>
      <c r="Z138">
        <v>78098232.879999995</v>
      </c>
      <c r="AA138">
        <v>74869741.099999994</v>
      </c>
      <c r="AB138">
        <v>71545319.170000002</v>
      </c>
      <c r="AC138">
        <v>68142200.099999994</v>
      </c>
      <c r="AD138">
        <v>64638919.75</v>
      </c>
      <c r="AE138">
        <v>61032719.57</v>
      </c>
      <c r="AF138">
        <v>57414393.75</v>
      </c>
      <c r="AG138">
        <v>53905672.259999998</v>
      </c>
      <c r="AH138">
        <v>50596145.25</v>
      </c>
      <c r="AI138">
        <v>47487776.920000002</v>
      </c>
      <c r="AJ138">
        <v>44598351.82</v>
      </c>
      <c r="AK138">
        <v>41914892.399999999</v>
      </c>
      <c r="AL138">
        <v>39420654.869999997</v>
      </c>
      <c r="AM138">
        <v>37100324.649999999</v>
      </c>
      <c r="AN138">
        <v>34927533.630000003</v>
      </c>
      <c r="AO138">
        <v>32903059.010000002</v>
      </c>
      <c r="AP138">
        <v>31016313.859999999</v>
      </c>
      <c r="AQ138">
        <v>29259183.199999999</v>
      </c>
      <c r="AR138">
        <v>27620830.82</v>
      </c>
      <c r="AS138">
        <v>26087916.170000002</v>
      </c>
      <c r="AT138">
        <v>24658860.870000001</v>
      </c>
      <c r="AU138">
        <v>23324509.870000001</v>
      </c>
      <c r="AV138">
        <v>22078027.260000002</v>
      </c>
      <c r="AW138">
        <v>20921188.16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36175055.289999999</v>
      </c>
      <c r="K139">
        <v>34781169.450000003</v>
      </c>
      <c r="L139">
        <v>33838010.93</v>
      </c>
      <c r="M139">
        <v>33191275.52</v>
      </c>
      <c r="N139">
        <v>32842761.52</v>
      </c>
      <c r="O139">
        <v>31967738.75</v>
      </c>
      <c r="P139">
        <v>30248713.140000001</v>
      </c>
      <c r="Q139">
        <v>27686664.260000002</v>
      </c>
      <c r="R139">
        <v>25180446.59</v>
      </c>
      <c r="S139">
        <v>23134195.75</v>
      </c>
      <c r="T139">
        <v>22268193.93</v>
      </c>
      <c r="U139">
        <v>21768934.66</v>
      </c>
      <c r="V139">
        <v>21236743.98</v>
      </c>
      <c r="W139">
        <v>20456961.399999999</v>
      </c>
      <c r="X139">
        <v>19595843.800000001</v>
      </c>
      <c r="Y139">
        <v>18772231.539999999</v>
      </c>
      <c r="Z139">
        <v>18028550.420000002</v>
      </c>
      <c r="AA139">
        <v>17358419.640000001</v>
      </c>
      <c r="AB139">
        <v>16749275.73</v>
      </c>
      <c r="AC139">
        <v>16194334.050000001</v>
      </c>
      <c r="AD139">
        <v>15679954.83</v>
      </c>
      <c r="AE139">
        <v>15187578.109999999</v>
      </c>
      <c r="AF139">
        <v>14722548.6</v>
      </c>
      <c r="AG139">
        <v>14279288.34</v>
      </c>
      <c r="AH139">
        <v>13861969.880000001</v>
      </c>
      <c r="AI139">
        <v>13561547.220000001</v>
      </c>
      <c r="AJ139">
        <v>13277143.1</v>
      </c>
      <c r="AK139">
        <v>13006527.550000001</v>
      </c>
      <c r="AL139">
        <v>12743894.449999999</v>
      </c>
      <c r="AM139">
        <v>12488859.33</v>
      </c>
      <c r="AN139">
        <v>12224573.220000001</v>
      </c>
      <c r="AO139">
        <v>11967202.17</v>
      </c>
      <c r="AP139">
        <v>11714292.82</v>
      </c>
      <c r="AQ139">
        <v>11466548.33</v>
      </c>
      <c r="AR139">
        <v>11221600.24</v>
      </c>
      <c r="AS139">
        <v>10981121.220000001</v>
      </c>
      <c r="AT139">
        <v>10742303.35</v>
      </c>
      <c r="AU139">
        <v>10504124.720000001</v>
      </c>
      <c r="AV139">
        <v>10266599.140000001</v>
      </c>
      <c r="AW139">
        <v>10037410.470000001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36175055.289999999</v>
      </c>
      <c r="K140">
        <v>34781169.450000003</v>
      </c>
      <c r="L140">
        <v>33838010.93</v>
      </c>
      <c r="M140">
        <v>33191275.52</v>
      </c>
      <c r="N140">
        <v>32842761.52</v>
      </c>
      <c r="O140">
        <v>31967738.75</v>
      </c>
      <c r="P140">
        <v>30248713.140000001</v>
      </c>
      <c r="Q140">
        <v>27686664.260000002</v>
      </c>
      <c r="R140">
        <v>25180446.59</v>
      </c>
      <c r="S140">
        <v>23134195.75</v>
      </c>
      <c r="T140">
        <v>22268193.93</v>
      </c>
      <c r="U140">
        <v>21768934.66</v>
      </c>
      <c r="V140">
        <v>21236743.98</v>
      </c>
      <c r="W140">
        <v>20456961.399999999</v>
      </c>
      <c r="X140">
        <v>19595843.800000001</v>
      </c>
      <c r="Y140">
        <v>18772231.539999999</v>
      </c>
      <c r="Z140">
        <v>18028550.420000002</v>
      </c>
      <c r="AA140">
        <v>17358419.640000001</v>
      </c>
      <c r="AB140">
        <v>16749275.73</v>
      </c>
      <c r="AC140">
        <v>16194334.050000001</v>
      </c>
      <c r="AD140">
        <v>15679954.83</v>
      </c>
      <c r="AE140">
        <v>15187578.109999999</v>
      </c>
      <c r="AF140">
        <v>14722548.6</v>
      </c>
      <c r="AG140">
        <v>14279288.34</v>
      </c>
      <c r="AH140">
        <v>13861969.880000001</v>
      </c>
      <c r="AI140">
        <v>13561547.220000001</v>
      </c>
      <c r="AJ140">
        <v>13277143.1</v>
      </c>
      <c r="AK140">
        <v>13006527.550000001</v>
      </c>
      <c r="AL140">
        <v>12743894.449999999</v>
      </c>
      <c r="AM140">
        <v>12488859.33</v>
      </c>
      <c r="AN140">
        <v>12224573.220000001</v>
      </c>
      <c r="AO140">
        <v>11967202.17</v>
      </c>
      <c r="AP140">
        <v>11714292.82</v>
      </c>
      <c r="AQ140">
        <v>11466548.33</v>
      </c>
      <c r="AR140">
        <v>11221600.24</v>
      </c>
      <c r="AS140">
        <v>10981121.220000001</v>
      </c>
      <c r="AT140">
        <v>10742303.35</v>
      </c>
      <c r="AU140">
        <v>10504124.720000001</v>
      </c>
      <c r="AV140">
        <v>10266599.140000001</v>
      </c>
      <c r="AW140">
        <v>10037410.470000001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7403279.9100000001</v>
      </c>
      <c r="K141">
        <v>7209445.1449999996</v>
      </c>
      <c r="L141">
        <v>6837424.3090000004</v>
      </c>
      <c r="M141">
        <v>7104491.932</v>
      </c>
      <c r="N141">
        <v>7206609.1500000004</v>
      </c>
      <c r="O141">
        <v>7510853.0630000001</v>
      </c>
      <c r="P141">
        <v>7635249.0060000001</v>
      </c>
      <c r="Q141">
        <v>7553976.301</v>
      </c>
      <c r="R141">
        <v>7578558.8059999999</v>
      </c>
      <c r="S141">
        <v>7909507.9289999995</v>
      </c>
      <c r="T141">
        <v>8083571.4539999999</v>
      </c>
      <c r="U141">
        <v>8150122.8269999996</v>
      </c>
      <c r="V141">
        <v>8151400.2939999998</v>
      </c>
      <c r="W141">
        <v>8080023.9720000001</v>
      </c>
      <c r="X141">
        <v>7939702.2800000003</v>
      </c>
      <c r="Y141">
        <v>7900175.5420000004</v>
      </c>
      <c r="Z141">
        <v>7938492.1200000001</v>
      </c>
      <c r="AA141">
        <v>8035944.6380000003</v>
      </c>
      <c r="AB141">
        <v>8173282.3689999999</v>
      </c>
      <c r="AC141">
        <v>8336714.5080000004</v>
      </c>
      <c r="AD141">
        <v>8514068.8450000007</v>
      </c>
      <c r="AE141">
        <v>8696783.9020000007</v>
      </c>
      <c r="AF141">
        <v>8881597.4719999898</v>
      </c>
      <c r="AG141">
        <v>9066294.6160000004</v>
      </c>
      <c r="AH141">
        <v>9251053.3420000002</v>
      </c>
      <c r="AI141">
        <v>9429328.4719999898</v>
      </c>
      <c r="AJ141">
        <v>9600653.5850000009</v>
      </c>
      <c r="AK141">
        <v>9766869.4949999899</v>
      </c>
      <c r="AL141">
        <v>9928331.1789999995</v>
      </c>
      <c r="AM141">
        <v>10085764.75</v>
      </c>
      <c r="AN141">
        <v>10233337.130000001</v>
      </c>
      <c r="AO141">
        <v>10375434.380000001</v>
      </c>
      <c r="AP141">
        <v>10513396.720000001</v>
      </c>
      <c r="AQ141">
        <v>10649346.67</v>
      </c>
      <c r="AR141">
        <v>10783063.220000001</v>
      </c>
      <c r="AS141">
        <v>10912791.560000001</v>
      </c>
      <c r="AT141">
        <v>11040540.91</v>
      </c>
      <c r="AU141">
        <v>11167604.24</v>
      </c>
      <c r="AV141">
        <v>11295707.630000001</v>
      </c>
      <c r="AW141">
        <v>11430011.039999999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11068242.6</v>
      </c>
      <c r="K142">
        <v>10408433.51</v>
      </c>
      <c r="L142">
        <v>10066074.220000001</v>
      </c>
      <c r="M142">
        <v>10105690.82</v>
      </c>
      <c r="N142">
        <v>10278969.970000001</v>
      </c>
      <c r="O142">
        <v>9893748.8859999999</v>
      </c>
      <c r="P142">
        <v>9082541.8589999899</v>
      </c>
      <c r="Q142">
        <v>8083807.0539999995</v>
      </c>
      <c r="R142">
        <v>7310642.7609999999</v>
      </c>
      <c r="S142">
        <v>7054321.2350000003</v>
      </c>
      <c r="T142">
        <v>6936601.1100000003</v>
      </c>
      <c r="U142">
        <v>6891407.6770000001</v>
      </c>
      <c r="V142">
        <v>6879051.5020000003</v>
      </c>
      <c r="W142">
        <v>6869134.8269999996</v>
      </c>
      <c r="X142">
        <v>6858429.466</v>
      </c>
      <c r="Y142">
        <v>6929621.8949999996</v>
      </c>
      <c r="Z142">
        <v>7061973.9000000004</v>
      </c>
      <c r="AA142">
        <v>7235817.517</v>
      </c>
      <c r="AB142">
        <v>7434204.6359999999</v>
      </c>
      <c r="AC142">
        <v>7646105.8370000003</v>
      </c>
      <c r="AD142">
        <v>7859250.9380000001</v>
      </c>
      <c r="AE142">
        <v>8067520.2460000003</v>
      </c>
      <c r="AF142">
        <v>8269545.8049999997</v>
      </c>
      <c r="AG142">
        <v>8463872.1129999999</v>
      </c>
      <c r="AH142">
        <v>8652107.8650000002</v>
      </c>
      <c r="AI142">
        <v>8849605.4810000006</v>
      </c>
      <c r="AJ142">
        <v>9041051.1170000006</v>
      </c>
      <c r="AK142">
        <v>9227522.9269999899</v>
      </c>
      <c r="AL142">
        <v>9409522.6449999996</v>
      </c>
      <c r="AM142">
        <v>9588072.3230000008</v>
      </c>
      <c r="AN142">
        <v>9755999.8509999998</v>
      </c>
      <c r="AO142">
        <v>9920843.284</v>
      </c>
      <c r="AP142">
        <v>10083404.42</v>
      </c>
      <c r="AQ142">
        <v>10245055.390000001</v>
      </c>
      <c r="AR142">
        <v>10406431.109999999</v>
      </c>
      <c r="AS142">
        <v>10566327.359999999</v>
      </c>
      <c r="AT142">
        <v>10727265.529999999</v>
      </c>
      <c r="AU142">
        <v>10890738.98</v>
      </c>
      <c r="AV142">
        <v>11058032.439999999</v>
      </c>
      <c r="AW142">
        <v>11232644.449999999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945063.37470000004</v>
      </c>
      <c r="K143">
        <v>889020.62289999996</v>
      </c>
      <c r="L143">
        <v>845043.57990000001</v>
      </c>
      <c r="M143">
        <v>831701.83050000004</v>
      </c>
      <c r="N143">
        <v>855158.60019999999</v>
      </c>
      <c r="O143">
        <v>852097.09719999996</v>
      </c>
      <c r="P143">
        <v>812425.87340000004</v>
      </c>
      <c r="Q143">
        <v>748280.97270000004</v>
      </c>
      <c r="R143">
        <v>691775.22589999996</v>
      </c>
      <c r="S143">
        <v>642615.68409999995</v>
      </c>
      <c r="T143">
        <v>607736.57350000006</v>
      </c>
      <c r="U143">
        <v>583864.11100000003</v>
      </c>
      <c r="V143">
        <v>569623.81539999996</v>
      </c>
      <c r="W143">
        <v>549708.27789999999</v>
      </c>
      <c r="X143">
        <v>536607.81400000001</v>
      </c>
      <c r="Y143">
        <v>533724.11719999998</v>
      </c>
      <c r="Z143">
        <v>536653.13370000001</v>
      </c>
      <c r="AA143">
        <v>543240.73160000006</v>
      </c>
      <c r="AB143">
        <v>551883.96479999996</v>
      </c>
      <c r="AC143">
        <v>561630.07409999997</v>
      </c>
      <c r="AD143">
        <v>574718.03379999998</v>
      </c>
      <c r="AE143">
        <v>586345.51459999999</v>
      </c>
      <c r="AF143">
        <v>596913.61970000004</v>
      </c>
      <c r="AG143">
        <v>606475.29469999997</v>
      </c>
      <c r="AH143">
        <v>615403.24049999996</v>
      </c>
      <c r="AI143">
        <v>625831.4473</v>
      </c>
      <c r="AJ143">
        <v>636137.04610000004</v>
      </c>
      <c r="AK143">
        <v>646380.40220000001</v>
      </c>
      <c r="AL143">
        <v>656503.32499999995</v>
      </c>
      <c r="AM143">
        <v>666517.73730000004</v>
      </c>
      <c r="AN143">
        <v>675931.59710000001</v>
      </c>
      <c r="AO143">
        <v>685203.93319999997</v>
      </c>
      <c r="AP143">
        <v>694308.57019999996</v>
      </c>
      <c r="AQ143">
        <v>703347.58790000004</v>
      </c>
      <c r="AR143">
        <v>712314.65399999998</v>
      </c>
      <c r="AS143">
        <v>721173.62910000002</v>
      </c>
      <c r="AT143">
        <v>730001.70979999995</v>
      </c>
      <c r="AU143">
        <v>738868.19389999995</v>
      </c>
      <c r="AV143">
        <v>747834.5466</v>
      </c>
      <c r="AW143">
        <v>757153.64599999995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5739526.5669999998</v>
      </c>
      <c r="K144">
        <v>5166056.0530000003</v>
      </c>
      <c r="L144">
        <v>4918215.7489999998</v>
      </c>
      <c r="M144">
        <v>4998711.3640000001</v>
      </c>
      <c r="N144">
        <v>5100896.5369999995</v>
      </c>
      <c r="O144">
        <v>5106168.1710000001</v>
      </c>
      <c r="P144">
        <v>4860685.3420000002</v>
      </c>
      <c r="Q144">
        <v>4528882.6849999996</v>
      </c>
      <c r="R144">
        <v>4302995.5199999996</v>
      </c>
      <c r="S144">
        <v>4273695.0870000003</v>
      </c>
      <c r="T144">
        <v>4242543.2709999997</v>
      </c>
      <c r="U144">
        <v>4236281.6519999998</v>
      </c>
      <c r="V144">
        <v>4239034.0130000003</v>
      </c>
      <c r="W144">
        <v>4218140.085</v>
      </c>
      <c r="X144">
        <v>4178862.6639999999</v>
      </c>
      <c r="Y144">
        <v>4202850.665</v>
      </c>
      <c r="Z144">
        <v>4260920.9869999997</v>
      </c>
      <c r="AA144">
        <v>4340703.4019999998</v>
      </c>
      <c r="AB144">
        <v>4433330.1169999996</v>
      </c>
      <c r="AC144">
        <v>4534173.8789999997</v>
      </c>
      <c r="AD144">
        <v>4638453.1670000004</v>
      </c>
      <c r="AE144">
        <v>4740552.4819999998</v>
      </c>
      <c r="AF144">
        <v>4840849.9579999996</v>
      </c>
      <c r="AG144">
        <v>4939299.3229999999</v>
      </c>
      <c r="AH144">
        <v>5037560.4570000004</v>
      </c>
      <c r="AI144">
        <v>5134517.7649999997</v>
      </c>
      <c r="AJ144">
        <v>5228817.3940000003</v>
      </c>
      <c r="AK144">
        <v>5323076.2029999997</v>
      </c>
      <c r="AL144">
        <v>5416898.4019999998</v>
      </c>
      <c r="AM144">
        <v>5510455.6569999997</v>
      </c>
      <c r="AN144">
        <v>5591671.5530000003</v>
      </c>
      <c r="AO144">
        <v>5664517.142</v>
      </c>
      <c r="AP144">
        <v>5730945.9280000003</v>
      </c>
      <c r="AQ144">
        <v>5793229.2829999998</v>
      </c>
      <c r="AR144">
        <v>5850502.4689999996</v>
      </c>
      <c r="AS144">
        <v>5910476.6849999996</v>
      </c>
      <c r="AT144">
        <v>5973167.8799999999</v>
      </c>
      <c r="AU144">
        <v>6037593.3420000002</v>
      </c>
      <c r="AV144">
        <v>6103710.7699999996</v>
      </c>
      <c r="AW144">
        <v>6175589.2460000003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17794504.780000001</v>
      </c>
      <c r="K145">
        <v>15971942.84</v>
      </c>
      <c r="L145">
        <v>15208036.300000001</v>
      </c>
      <c r="M145">
        <v>15432329.57</v>
      </c>
      <c r="N145">
        <v>15548821.76</v>
      </c>
      <c r="O145">
        <v>15515289.369999999</v>
      </c>
      <c r="P145">
        <v>14881921.970000001</v>
      </c>
      <c r="Q145">
        <v>14064734.560000001</v>
      </c>
      <c r="R145">
        <v>13530581.26</v>
      </c>
      <c r="S145">
        <v>13689327.789999999</v>
      </c>
      <c r="T145">
        <v>13421742.91</v>
      </c>
      <c r="U145">
        <v>13311697.34</v>
      </c>
      <c r="V145">
        <v>13539115.51</v>
      </c>
      <c r="W145">
        <v>13614051.41</v>
      </c>
      <c r="X145">
        <v>13548952.74</v>
      </c>
      <c r="Y145">
        <v>13652612.18</v>
      </c>
      <c r="Z145">
        <v>13803173.57</v>
      </c>
      <c r="AA145">
        <v>13998848.15</v>
      </c>
      <c r="AB145">
        <v>14202341.09</v>
      </c>
      <c r="AC145">
        <v>14416024.710000001</v>
      </c>
      <c r="AD145">
        <v>14657074.75</v>
      </c>
      <c r="AE145">
        <v>14875324.189999999</v>
      </c>
      <c r="AF145">
        <v>15081487.869999999</v>
      </c>
      <c r="AG145">
        <v>15279650.449999999</v>
      </c>
      <c r="AH145">
        <v>15499596.15</v>
      </c>
      <c r="AI145">
        <v>15676047.4</v>
      </c>
      <c r="AJ145">
        <v>15831012.109999999</v>
      </c>
      <c r="AK145">
        <v>16011302.140000001</v>
      </c>
      <c r="AL145">
        <v>16185200.1</v>
      </c>
      <c r="AM145">
        <v>16347707.130000001</v>
      </c>
      <c r="AN145">
        <v>16481100.16</v>
      </c>
      <c r="AO145">
        <v>16568771.800000001</v>
      </c>
      <c r="AP145">
        <v>16632962.75</v>
      </c>
      <c r="AQ145">
        <v>16707787.76</v>
      </c>
      <c r="AR145">
        <v>16747329.949999999</v>
      </c>
      <c r="AS145">
        <v>16805898.27</v>
      </c>
      <c r="AT145">
        <v>16885807.629999999</v>
      </c>
      <c r="AU145">
        <v>16963587.129999999</v>
      </c>
      <c r="AV145">
        <v>17047134.57</v>
      </c>
      <c r="AW145">
        <v>17243120.890000001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12323573.32</v>
      </c>
      <c r="K146">
        <v>11251094.4</v>
      </c>
      <c r="L146">
        <v>11075091.58</v>
      </c>
      <c r="M146">
        <v>10991302.130000001</v>
      </c>
      <c r="N146">
        <v>11545341.140000001</v>
      </c>
      <c r="O146">
        <v>11244841.41</v>
      </c>
      <c r="P146">
        <v>10408093.42</v>
      </c>
      <c r="Q146">
        <v>9442200.7039999999</v>
      </c>
      <c r="R146">
        <v>8789215.6270000003</v>
      </c>
      <c r="S146">
        <v>8800573.9759999998</v>
      </c>
      <c r="T146">
        <v>8789515.0120000001</v>
      </c>
      <c r="U146">
        <v>8834646.4480000008</v>
      </c>
      <c r="V146">
        <v>8880619.2090000007</v>
      </c>
      <c r="W146">
        <v>8847193.773</v>
      </c>
      <c r="X146">
        <v>8760060.4069999997</v>
      </c>
      <c r="Y146">
        <v>8797533.2860000003</v>
      </c>
      <c r="Z146">
        <v>8898074.0209999997</v>
      </c>
      <c r="AA146">
        <v>9035810.7339999899</v>
      </c>
      <c r="AB146">
        <v>9194978.6380000003</v>
      </c>
      <c r="AC146">
        <v>9367258.1750000007</v>
      </c>
      <c r="AD146">
        <v>9547087.2679999899</v>
      </c>
      <c r="AE146">
        <v>9723189.5059999898</v>
      </c>
      <c r="AF146">
        <v>9895720.8560000006</v>
      </c>
      <c r="AG146">
        <v>10064890</v>
      </c>
      <c r="AH146">
        <v>10233524.23</v>
      </c>
      <c r="AI146">
        <v>10397379.68</v>
      </c>
      <c r="AJ146">
        <v>10556720.550000001</v>
      </c>
      <c r="AK146">
        <v>10716148.810000001</v>
      </c>
      <c r="AL146">
        <v>10875654.84</v>
      </c>
      <c r="AM146">
        <v>11035513</v>
      </c>
      <c r="AN146">
        <v>11181207.08</v>
      </c>
      <c r="AO146">
        <v>11319526.49</v>
      </c>
      <c r="AP146">
        <v>11452482.810000001</v>
      </c>
      <c r="AQ146">
        <v>11583091.710000001</v>
      </c>
      <c r="AR146">
        <v>11709920.76</v>
      </c>
      <c r="AS146">
        <v>11839731.380000001</v>
      </c>
      <c r="AT146">
        <v>11973146.92</v>
      </c>
      <c r="AU146">
        <v>12109566.390000001</v>
      </c>
      <c r="AV146">
        <v>12249163.82</v>
      </c>
      <c r="AW146">
        <v>12398346.710000001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9030025.2540000007</v>
      </c>
      <c r="K147">
        <v>8681398.4529999997</v>
      </c>
      <c r="L147">
        <v>8706962.4550000001</v>
      </c>
      <c r="M147">
        <v>8724924.9240000006</v>
      </c>
      <c r="N147">
        <v>8945335.3249999899</v>
      </c>
      <c r="O147">
        <v>8852084.4839999899</v>
      </c>
      <c r="P147">
        <v>8564393.9829999898</v>
      </c>
      <c r="Q147">
        <v>8230648.3669999996</v>
      </c>
      <c r="R147">
        <v>7993740.2800000003</v>
      </c>
      <c r="S147">
        <v>7801972.1610000003</v>
      </c>
      <c r="T147">
        <v>7696831.8609999996</v>
      </c>
      <c r="U147">
        <v>7641683.7869999995</v>
      </c>
      <c r="V147">
        <v>7615200.4879999999</v>
      </c>
      <c r="W147">
        <v>7548563.9289999995</v>
      </c>
      <c r="X147">
        <v>7462932.5580000002</v>
      </c>
      <c r="Y147">
        <v>7448533.6169999996</v>
      </c>
      <c r="Z147">
        <v>7474112.301</v>
      </c>
      <c r="AA147">
        <v>7525259.4050000003</v>
      </c>
      <c r="AB147">
        <v>7591507.8949999996</v>
      </c>
      <c r="AC147">
        <v>7668834.0769999996</v>
      </c>
      <c r="AD147">
        <v>7756285.8669999996</v>
      </c>
      <c r="AE147">
        <v>7844981.5310000004</v>
      </c>
      <c r="AF147">
        <v>7935825.1869999999</v>
      </c>
      <c r="AG147">
        <v>8028407.3250000002</v>
      </c>
      <c r="AH147">
        <v>8124751.9910000004</v>
      </c>
      <c r="AI147">
        <v>8242115.8210000005</v>
      </c>
      <c r="AJ147">
        <v>8362666.9189999998</v>
      </c>
      <c r="AK147">
        <v>8487219.7139999997</v>
      </c>
      <c r="AL147">
        <v>8614778.6180000007</v>
      </c>
      <c r="AM147">
        <v>8745264.0830000006</v>
      </c>
      <c r="AN147">
        <v>8867801.909</v>
      </c>
      <c r="AO147">
        <v>8989251.3340000007</v>
      </c>
      <c r="AP147">
        <v>9109730.3289999999</v>
      </c>
      <c r="AQ147">
        <v>9230044.1620000005</v>
      </c>
      <c r="AR147">
        <v>9348985.8589999899</v>
      </c>
      <c r="AS147">
        <v>9469315.2050000001</v>
      </c>
      <c r="AT147">
        <v>9591145.7149999999</v>
      </c>
      <c r="AU147">
        <v>9713832.9749999996</v>
      </c>
      <c r="AV147">
        <v>9837146.06399999</v>
      </c>
      <c r="AW147">
        <v>9963757.9250000007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10897934.85</v>
      </c>
      <c r="M148">
        <v>10899953.01</v>
      </c>
      <c r="N148">
        <v>11045156.02</v>
      </c>
      <c r="O148">
        <v>11233141.68</v>
      </c>
      <c r="P148">
        <v>11278697.539999999</v>
      </c>
      <c r="Q148">
        <v>11218899.92</v>
      </c>
      <c r="R148">
        <v>11129392.880000001</v>
      </c>
      <c r="S148">
        <v>11223200.060000001</v>
      </c>
      <c r="T148">
        <v>11166159.109999999</v>
      </c>
      <c r="U148">
        <v>11107017.74</v>
      </c>
      <c r="V148">
        <v>11070605.289999999</v>
      </c>
      <c r="W148">
        <v>11000082.93</v>
      </c>
      <c r="X148">
        <v>10909821.57</v>
      </c>
      <c r="Y148">
        <v>10918479.18</v>
      </c>
      <c r="Z148">
        <v>10988303.369999999</v>
      </c>
      <c r="AA148">
        <v>11100496.42</v>
      </c>
      <c r="AB148">
        <v>11239113.34</v>
      </c>
      <c r="AC148">
        <v>11395477.050000001</v>
      </c>
      <c r="AD148">
        <v>11567227.65</v>
      </c>
      <c r="AE148">
        <v>11745512.16</v>
      </c>
      <c r="AF148">
        <v>11929371.640000001</v>
      </c>
      <c r="AG148">
        <v>12117534.6</v>
      </c>
      <c r="AH148">
        <v>12310950.380000001</v>
      </c>
      <c r="AI148">
        <v>12524711.789999999</v>
      </c>
      <c r="AJ148">
        <v>12741779.17</v>
      </c>
      <c r="AK148">
        <v>12962579.67</v>
      </c>
      <c r="AL148">
        <v>13186984.699999999</v>
      </c>
      <c r="AM148">
        <v>13415304.880000001</v>
      </c>
      <c r="AN148">
        <v>13638399.15</v>
      </c>
      <c r="AO148">
        <v>13863381.460000001</v>
      </c>
      <c r="AP148">
        <v>14090281.310000001</v>
      </c>
      <c r="AQ148">
        <v>14319291.43</v>
      </c>
      <c r="AR148">
        <v>14550031.380000001</v>
      </c>
      <c r="AS148">
        <v>14779584.939999999</v>
      </c>
      <c r="AT148">
        <v>15009339.99</v>
      </c>
      <c r="AU148">
        <v>15239765.24</v>
      </c>
      <c r="AV148">
        <v>15471237.220000001</v>
      </c>
      <c r="AW148">
        <v>15704666.029999999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534693.01119999995</v>
      </c>
      <c r="K149">
        <v>495017.59710000001</v>
      </c>
      <c r="L149">
        <v>460394.8823</v>
      </c>
      <c r="M149">
        <v>446089.73190000001</v>
      </c>
      <c r="N149">
        <v>462855.0638</v>
      </c>
      <c r="O149">
        <v>454034.55290000001</v>
      </c>
      <c r="P149">
        <v>430599.32150000002</v>
      </c>
      <c r="Q149">
        <v>397955.10159999999</v>
      </c>
      <c r="R149">
        <v>367245.25309999997</v>
      </c>
      <c r="S149">
        <v>353050.97720000002</v>
      </c>
      <c r="T149">
        <v>340339.48979999998</v>
      </c>
      <c r="U149">
        <v>332693.9608</v>
      </c>
      <c r="V149">
        <v>329056.56760000001</v>
      </c>
      <c r="W149">
        <v>324606.11349999998</v>
      </c>
      <c r="X149">
        <v>320277.91489999997</v>
      </c>
      <c r="Y149">
        <v>319528.33350000001</v>
      </c>
      <c r="Z149">
        <v>321064.01650000003</v>
      </c>
      <c r="AA149">
        <v>324181.28580000001</v>
      </c>
      <c r="AB149">
        <v>328143.4045</v>
      </c>
      <c r="AC149">
        <v>332636.35340000002</v>
      </c>
      <c r="AD149">
        <v>337682.13959999999</v>
      </c>
      <c r="AE149">
        <v>342577.11560000002</v>
      </c>
      <c r="AF149">
        <v>347408.69829999999</v>
      </c>
      <c r="AG149">
        <v>352178.5784</v>
      </c>
      <c r="AH149">
        <v>357071.84340000001</v>
      </c>
      <c r="AI149">
        <v>362629.53220000002</v>
      </c>
      <c r="AJ149">
        <v>368214.56689999998</v>
      </c>
      <c r="AK149">
        <v>373981.75569999998</v>
      </c>
      <c r="AL149">
        <v>379776.95620000002</v>
      </c>
      <c r="AM149">
        <v>385577.20970000001</v>
      </c>
      <c r="AN149">
        <v>391092.42369999998</v>
      </c>
      <c r="AO149">
        <v>396493.59950000001</v>
      </c>
      <c r="AP149">
        <v>401828.87160000001</v>
      </c>
      <c r="AQ149">
        <v>407233.05219999998</v>
      </c>
      <c r="AR149">
        <v>412513.6226</v>
      </c>
      <c r="AS149">
        <v>417818.67450000002</v>
      </c>
      <c r="AT149">
        <v>423180.84250000003</v>
      </c>
      <c r="AU149">
        <v>428542.859</v>
      </c>
      <c r="AV149">
        <v>433956.28470000002</v>
      </c>
      <c r="AW149">
        <v>439911.91090000002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18149377.16</v>
      </c>
      <c r="K150">
        <v>17087666.870000001</v>
      </c>
      <c r="L150">
        <v>17624456.079999998</v>
      </c>
      <c r="M150">
        <v>18149916.550000001</v>
      </c>
      <c r="N150">
        <v>18013315.32</v>
      </c>
      <c r="O150">
        <v>16300346.49</v>
      </c>
      <c r="P150">
        <v>14394324.470000001</v>
      </c>
      <c r="Q150">
        <v>13062156.720000001</v>
      </c>
      <c r="R150">
        <v>12363422.939999999</v>
      </c>
      <c r="S150">
        <v>11873207.949999999</v>
      </c>
      <c r="T150">
        <v>11627008.17</v>
      </c>
      <c r="U150">
        <v>11599001.59</v>
      </c>
      <c r="V150">
        <v>11684809.689999999</v>
      </c>
      <c r="W150">
        <v>11750578.300000001</v>
      </c>
      <c r="X150">
        <v>11809617.34</v>
      </c>
      <c r="Y150">
        <v>11945482.470000001</v>
      </c>
      <c r="Z150">
        <v>12117175.48</v>
      </c>
      <c r="AA150">
        <v>12311150.52</v>
      </c>
      <c r="AB150">
        <v>12519216.91</v>
      </c>
      <c r="AC150">
        <v>12739037.25</v>
      </c>
      <c r="AD150">
        <v>12968035.279999999</v>
      </c>
      <c r="AE150">
        <v>13192322.029999999</v>
      </c>
      <c r="AF150">
        <v>13415600.18</v>
      </c>
      <c r="AG150">
        <v>13639127.359999999</v>
      </c>
      <c r="AH150">
        <v>13867302.68</v>
      </c>
      <c r="AI150">
        <v>14099129.58</v>
      </c>
      <c r="AJ150">
        <v>14333800.869999999</v>
      </c>
      <c r="AK150">
        <v>14576270.720000001</v>
      </c>
      <c r="AL150">
        <v>14823274.67</v>
      </c>
      <c r="AM150">
        <v>15073989.77</v>
      </c>
      <c r="AN150">
        <v>15320319.25</v>
      </c>
      <c r="AO150">
        <v>15563227.140000001</v>
      </c>
      <c r="AP150">
        <v>15803830.939999999</v>
      </c>
      <c r="AQ150">
        <v>16045622.630000001</v>
      </c>
      <c r="AR150">
        <v>16283952.369999999</v>
      </c>
      <c r="AS150">
        <v>16533265.75</v>
      </c>
      <c r="AT150">
        <v>16790898.359999999</v>
      </c>
      <c r="AU150">
        <v>17053627.190000001</v>
      </c>
      <c r="AV150">
        <v>17321194.199999999</v>
      </c>
      <c r="AW150">
        <v>17605096.93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514963.06089999998</v>
      </c>
      <c r="K151">
        <v>474703.20549999998</v>
      </c>
      <c r="L151">
        <v>453355.84529999999</v>
      </c>
      <c r="M151">
        <v>452632.40169999999</v>
      </c>
      <c r="N151">
        <v>433930.4117</v>
      </c>
      <c r="O151">
        <v>419569.92910000001</v>
      </c>
      <c r="P151">
        <v>387617.11320000002</v>
      </c>
      <c r="Q151">
        <v>341920.06780000002</v>
      </c>
      <c r="R151">
        <v>304525.652</v>
      </c>
      <c r="S151">
        <v>279844.20380000002</v>
      </c>
      <c r="T151">
        <v>266111.4547</v>
      </c>
      <c r="U151">
        <v>257074.48869999999</v>
      </c>
      <c r="V151">
        <v>251296.72010000001</v>
      </c>
      <c r="W151">
        <v>245071.0485</v>
      </c>
      <c r="X151">
        <v>239494.11439999999</v>
      </c>
      <c r="Y151">
        <v>237214.6691</v>
      </c>
      <c r="Z151">
        <v>237285.61139999999</v>
      </c>
      <c r="AA151">
        <v>238820.62349999999</v>
      </c>
      <c r="AB151">
        <v>241067.1826</v>
      </c>
      <c r="AC151">
        <v>243654.274</v>
      </c>
      <c r="AD151">
        <v>246426.41899999999</v>
      </c>
      <c r="AE151">
        <v>248887.9449</v>
      </c>
      <c r="AF151">
        <v>251131.41320000001</v>
      </c>
      <c r="AG151">
        <v>253166.60879999999</v>
      </c>
      <c r="AH151">
        <v>255147.96369999999</v>
      </c>
      <c r="AI151">
        <v>258602.299</v>
      </c>
      <c r="AJ151">
        <v>262125.0705</v>
      </c>
      <c r="AK151">
        <v>265726.1594</v>
      </c>
      <c r="AL151">
        <v>269316.04149999999</v>
      </c>
      <c r="AM151">
        <v>272896.42359999998</v>
      </c>
      <c r="AN151">
        <v>276074.45500000002</v>
      </c>
      <c r="AO151">
        <v>279214.25270000001</v>
      </c>
      <c r="AP151">
        <v>282317.30839999998</v>
      </c>
      <c r="AQ151">
        <v>285422.43520000001</v>
      </c>
      <c r="AR151">
        <v>288483.47619999998</v>
      </c>
      <c r="AS151">
        <v>291482.41580000002</v>
      </c>
      <c r="AT151">
        <v>294450.84830000001</v>
      </c>
      <c r="AU151">
        <v>297384.83919999999</v>
      </c>
      <c r="AV151">
        <v>300306.8222</v>
      </c>
      <c r="AW151">
        <v>303375.90090000001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16949706.449999999</v>
      </c>
      <c r="K152">
        <v>16185962.92</v>
      </c>
      <c r="L152">
        <v>15735133.33</v>
      </c>
      <c r="M152">
        <v>15692977.310000001</v>
      </c>
      <c r="N152">
        <v>15857698.380000001</v>
      </c>
      <c r="O152">
        <v>15567935.42</v>
      </c>
      <c r="P152">
        <v>14863308.48</v>
      </c>
      <c r="Q152">
        <v>13872441.609999999</v>
      </c>
      <c r="R152">
        <v>13121002.390000001</v>
      </c>
      <c r="S152">
        <v>12778376.560000001</v>
      </c>
      <c r="T152">
        <v>12430320.26</v>
      </c>
      <c r="U152">
        <v>12289447.289999999</v>
      </c>
      <c r="V152">
        <v>12248305.140000001</v>
      </c>
      <c r="W152">
        <v>12149515.6</v>
      </c>
      <c r="X152">
        <v>12029902.07</v>
      </c>
      <c r="Y152">
        <v>12020899.300000001</v>
      </c>
      <c r="Z152">
        <v>12087056.27</v>
      </c>
      <c r="AA152">
        <v>12202214.800000001</v>
      </c>
      <c r="AB152">
        <v>12344614.93</v>
      </c>
      <c r="AC152">
        <v>12504007.699999999</v>
      </c>
      <c r="AD152">
        <v>12679057.48</v>
      </c>
      <c r="AE152">
        <v>12846084.57</v>
      </c>
      <c r="AF152">
        <v>13010042.52</v>
      </c>
      <c r="AG152">
        <v>13170897.66</v>
      </c>
      <c r="AH152">
        <v>13333755.460000001</v>
      </c>
      <c r="AI152">
        <v>13523345.939999999</v>
      </c>
      <c r="AJ152">
        <v>13713526.16</v>
      </c>
      <c r="AK152">
        <v>13908120.34</v>
      </c>
      <c r="AL152">
        <v>14103539.24</v>
      </c>
      <c r="AM152">
        <v>14299275.689999999</v>
      </c>
      <c r="AN152">
        <v>14484253.75</v>
      </c>
      <c r="AO152">
        <v>14671617.279999999</v>
      </c>
      <c r="AP152">
        <v>14859741.6</v>
      </c>
      <c r="AQ152">
        <v>15051645.390000001</v>
      </c>
      <c r="AR152">
        <v>15242695.279999999</v>
      </c>
      <c r="AS152">
        <v>15436082.93</v>
      </c>
      <c r="AT152">
        <v>15628403.42</v>
      </c>
      <c r="AU152">
        <v>15820880.07</v>
      </c>
      <c r="AV152">
        <v>16015055.84</v>
      </c>
      <c r="AW152">
        <v>16223386.359999999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545038.55039999995</v>
      </c>
      <c r="K153">
        <v>531245.85660000006</v>
      </c>
      <c r="L153">
        <v>522813.93119999999</v>
      </c>
      <c r="M153">
        <v>487962.7831</v>
      </c>
      <c r="N153">
        <v>445891.10359999997</v>
      </c>
      <c r="O153">
        <v>422429.08370000002</v>
      </c>
      <c r="P153">
        <v>404613.64059999998</v>
      </c>
      <c r="Q153">
        <v>382599.56349999999</v>
      </c>
      <c r="R153">
        <v>360721.85509999999</v>
      </c>
      <c r="S153">
        <v>340994.12890000001</v>
      </c>
      <c r="T153">
        <v>332212.81300000002</v>
      </c>
      <c r="U153">
        <v>332208.78490000003</v>
      </c>
      <c r="V153">
        <v>350729.4363</v>
      </c>
      <c r="W153">
        <v>364058.02750000003</v>
      </c>
      <c r="X153">
        <v>373387.03730000003</v>
      </c>
      <c r="Y153">
        <v>375635.30290000001</v>
      </c>
      <c r="Z153">
        <v>373288.9399</v>
      </c>
      <c r="AA153">
        <v>369760.64809999999</v>
      </c>
      <c r="AB153">
        <v>365041.16609999997</v>
      </c>
      <c r="AC153">
        <v>360184.99080000003</v>
      </c>
      <c r="AD153">
        <v>357202.47129999998</v>
      </c>
      <c r="AE153">
        <v>353743.84889999998</v>
      </c>
      <c r="AF153">
        <v>350255.8394</v>
      </c>
      <c r="AG153">
        <v>346799.50189999997</v>
      </c>
      <c r="AH153">
        <v>344490.12800000003</v>
      </c>
      <c r="AI153">
        <v>343466.80940000003</v>
      </c>
      <c r="AJ153">
        <v>342297.15870000003</v>
      </c>
      <c r="AK153">
        <v>342411.44020000001</v>
      </c>
      <c r="AL153">
        <v>342461.39980000001</v>
      </c>
      <c r="AM153">
        <v>342235.84210000001</v>
      </c>
      <c r="AN153">
        <v>342352.56679999997</v>
      </c>
      <c r="AO153">
        <v>342061.17290000001</v>
      </c>
      <c r="AP153">
        <v>341859.03470000002</v>
      </c>
      <c r="AQ153">
        <v>342743.424</v>
      </c>
      <c r="AR153">
        <v>342926.83260000002</v>
      </c>
      <c r="AS153">
        <v>343441.87770000001</v>
      </c>
      <c r="AT153">
        <v>344377.5111</v>
      </c>
      <c r="AU153">
        <v>344919.3627</v>
      </c>
      <c r="AV153">
        <v>345393.40539999999</v>
      </c>
      <c r="AW153">
        <v>349641.24709999998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1179410.656</v>
      </c>
      <c r="K154">
        <v>1123567.304</v>
      </c>
      <c r="L154">
        <v>1131677.2080000001</v>
      </c>
      <c r="M154">
        <v>1140137.0930000001</v>
      </c>
      <c r="N154">
        <v>1111491.023</v>
      </c>
      <c r="O154">
        <v>1176927.74</v>
      </c>
      <c r="P154">
        <v>1193191.551</v>
      </c>
      <c r="Q154">
        <v>1163290.7679999999</v>
      </c>
      <c r="R154">
        <v>1200889.31</v>
      </c>
      <c r="S154">
        <v>1284570.9750000001</v>
      </c>
      <c r="T154">
        <v>1318272.5290000001</v>
      </c>
      <c r="U154">
        <v>1328892.835</v>
      </c>
      <c r="V154">
        <v>1332420.9620000001</v>
      </c>
      <c r="W154">
        <v>1328036.7949999999</v>
      </c>
      <c r="X154">
        <v>1320603.3430000001</v>
      </c>
      <c r="Y154">
        <v>1341035.2690000001</v>
      </c>
      <c r="Z154">
        <v>1376352.588</v>
      </c>
      <c r="AA154">
        <v>1420102.0560000001</v>
      </c>
      <c r="AB154">
        <v>1469300.6029999999</v>
      </c>
      <c r="AC154">
        <v>1519869.7579999999</v>
      </c>
      <c r="AD154">
        <v>1556491.514</v>
      </c>
      <c r="AE154">
        <v>1588198.034</v>
      </c>
      <c r="AF154">
        <v>1616485.791</v>
      </c>
      <c r="AG154">
        <v>1642318.5560000001</v>
      </c>
      <c r="AH154">
        <v>1666779.1810000001</v>
      </c>
      <c r="AI154">
        <v>1688653.4</v>
      </c>
      <c r="AJ154">
        <v>1709179.6780000001</v>
      </c>
      <c r="AK154">
        <v>1729192.7209999999</v>
      </c>
      <c r="AL154">
        <v>1748871.2239999999</v>
      </c>
      <c r="AM154">
        <v>1768259.676</v>
      </c>
      <c r="AN154">
        <v>1786671.406</v>
      </c>
      <c r="AO154">
        <v>1804523.754</v>
      </c>
      <c r="AP154">
        <v>1821928.5730000001</v>
      </c>
      <c r="AQ154">
        <v>1839277.4739999999</v>
      </c>
      <c r="AR154">
        <v>1856340.818</v>
      </c>
      <c r="AS154">
        <v>1872650.564</v>
      </c>
      <c r="AT154">
        <v>1888609.952</v>
      </c>
      <c r="AU154">
        <v>1904318.196</v>
      </c>
      <c r="AV154">
        <v>1919942.3740000001</v>
      </c>
      <c r="AW154">
        <v>1936610.135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2990247.3459999999</v>
      </c>
      <c r="K155">
        <v>2838920.5759999999</v>
      </c>
      <c r="L155">
        <v>2776517.1370000001</v>
      </c>
      <c r="M155">
        <v>2715443.4479999999</v>
      </c>
      <c r="N155">
        <v>2528442.247</v>
      </c>
      <c r="O155">
        <v>2642264.9109999998</v>
      </c>
      <c r="P155">
        <v>2734601.2889999999</v>
      </c>
      <c r="Q155">
        <v>2806007.3080000002</v>
      </c>
      <c r="R155">
        <v>2901024.3840000001</v>
      </c>
      <c r="S155">
        <v>3025793.5929999999</v>
      </c>
      <c r="T155">
        <v>3065229.18</v>
      </c>
      <c r="U155">
        <v>3078783.8739999998</v>
      </c>
      <c r="V155">
        <v>3084629.07</v>
      </c>
      <c r="W155">
        <v>3073470.4789999998</v>
      </c>
      <c r="X155">
        <v>3068634.28</v>
      </c>
      <c r="Y155">
        <v>3086028.594</v>
      </c>
      <c r="Z155">
        <v>3115464.3509999998</v>
      </c>
      <c r="AA155">
        <v>3153308.8029999998</v>
      </c>
      <c r="AB155">
        <v>3196958.7340000002</v>
      </c>
      <c r="AC155">
        <v>3245177.8</v>
      </c>
      <c r="AD155">
        <v>3015256.0120000001</v>
      </c>
      <c r="AE155">
        <v>2796053.1579999998</v>
      </c>
      <c r="AF155">
        <v>2583801.8939999999</v>
      </c>
      <c r="AG155">
        <v>2376211.7420000001</v>
      </c>
      <c r="AH155">
        <v>2172312.827</v>
      </c>
      <c r="AI155">
        <v>1971484.202</v>
      </c>
      <c r="AJ155">
        <v>1772735.71</v>
      </c>
      <c r="AK155">
        <v>1576151.0660000001</v>
      </c>
      <c r="AL155">
        <v>1381370.8640000001</v>
      </c>
      <c r="AM155">
        <v>1188116.656</v>
      </c>
      <c r="AN155">
        <v>1177231.4029999999</v>
      </c>
      <c r="AO155">
        <v>1167405.1869999999</v>
      </c>
      <c r="AP155">
        <v>1158386.4550000001</v>
      </c>
      <c r="AQ155" s="39">
        <v>1150136.933</v>
      </c>
      <c r="AR155" s="39">
        <v>1142448.581</v>
      </c>
      <c r="AS155" s="39">
        <v>1135011.858</v>
      </c>
      <c r="AT155" s="39">
        <v>1128062.227</v>
      </c>
      <c r="AU155" s="39">
        <v>1121613.6299999999</v>
      </c>
      <c r="AV155">
        <v>1115721.56</v>
      </c>
      <c r="AW155">
        <v>1110806.926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47556777.509999998</v>
      </c>
      <c r="K156">
        <v>44975871.630000003</v>
      </c>
      <c r="L156">
        <v>43585371.060000002</v>
      </c>
      <c r="M156">
        <v>43080068.100000001</v>
      </c>
      <c r="N156">
        <v>41690976.780000001</v>
      </c>
      <c r="O156">
        <v>42884202.439999998</v>
      </c>
      <c r="P156">
        <v>43634937.119999997</v>
      </c>
      <c r="Q156">
        <v>43845103.700000003</v>
      </c>
      <c r="R156">
        <v>44453470.159999996</v>
      </c>
      <c r="S156">
        <v>46362890.289999999</v>
      </c>
      <c r="T156">
        <v>46866644.240000002</v>
      </c>
      <c r="U156">
        <v>46990512.740000002</v>
      </c>
      <c r="V156">
        <v>47046807.219999999</v>
      </c>
      <c r="W156">
        <v>46734199.549999997</v>
      </c>
      <c r="X156">
        <v>46191092.130000003</v>
      </c>
      <c r="Y156">
        <v>45941611.18</v>
      </c>
      <c r="Z156">
        <v>45881967.380000003</v>
      </c>
      <c r="AA156">
        <v>45994987.450000003</v>
      </c>
      <c r="AB156">
        <v>46245311.960000001</v>
      </c>
      <c r="AC156">
        <v>46614123.229999997</v>
      </c>
      <c r="AD156">
        <v>46572182.159999996</v>
      </c>
      <c r="AE156">
        <v>46585137.630000003</v>
      </c>
      <c r="AF156">
        <v>46653891.890000001</v>
      </c>
      <c r="AG156">
        <v>46771907.280000001</v>
      </c>
      <c r="AH156">
        <v>46941452.539999999</v>
      </c>
      <c r="AI156">
        <v>47125628.520000003</v>
      </c>
      <c r="AJ156">
        <v>47340099.829999998</v>
      </c>
      <c r="AK156">
        <v>47590230.890000001</v>
      </c>
      <c r="AL156">
        <v>47868009.859999999</v>
      </c>
      <c r="AM156">
        <v>48168549.850000001</v>
      </c>
      <c r="AN156">
        <v>48472918.439999998</v>
      </c>
      <c r="AO156">
        <v>48791315.630000003</v>
      </c>
      <c r="AP156">
        <v>49118232.119999997</v>
      </c>
      <c r="AQ156">
        <v>49455441.460000001</v>
      </c>
      <c r="AR156">
        <v>49787623.659999996</v>
      </c>
      <c r="AS156">
        <v>50110023.090000004</v>
      </c>
      <c r="AT156">
        <v>50419506.859999999</v>
      </c>
      <c r="AU156">
        <v>50715464.359999999</v>
      </c>
      <c r="AV156">
        <v>50999993.030000001</v>
      </c>
      <c r="AW156">
        <v>51297535.280000001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1521231.6370000001</v>
      </c>
      <c r="K157">
        <v>1910383.2069999999</v>
      </c>
      <c r="L157">
        <v>1806267.412</v>
      </c>
      <c r="M157">
        <v>1908345.132</v>
      </c>
      <c r="N157">
        <v>2025290.6950000001</v>
      </c>
      <c r="O157">
        <v>2028646.8970000001</v>
      </c>
      <c r="P157">
        <v>2018627.92</v>
      </c>
      <c r="Q157">
        <v>1983940.3570000001</v>
      </c>
      <c r="R157">
        <v>1959276.027</v>
      </c>
      <c r="S157">
        <v>2193862.892</v>
      </c>
      <c r="T157">
        <v>2152209.3050000002</v>
      </c>
      <c r="U157">
        <v>2116356.432</v>
      </c>
      <c r="V157">
        <v>2088911.79</v>
      </c>
      <c r="W157">
        <v>2082568.2919999999</v>
      </c>
      <c r="X157">
        <v>2066120.1640000001</v>
      </c>
      <c r="Y157">
        <v>2062784.9580000001</v>
      </c>
      <c r="Z157">
        <v>2068054.3689999999</v>
      </c>
      <c r="AA157">
        <v>2080852.379</v>
      </c>
      <c r="AB157">
        <v>2099370.568</v>
      </c>
      <c r="AC157">
        <v>2122389.3939999999</v>
      </c>
      <c r="AD157">
        <v>2150296.0809999998</v>
      </c>
      <c r="AE157">
        <v>2179947.949</v>
      </c>
      <c r="AF157">
        <v>2211270.6260000002</v>
      </c>
      <c r="AG157">
        <v>2244055.7620000001</v>
      </c>
      <c r="AH157">
        <v>2278467.3149999999</v>
      </c>
      <c r="AI157">
        <v>2313715.5970000001</v>
      </c>
      <c r="AJ157">
        <v>2349772.497</v>
      </c>
      <c r="AK157">
        <v>2386829.8709999998</v>
      </c>
      <c r="AL157">
        <v>2424704.87</v>
      </c>
      <c r="AM157">
        <v>2463294.659</v>
      </c>
      <c r="AN157">
        <v>2501686.5320000001</v>
      </c>
      <c r="AO157">
        <v>2540592.4670000002</v>
      </c>
      <c r="AP157">
        <v>2579855.4780000001</v>
      </c>
      <c r="AQ157">
        <v>2619672.4380000001</v>
      </c>
      <c r="AR157">
        <v>2659635.594</v>
      </c>
      <c r="AS157">
        <v>2699735.298</v>
      </c>
      <c r="AT157">
        <v>2739800.1439999999</v>
      </c>
      <c r="AU157">
        <v>2779900.0789999999</v>
      </c>
      <c r="AV157">
        <v>2820174.8149999999</v>
      </c>
      <c r="AW157">
        <v>2861599.5419999999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3680225.8650000002</v>
      </c>
      <c r="L158">
        <v>3553334.9010000001</v>
      </c>
      <c r="M158">
        <v>3511916.6770000001</v>
      </c>
      <c r="N158">
        <v>3557505.1140000001</v>
      </c>
      <c r="O158">
        <v>3605971.125</v>
      </c>
      <c r="P158">
        <v>3638790.1379999998</v>
      </c>
      <c r="Q158">
        <v>3649878.4819999998</v>
      </c>
      <c r="R158">
        <v>3659556.36</v>
      </c>
      <c r="S158">
        <v>3842024.58</v>
      </c>
      <c r="T158">
        <v>3935675.2080000001</v>
      </c>
      <c r="U158">
        <v>3966225.2969999998</v>
      </c>
      <c r="V158">
        <v>3990252.986</v>
      </c>
      <c r="W158">
        <v>3988719.1529999999</v>
      </c>
      <c r="X158">
        <v>3966813.9440000001</v>
      </c>
      <c r="Y158">
        <v>3971567.716</v>
      </c>
      <c r="Z158">
        <v>3994227.7590000001</v>
      </c>
      <c r="AA158">
        <v>4030886.1379999998</v>
      </c>
      <c r="AB158">
        <v>4077107.2519999999</v>
      </c>
      <c r="AC158">
        <v>4130106.4920000001</v>
      </c>
      <c r="AD158">
        <v>4172023.8509999998</v>
      </c>
      <c r="AE158">
        <v>4214878.5080000004</v>
      </c>
      <c r="AF158">
        <v>4257678.9630000005</v>
      </c>
      <c r="AG158">
        <v>4300133.0460000001</v>
      </c>
      <c r="AH158">
        <v>4342899.5439999998</v>
      </c>
      <c r="AI158">
        <v>4385031.1399999997</v>
      </c>
      <c r="AJ158">
        <v>4426916.4359999998</v>
      </c>
      <c r="AK158">
        <v>4468772.8930000002</v>
      </c>
      <c r="AL158">
        <v>4511133.6459999997</v>
      </c>
      <c r="AM158">
        <v>4553965.352</v>
      </c>
      <c r="AN158">
        <v>4594262.2949999999</v>
      </c>
      <c r="AO158">
        <v>4633505.8380000005</v>
      </c>
      <c r="AP158">
        <v>4671566.5049999999</v>
      </c>
      <c r="AQ158">
        <v>4709061.1900000004</v>
      </c>
      <c r="AR158">
        <v>4745742.1610000003</v>
      </c>
      <c r="AS158">
        <v>4782815.773</v>
      </c>
      <c r="AT158">
        <v>4820409.608</v>
      </c>
      <c r="AU158">
        <v>4858430.6380000003</v>
      </c>
      <c r="AV158">
        <v>4896780.0630000001</v>
      </c>
      <c r="AW158">
        <v>4936985.0650000004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21976714.629999999</v>
      </c>
      <c r="K159">
        <v>21137798.510000002</v>
      </c>
      <c r="L159">
        <v>20808912.77</v>
      </c>
      <c r="M159">
        <v>21164507.489999998</v>
      </c>
      <c r="N159">
        <v>22424183.66</v>
      </c>
      <c r="O159">
        <v>23022641.760000002</v>
      </c>
      <c r="P159">
        <v>21976971.039999999</v>
      </c>
      <c r="Q159">
        <v>19748784.489999998</v>
      </c>
      <c r="R159">
        <v>17759298.210000001</v>
      </c>
      <c r="S159">
        <v>16547644.609999999</v>
      </c>
      <c r="T159">
        <v>15746297.710000001</v>
      </c>
      <c r="U159">
        <v>15084267.189999999</v>
      </c>
      <c r="V159">
        <v>14576167.779999999</v>
      </c>
      <c r="W159">
        <v>14069086.199999999</v>
      </c>
      <c r="X159">
        <v>13570030.5</v>
      </c>
      <c r="Y159">
        <v>13331260.699999999</v>
      </c>
      <c r="Z159">
        <v>13295269.15</v>
      </c>
      <c r="AA159">
        <v>13400927.83</v>
      </c>
      <c r="AB159">
        <v>13591141.140000001</v>
      </c>
      <c r="AC159">
        <v>13828329.689999999</v>
      </c>
      <c r="AD159">
        <v>14089393.75</v>
      </c>
      <c r="AE159">
        <v>14344962.949999999</v>
      </c>
      <c r="AF159">
        <v>14589349.25</v>
      </c>
      <c r="AG159">
        <v>14817417.300000001</v>
      </c>
      <c r="AH159">
        <v>15031876.32</v>
      </c>
      <c r="AI159">
        <v>15250660.92</v>
      </c>
      <c r="AJ159">
        <v>15445872.34</v>
      </c>
      <c r="AK159">
        <v>15619932.24</v>
      </c>
      <c r="AL159">
        <v>15771179.41</v>
      </c>
      <c r="AM159">
        <v>15901020.199999999</v>
      </c>
      <c r="AN159">
        <v>15997021.99</v>
      </c>
      <c r="AO159">
        <v>16072009.779999999</v>
      </c>
      <c r="AP159">
        <v>16129332</v>
      </c>
      <c r="AQ159">
        <v>16175706.02</v>
      </c>
      <c r="AR159">
        <v>16212803.6</v>
      </c>
      <c r="AS159">
        <v>16241969.949999999</v>
      </c>
      <c r="AT159">
        <v>16269465.67</v>
      </c>
      <c r="AU159">
        <v>16300729.970000001</v>
      </c>
      <c r="AV159">
        <v>16341446.220000001</v>
      </c>
      <c r="AW159">
        <v>16405616.220000001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236480524.30000001</v>
      </c>
      <c r="K160">
        <v>222911292.5</v>
      </c>
      <c r="L160">
        <v>215935067.30000001</v>
      </c>
      <c r="M160">
        <v>214278395.69999999</v>
      </c>
      <c r="N160">
        <v>213406875.59999999</v>
      </c>
      <c r="O160">
        <v>212219235.30000001</v>
      </c>
      <c r="P160">
        <v>205474937.59999999</v>
      </c>
      <c r="Q160">
        <v>195892706.90000001</v>
      </c>
      <c r="R160">
        <v>188947457.90000001</v>
      </c>
      <c r="S160">
        <v>182865049</v>
      </c>
      <c r="T160">
        <v>180901491.59999999</v>
      </c>
      <c r="U160">
        <v>179357612.69999999</v>
      </c>
      <c r="V160">
        <v>178718165.69999999</v>
      </c>
      <c r="W160">
        <v>177189874.40000001</v>
      </c>
      <c r="X160">
        <v>175026776.5</v>
      </c>
      <c r="Y160">
        <v>174765624.69999999</v>
      </c>
      <c r="Z160">
        <v>175567745.09999999</v>
      </c>
      <c r="AA160">
        <v>177132531.40000001</v>
      </c>
      <c r="AB160">
        <v>179214607</v>
      </c>
      <c r="AC160">
        <v>181633206.5</v>
      </c>
      <c r="AD160">
        <v>183556111</v>
      </c>
      <c r="AE160">
        <v>185503701.19999999</v>
      </c>
      <c r="AF160">
        <v>187160758.59999999</v>
      </c>
      <c r="AG160">
        <v>189089343.40000001</v>
      </c>
      <c r="AH160">
        <v>191103625.90000001</v>
      </c>
      <c r="AI160">
        <v>193117106.19999999</v>
      </c>
      <c r="AJ160">
        <v>195107084.40000001</v>
      </c>
      <c r="AK160">
        <v>197159489.40000001</v>
      </c>
      <c r="AL160">
        <v>199247278.5</v>
      </c>
      <c r="AM160">
        <v>201333648.19999999</v>
      </c>
      <c r="AN160">
        <v>203443220.19999999</v>
      </c>
      <c r="AO160">
        <v>205479537.19999999</v>
      </c>
      <c r="AP160">
        <v>207463815.59999999</v>
      </c>
      <c r="AQ160">
        <v>209461371</v>
      </c>
      <c r="AR160">
        <v>211391251.40000001</v>
      </c>
      <c r="AS160">
        <v>213998619.90000001</v>
      </c>
      <c r="AT160">
        <v>216724742.40000001</v>
      </c>
      <c r="AU160">
        <v>219462365.19999999</v>
      </c>
      <c r="AV160">
        <v>222221865.09999999</v>
      </c>
      <c r="AW160">
        <v>225221179.19999999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6511514.8480000002</v>
      </c>
      <c r="K161">
        <v>6404550.6299999999</v>
      </c>
      <c r="L161">
        <v>6418616.5630000001</v>
      </c>
      <c r="M161">
        <v>6528496.1849999996</v>
      </c>
      <c r="N161">
        <v>6849135.7750000004</v>
      </c>
      <c r="O161">
        <v>6856345.4879999999</v>
      </c>
      <c r="P161">
        <v>6379221.9500000002</v>
      </c>
      <c r="Q161">
        <v>5575214.2699999996</v>
      </c>
      <c r="R161">
        <v>4854239.4979999997</v>
      </c>
      <c r="S161">
        <v>4353804.5959999999</v>
      </c>
      <c r="T161">
        <v>4095583.9819999998</v>
      </c>
      <c r="U161">
        <v>3902871.7740000002</v>
      </c>
      <c r="V161">
        <v>3765142.4139999999</v>
      </c>
      <c r="W161">
        <v>3630514.4</v>
      </c>
      <c r="X161">
        <v>3502824</v>
      </c>
      <c r="Y161">
        <v>3428597.159</v>
      </c>
      <c r="Z161">
        <v>3395462.122</v>
      </c>
      <c r="AA161">
        <v>3389104.3470000001</v>
      </c>
      <c r="AB161">
        <v>3396560.6150000002</v>
      </c>
      <c r="AC161">
        <v>3410737.1009999998</v>
      </c>
      <c r="AD161">
        <v>3428340.1439999999</v>
      </c>
      <c r="AE161">
        <v>3443297.3960000002</v>
      </c>
      <c r="AF161">
        <v>3456087.6490000002</v>
      </c>
      <c r="AG161">
        <v>3466856.5950000002</v>
      </c>
      <c r="AH161">
        <v>3477414.6830000002</v>
      </c>
      <c r="AI161">
        <v>3503972.5669999998</v>
      </c>
      <c r="AJ161">
        <v>3531531.4109999998</v>
      </c>
      <c r="AK161">
        <v>3558928.9550000001</v>
      </c>
      <c r="AL161">
        <v>3585094.2459999998</v>
      </c>
      <c r="AM161">
        <v>3609688.946</v>
      </c>
      <c r="AN161">
        <v>3628220.26</v>
      </c>
      <c r="AO161">
        <v>3644870.6639999999</v>
      </c>
      <c r="AP161">
        <v>3659252.1179999998</v>
      </c>
      <c r="AQ161">
        <v>3671712.4709999999</v>
      </c>
      <c r="AR161">
        <v>3682369.858</v>
      </c>
      <c r="AS161">
        <v>3691063.6230000001</v>
      </c>
      <c r="AT161">
        <v>3698939.7009999999</v>
      </c>
      <c r="AU161">
        <v>3706826.0249999999</v>
      </c>
      <c r="AV161">
        <v>3715373.1340000001</v>
      </c>
      <c r="AW161">
        <v>3726193.64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625900.24750000006</v>
      </c>
      <c r="K162">
        <v>584305.25549999997</v>
      </c>
      <c r="L162">
        <v>603576.61450000003</v>
      </c>
      <c r="M162">
        <v>631635.70389999996</v>
      </c>
      <c r="N162">
        <v>626286.87</v>
      </c>
      <c r="O162">
        <v>518508.39510000002</v>
      </c>
      <c r="P162">
        <v>420522.86690000002</v>
      </c>
      <c r="Q162">
        <v>364447.6153</v>
      </c>
      <c r="R162">
        <v>337336.48310000001</v>
      </c>
      <c r="S162">
        <v>315259.06109999999</v>
      </c>
      <c r="T162">
        <v>302835.80650000001</v>
      </c>
      <c r="U162">
        <v>301613.239</v>
      </c>
      <c r="V162">
        <v>312206.0563</v>
      </c>
      <c r="W162">
        <v>321969.15090000001</v>
      </c>
      <c r="X162">
        <v>330352.16859999998</v>
      </c>
      <c r="Y162">
        <v>339082.50750000001</v>
      </c>
      <c r="Z162">
        <v>346407.26370000001</v>
      </c>
      <c r="AA162">
        <v>353235.52269999997</v>
      </c>
      <c r="AB162">
        <v>359400.92959999997</v>
      </c>
      <c r="AC162">
        <v>365434.22240000003</v>
      </c>
      <c r="AD162">
        <v>372212.01630000002</v>
      </c>
      <c r="AE162">
        <v>378596.2648</v>
      </c>
      <c r="AF162">
        <v>384827.57530000003</v>
      </c>
      <c r="AG162">
        <v>390975.41879999998</v>
      </c>
      <c r="AH162">
        <v>397746.5331</v>
      </c>
      <c r="AI162">
        <v>403423.2904</v>
      </c>
      <c r="AJ162">
        <v>408659.35379999998</v>
      </c>
      <c r="AK162">
        <v>414608.38020000001</v>
      </c>
      <c r="AL162">
        <v>420422.13870000001</v>
      </c>
      <c r="AM162">
        <v>425952.77059999999</v>
      </c>
      <c r="AN162">
        <v>431126.69260000001</v>
      </c>
      <c r="AO162">
        <v>435254.0907</v>
      </c>
      <c r="AP162">
        <v>438841.38010000001</v>
      </c>
      <c r="AQ162">
        <v>442749.929</v>
      </c>
      <c r="AR162">
        <v>445756.68290000001</v>
      </c>
      <c r="AS162">
        <v>449537.05570000003</v>
      </c>
      <c r="AT162">
        <v>454053.8407</v>
      </c>
      <c r="AU162">
        <v>458633.24800000002</v>
      </c>
      <c r="AV162">
        <v>463461.07449999999</v>
      </c>
      <c r="AW162">
        <v>471422.8651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366975.37209999998</v>
      </c>
      <c r="K163">
        <v>350922.16409999999</v>
      </c>
      <c r="L163">
        <v>377272.37849999999</v>
      </c>
      <c r="M163">
        <v>386191.26280000003</v>
      </c>
      <c r="N163">
        <v>396465.86109999998</v>
      </c>
      <c r="O163">
        <v>315037.54950000002</v>
      </c>
      <c r="P163">
        <v>244013.00959999999</v>
      </c>
      <c r="Q163">
        <v>202691.69440000001</v>
      </c>
      <c r="R163">
        <v>181629.91750000001</v>
      </c>
      <c r="S163">
        <v>167573.63649999999</v>
      </c>
      <c r="T163">
        <v>163790.97289999999</v>
      </c>
      <c r="U163">
        <v>165538.45300000001</v>
      </c>
      <c r="V163">
        <v>169773.60310000001</v>
      </c>
      <c r="W163">
        <v>174144.9117</v>
      </c>
      <c r="X163">
        <v>178589.8897</v>
      </c>
      <c r="Y163">
        <v>183208.27650000001</v>
      </c>
      <c r="Z163">
        <v>187509.3933</v>
      </c>
      <c r="AA163">
        <v>191577.0135</v>
      </c>
      <c r="AB163">
        <v>195568.74290000001</v>
      </c>
      <c r="AC163">
        <v>199604.59820000001</v>
      </c>
      <c r="AD163">
        <v>203862.3351</v>
      </c>
      <c r="AE163">
        <v>208198.22279999999</v>
      </c>
      <c r="AF163">
        <v>212588.8694</v>
      </c>
      <c r="AG163">
        <v>217013.51850000001</v>
      </c>
      <c r="AH163">
        <v>221488.348</v>
      </c>
      <c r="AI163">
        <v>225828.52220000001</v>
      </c>
      <c r="AJ163">
        <v>230151.7003</v>
      </c>
      <c r="AK163">
        <v>234522.2732</v>
      </c>
      <c r="AL163">
        <v>238924.5007</v>
      </c>
      <c r="AM163">
        <v>243353.97959999999</v>
      </c>
      <c r="AN163">
        <v>247742.1298</v>
      </c>
      <c r="AO163">
        <v>252076.38440000001</v>
      </c>
      <c r="AP163">
        <v>256359.39350000001</v>
      </c>
      <c r="AQ163">
        <v>260633.4602</v>
      </c>
      <c r="AR163">
        <v>264864.6397</v>
      </c>
      <c r="AS163">
        <v>269357.08970000001</v>
      </c>
      <c r="AT163">
        <v>274059.84759999998</v>
      </c>
      <c r="AU163">
        <v>278932.22869999998</v>
      </c>
      <c r="AV163">
        <v>283962.32439999998</v>
      </c>
      <c r="AW163">
        <v>289269.69870000001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1272531.662</v>
      </c>
      <c r="K164">
        <v>1269996.5190000001</v>
      </c>
      <c r="L164">
        <v>1393576.966</v>
      </c>
      <c r="M164">
        <v>1449529.76</v>
      </c>
      <c r="N164">
        <v>1482928.608</v>
      </c>
      <c r="O164">
        <v>1176931.733</v>
      </c>
      <c r="P164">
        <v>910502.85820000002</v>
      </c>
      <c r="Q164">
        <v>766859.24979999999</v>
      </c>
      <c r="R164">
        <v>703675.98270000005</v>
      </c>
      <c r="S164">
        <v>634128.52209999994</v>
      </c>
      <c r="T164">
        <v>616185.42180000001</v>
      </c>
      <c r="U164">
        <v>622174.3665</v>
      </c>
      <c r="V164">
        <v>639460.45299999998</v>
      </c>
      <c r="W164">
        <v>660900.66460000002</v>
      </c>
      <c r="X164">
        <v>684587.12250000006</v>
      </c>
      <c r="Y164">
        <v>708330.97409999999</v>
      </c>
      <c r="Z164">
        <v>730275.38989999995</v>
      </c>
      <c r="AA164">
        <v>751045.23349999997</v>
      </c>
      <c r="AB164">
        <v>771525.3321</v>
      </c>
      <c r="AC164">
        <v>792351.75529999996</v>
      </c>
      <c r="AD164">
        <v>813882.58550000004</v>
      </c>
      <c r="AE164">
        <v>835955.00970000005</v>
      </c>
      <c r="AF164">
        <v>858520.34039999999</v>
      </c>
      <c r="AG164">
        <v>881511.86739999999</v>
      </c>
      <c r="AH164">
        <v>904938.14159999997</v>
      </c>
      <c r="AI164">
        <v>927847.23569999996</v>
      </c>
      <c r="AJ164">
        <v>950782.255</v>
      </c>
      <c r="AK164">
        <v>973956.59279999998</v>
      </c>
      <c r="AL164">
        <v>997385.27399999998</v>
      </c>
      <c r="AM164">
        <v>1021062.407</v>
      </c>
      <c r="AN164">
        <v>1045121.374</v>
      </c>
      <c r="AO164">
        <v>1069371.156</v>
      </c>
      <c r="AP164">
        <v>1093753.257</v>
      </c>
      <c r="AQ164">
        <v>1118365.828</v>
      </c>
      <c r="AR164">
        <v>1143123.7379999999</v>
      </c>
      <c r="AS164">
        <v>1169005.4669999999</v>
      </c>
      <c r="AT164">
        <v>1195887.446</v>
      </c>
      <c r="AU164">
        <v>1223633.5449999999</v>
      </c>
      <c r="AV164">
        <v>1252195.3319999999</v>
      </c>
      <c r="AW164">
        <v>1281906.0719999999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210518.47349999999</v>
      </c>
      <c r="K165">
        <v>211594.5575</v>
      </c>
      <c r="L165">
        <v>226884.17670000001</v>
      </c>
      <c r="M165">
        <v>235051.7555</v>
      </c>
      <c r="N165">
        <v>240546.03140000001</v>
      </c>
      <c r="O165">
        <v>210179.87160000001</v>
      </c>
      <c r="P165">
        <v>181118.19130000001</v>
      </c>
      <c r="Q165">
        <v>164781.92449999999</v>
      </c>
      <c r="R165">
        <v>157993.28450000001</v>
      </c>
      <c r="S165">
        <v>150918.7666</v>
      </c>
      <c r="T165">
        <v>148227.9062</v>
      </c>
      <c r="U165">
        <v>148388.2016</v>
      </c>
      <c r="V165">
        <v>150240.378</v>
      </c>
      <c r="W165">
        <v>152557.7052</v>
      </c>
      <c r="X165">
        <v>155073.5779</v>
      </c>
      <c r="Y165">
        <v>158206.0938</v>
      </c>
      <c r="Z165">
        <v>161659.63260000001</v>
      </c>
      <c r="AA165">
        <v>165348.43950000001</v>
      </c>
      <c r="AB165">
        <v>169234.36120000001</v>
      </c>
      <c r="AC165">
        <v>173285.36780000001</v>
      </c>
      <c r="AD165">
        <v>177427.94579999999</v>
      </c>
      <c r="AE165">
        <v>181621.56479999999</v>
      </c>
      <c r="AF165">
        <v>185861.9075</v>
      </c>
      <c r="AG165">
        <v>190149.22700000001</v>
      </c>
      <c r="AH165">
        <v>194493.74119999999</v>
      </c>
      <c r="AI165">
        <v>198821.63519999999</v>
      </c>
      <c r="AJ165">
        <v>203183.24770000001</v>
      </c>
      <c r="AK165">
        <v>207597.71280000001</v>
      </c>
      <c r="AL165">
        <v>212066.58850000001</v>
      </c>
      <c r="AM165">
        <v>216589.54759999999</v>
      </c>
      <c r="AN165">
        <v>221231.97039999999</v>
      </c>
      <c r="AO165">
        <v>225963.96489999999</v>
      </c>
      <c r="AP165">
        <v>230771.8941</v>
      </c>
      <c r="AQ165">
        <v>235661.32509999999</v>
      </c>
      <c r="AR165">
        <v>240625.99050000001</v>
      </c>
      <c r="AS165">
        <v>245730.34419999999</v>
      </c>
      <c r="AT165">
        <v>250961.7194</v>
      </c>
      <c r="AU165">
        <v>256310.50899999999</v>
      </c>
      <c r="AV165">
        <v>261776.6986</v>
      </c>
      <c r="AW165">
        <v>267397.14610000001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16454476.85</v>
      </c>
      <c r="K166">
        <v>15524879.470000001</v>
      </c>
      <c r="L166">
        <v>16090654.35</v>
      </c>
      <c r="M166">
        <v>16609381.84</v>
      </c>
      <c r="N166">
        <v>16495697.17</v>
      </c>
      <c r="O166">
        <v>14778473.35</v>
      </c>
      <c r="P166">
        <v>12911195.18</v>
      </c>
      <c r="Q166">
        <v>11661852.93</v>
      </c>
      <c r="R166">
        <v>11048033.09</v>
      </c>
      <c r="S166">
        <v>10603011.83</v>
      </c>
      <c r="T166">
        <v>10381365.73</v>
      </c>
      <c r="U166">
        <v>10373418.109999999</v>
      </c>
      <c r="V166">
        <v>10474610.82</v>
      </c>
      <c r="W166">
        <v>10568787.880000001</v>
      </c>
      <c r="X166">
        <v>10659227.91</v>
      </c>
      <c r="Y166">
        <v>10813542.439999999</v>
      </c>
      <c r="Z166">
        <v>10995063.59</v>
      </c>
      <c r="AA166">
        <v>11193513.890000001</v>
      </c>
      <c r="AB166">
        <v>11403505.810000001</v>
      </c>
      <c r="AC166">
        <v>11623733.26</v>
      </c>
      <c r="AD166">
        <v>11851317.460000001</v>
      </c>
      <c r="AE166">
        <v>12075180.58</v>
      </c>
      <c r="AF166">
        <v>12298474.210000001</v>
      </c>
      <c r="AG166">
        <v>12522420.58</v>
      </c>
      <c r="AH166">
        <v>12750670.279999999</v>
      </c>
      <c r="AI166">
        <v>12975830.26</v>
      </c>
      <c r="AJ166">
        <v>13203159.1</v>
      </c>
      <c r="AK166">
        <v>13437387.880000001</v>
      </c>
      <c r="AL166">
        <v>13675748.32</v>
      </c>
      <c r="AM166">
        <v>13917439.4</v>
      </c>
      <c r="AN166">
        <v>14156775.689999999</v>
      </c>
      <c r="AO166">
        <v>14393106.93</v>
      </c>
      <c r="AP166">
        <v>14627452.17</v>
      </c>
      <c r="AQ166">
        <v>14863058.83</v>
      </c>
      <c r="AR166">
        <v>15095684.9</v>
      </c>
      <c r="AS166">
        <v>15339126.609999999</v>
      </c>
      <c r="AT166">
        <v>15590823.039999999</v>
      </c>
      <c r="AU166">
        <v>15847785.17</v>
      </c>
      <c r="AV166">
        <v>16109773.810000001</v>
      </c>
      <c r="AW166">
        <v>16387458.310000001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1536570.5</v>
      </c>
      <c r="K167">
        <v>1530450.7849999999</v>
      </c>
      <c r="L167">
        <v>1676331.9380000001</v>
      </c>
      <c r="M167">
        <v>1763767.81</v>
      </c>
      <c r="N167">
        <v>1788205.8060000001</v>
      </c>
      <c r="O167">
        <v>1355459.6839999999</v>
      </c>
      <c r="P167">
        <v>998201.64199999999</v>
      </c>
      <c r="Q167">
        <v>805941.08900000004</v>
      </c>
      <c r="R167">
        <v>714984.32380000001</v>
      </c>
      <c r="S167">
        <v>635867.34380000003</v>
      </c>
      <c r="T167">
        <v>602179.54550000001</v>
      </c>
      <c r="U167">
        <v>599421.07140000002</v>
      </c>
      <c r="V167">
        <v>611268.92209999997</v>
      </c>
      <c r="W167">
        <v>627585.28009999997</v>
      </c>
      <c r="X167">
        <v>646924.44299999997</v>
      </c>
      <c r="Y167">
        <v>667732.40819999995</v>
      </c>
      <c r="Z167">
        <v>688000.15579999995</v>
      </c>
      <c r="AA167">
        <v>707716.88650000002</v>
      </c>
      <c r="AB167">
        <v>727279.72259999998</v>
      </c>
      <c r="AC167">
        <v>747036.3665</v>
      </c>
      <c r="AD167">
        <v>767222.58570000005</v>
      </c>
      <c r="AE167">
        <v>787085.71770000004</v>
      </c>
      <c r="AF167">
        <v>806857.58429999999</v>
      </c>
      <c r="AG167">
        <v>826538.64049999998</v>
      </c>
      <c r="AH167">
        <v>846299.39690000005</v>
      </c>
      <c r="AI167">
        <v>865580.13320000004</v>
      </c>
      <c r="AJ167">
        <v>884785.54269999999</v>
      </c>
      <c r="AK167">
        <v>904204.57189999998</v>
      </c>
      <c r="AL167">
        <v>923644.98880000005</v>
      </c>
      <c r="AM167">
        <v>943039.63670000003</v>
      </c>
      <c r="AN167">
        <v>962984.22329999995</v>
      </c>
      <c r="AO167">
        <v>983467.72149999999</v>
      </c>
      <c r="AP167">
        <v>1004278.768</v>
      </c>
      <c r="AQ167">
        <v>1025607.855</v>
      </c>
      <c r="AR167">
        <v>1047164.8320000001</v>
      </c>
      <c r="AS167">
        <v>1069866.7109999999</v>
      </c>
      <c r="AT167">
        <v>1093293.807</v>
      </c>
      <c r="AU167">
        <v>1117432.747</v>
      </c>
      <c r="AV167">
        <v>1142348.699</v>
      </c>
      <c r="AW167">
        <v>1168965.95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15385922.25</v>
      </c>
      <c r="K170">
        <v>14523249.73</v>
      </c>
      <c r="L170">
        <v>13505404.550000001</v>
      </c>
      <c r="M170">
        <v>12547839.310000001</v>
      </c>
      <c r="N170">
        <v>11555587.119999999</v>
      </c>
      <c r="O170">
        <v>10373118.83</v>
      </c>
      <c r="P170">
        <v>9377864.1270000003</v>
      </c>
      <c r="Q170">
        <v>8519275.3049999997</v>
      </c>
      <c r="R170">
        <v>7578496.9270000001</v>
      </c>
      <c r="S170">
        <v>3083407.534</v>
      </c>
      <c r="T170">
        <v>2284333.3489999999</v>
      </c>
      <c r="U170">
        <v>1755320.67</v>
      </c>
      <c r="V170">
        <v>1287332.7239999999</v>
      </c>
      <c r="W170">
        <v>1034019.887</v>
      </c>
      <c r="X170">
        <v>786566.38379999995</v>
      </c>
      <c r="Y170">
        <v>761367.29079999996</v>
      </c>
      <c r="Z170">
        <v>755578.94180000003</v>
      </c>
      <c r="AA170">
        <v>752869.44519999996</v>
      </c>
      <c r="AB170">
        <v>752219.11589999998</v>
      </c>
      <c r="AC170">
        <v>752886.86080000002</v>
      </c>
      <c r="AD170">
        <v>756431.59219999996</v>
      </c>
      <c r="AE170">
        <v>761797.60120000003</v>
      </c>
      <c r="AF170">
        <v>768315.32799999998</v>
      </c>
      <c r="AG170">
        <v>775378.74750000006</v>
      </c>
      <c r="AH170">
        <v>782585.45689999999</v>
      </c>
      <c r="AI170">
        <v>789730.65319999994</v>
      </c>
      <c r="AJ170">
        <v>796406.66200000001</v>
      </c>
      <c r="AK170">
        <v>802585.72849999997</v>
      </c>
      <c r="AL170">
        <v>808230.01470000006</v>
      </c>
      <c r="AM170">
        <v>813322.11880000005</v>
      </c>
      <c r="AN170">
        <v>818979.53339999996</v>
      </c>
      <c r="AO170">
        <v>824231.31590000005</v>
      </c>
      <c r="AP170">
        <v>828959.4362</v>
      </c>
      <c r="AQ170">
        <v>833242.45420000004</v>
      </c>
      <c r="AR170">
        <v>837040.82770000002</v>
      </c>
      <c r="AS170">
        <v>841068.02890000003</v>
      </c>
      <c r="AT170">
        <v>845034.84270000004</v>
      </c>
      <c r="AU170">
        <v>848782.93130000005</v>
      </c>
      <c r="AV170">
        <v>852352.19099999999</v>
      </c>
      <c r="AW170">
        <v>856121.70609999995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13335753.82</v>
      </c>
      <c r="K171">
        <v>11342453.310000001</v>
      </c>
      <c r="L171">
        <v>9821110.7390000001</v>
      </c>
      <c r="M171">
        <v>8669271.5989999995</v>
      </c>
      <c r="N171">
        <v>7715411.0439999998</v>
      </c>
      <c r="O171">
        <v>8079455.5899999999</v>
      </c>
      <c r="P171">
        <v>8267319.8559999997</v>
      </c>
      <c r="Q171">
        <v>8357299.5439999998</v>
      </c>
      <c r="R171">
        <v>8557561.6429999899</v>
      </c>
      <c r="S171">
        <v>4857490.4649999999</v>
      </c>
      <c r="T171">
        <v>6513308.8609999996</v>
      </c>
      <c r="U171">
        <v>8120700.1770000001</v>
      </c>
      <c r="V171">
        <v>9694993.0439999998</v>
      </c>
      <c r="W171">
        <v>10082469.65</v>
      </c>
      <c r="X171">
        <v>10394323.710000001</v>
      </c>
      <c r="Y171">
        <v>10479626.58</v>
      </c>
      <c r="Z171">
        <v>10590582.130000001</v>
      </c>
      <c r="AA171">
        <v>10720238.83</v>
      </c>
      <c r="AB171">
        <v>10897915.060000001</v>
      </c>
      <c r="AC171">
        <v>11081517.1</v>
      </c>
      <c r="AD171">
        <v>11276218.42</v>
      </c>
      <c r="AE171">
        <v>11458606.720000001</v>
      </c>
      <c r="AF171">
        <v>11312822.289999999</v>
      </c>
      <c r="AG171">
        <v>11419066.619999999</v>
      </c>
      <c r="AH171">
        <v>11536491.84</v>
      </c>
      <c r="AI171">
        <v>11625477.439999999</v>
      </c>
      <c r="AJ171">
        <v>11722238.300000001</v>
      </c>
      <c r="AK171">
        <v>11831440.5</v>
      </c>
      <c r="AL171">
        <v>11978604.76</v>
      </c>
      <c r="AM171">
        <v>12134083.66</v>
      </c>
      <c r="AN171">
        <v>12225084.939999999</v>
      </c>
      <c r="AO171">
        <v>12320272.439999999</v>
      </c>
      <c r="AP171">
        <v>12420916.470000001</v>
      </c>
      <c r="AQ171">
        <v>12530612.83</v>
      </c>
      <c r="AR171">
        <v>12644141.970000001</v>
      </c>
      <c r="AS171">
        <v>12660683.189999999</v>
      </c>
      <c r="AT171">
        <v>12685997.42</v>
      </c>
      <c r="AU171">
        <v>12718297.890000001</v>
      </c>
      <c r="AV171">
        <v>12758597.960000001</v>
      </c>
      <c r="AW171">
        <v>12820170.880000001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6459380.3439999996</v>
      </c>
      <c r="L172">
        <v>6131752.6459999997</v>
      </c>
      <c r="M172">
        <v>6385883.3260000004</v>
      </c>
      <c r="N172">
        <v>6509596.4000000004</v>
      </c>
      <c r="O172">
        <v>6831773.2249999996</v>
      </c>
      <c r="P172">
        <v>6976884.6739999996</v>
      </c>
      <c r="Q172">
        <v>6930115.466</v>
      </c>
      <c r="R172">
        <v>7002289.1529999999</v>
      </c>
      <c r="S172">
        <v>7388277.9550000001</v>
      </c>
      <c r="T172">
        <v>7572793.7460000003</v>
      </c>
      <c r="U172">
        <v>7640297.7620000001</v>
      </c>
      <c r="V172">
        <v>7636902.7779999999</v>
      </c>
      <c r="W172">
        <v>7563975.318</v>
      </c>
      <c r="X172">
        <v>7424149.4749999996</v>
      </c>
      <c r="Y172">
        <v>7390064.3399999999</v>
      </c>
      <c r="Z172">
        <v>7433671.9630000005</v>
      </c>
      <c r="AA172">
        <v>7534904.8540000003</v>
      </c>
      <c r="AB172">
        <v>7674743.182</v>
      </c>
      <c r="AC172">
        <v>7839601.5599999996</v>
      </c>
      <c r="AD172">
        <v>8016888.9479999999</v>
      </c>
      <c r="AE172">
        <v>8199163.3439999996</v>
      </c>
      <c r="AF172">
        <v>8383279.3380000005</v>
      </c>
      <c r="AG172">
        <v>8567242.2579999994</v>
      </c>
      <c r="AH172">
        <v>8751116.1899999995</v>
      </c>
      <c r="AI172">
        <v>8924997.7620000001</v>
      </c>
      <c r="AJ172">
        <v>9091577.9079999998</v>
      </c>
      <c r="AK172">
        <v>9252895.9609999899</v>
      </c>
      <c r="AL172">
        <v>9409516.2060000002</v>
      </c>
      <c r="AM172">
        <v>9562158.5840000007</v>
      </c>
      <c r="AN172">
        <v>9705608.1300000008</v>
      </c>
      <c r="AO172">
        <v>9843614.3959999997</v>
      </c>
      <c r="AP172">
        <v>9977576.5380000006</v>
      </c>
      <c r="AQ172">
        <v>10109599.16</v>
      </c>
      <c r="AR172">
        <v>10239534.369999999</v>
      </c>
      <c r="AS172">
        <v>10365521.9</v>
      </c>
      <c r="AT172">
        <v>10489639.82</v>
      </c>
      <c r="AU172">
        <v>10613209.869999999</v>
      </c>
      <c r="AV172">
        <v>10737927.67</v>
      </c>
      <c r="AW172">
        <v>10868754.33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6187747.9199999999</v>
      </c>
      <c r="K173">
        <v>5787293.3739999998</v>
      </c>
      <c r="L173">
        <v>5619028.199</v>
      </c>
      <c r="M173">
        <v>5668066.9529999997</v>
      </c>
      <c r="N173">
        <v>5842768.9579999996</v>
      </c>
      <c r="O173">
        <v>5548003.5939999996</v>
      </c>
      <c r="P173">
        <v>4947758.4579999996</v>
      </c>
      <c r="Q173">
        <v>4297223.9110000003</v>
      </c>
      <c r="R173">
        <v>3875208.7579999999</v>
      </c>
      <c r="S173">
        <v>3794336.5109999999</v>
      </c>
      <c r="T173">
        <v>3749714.287</v>
      </c>
      <c r="U173">
        <v>3755797.4739999999</v>
      </c>
      <c r="V173">
        <v>3777871.6379999998</v>
      </c>
      <c r="W173">
        <v>3811419.1949999998</v>
      </c>
      <c r="X173">
        <v>3842433.3790000002</v>
      </c>
      <c r="Y173">
        <v>3932483.4240000001</v>
      </c>
      <c r="Z173">
        <v>4059267.0040000002</v>
      </c>
      <c r="AA173">
        <v>4210614.3640000001</v>
      </c>
      <c r="AB173">
        <v>4377874.1409999998</v>
      </c>
      <c r="AC173">
        <v>4554621.9649999999</v>
      </c>
      <c r="AD173">
        <v>4730433.415</v>
      </c>
      <c r="AE173">
        <v>4904225.68</v>
      </c>
      <c r="AF173">
        <v>5074703.1119999997</v>
      </c>
      <c r="AG173">
        <v>5241110.8080000002</v>
      </c>
      <c r="AH173">
        <v>5403761.6900000004</v>
      </c>
      <c r="AI173">
        <v>5557515.9680000003</v>
      </c>
      <c r="AJ173">
        <v>5705347.5439999998</v>
      </c>
      <c r="AK173">
        <v>5848750.5789999999</v>
      </c>
      <c r="AL173">
        <v>5988784.2249999996</v>
      </c>
      <c r="AM173">
        <v>6126110.0939999996</v>
      </c>
      <c r="AN173">
        <v>6258372.4280000003</v>
      </c>
      <c r="AO173">
        <v>6388153.29</v>
      </c>
      <c r="AP173">
        <v>6516341.9479999999</v>
      </c>
      <c r="AQ173">
        <v>6644159.3490000004</v>
      </c>
      <c r="AR173">
        <v>6772288.9630000005</v>
      </c>
      <c r="AS173">
        <v>6899864.6380000003</v>
      </c>
      <c r="AT173">
        <v>7029037.7980000004</v>
      </c>
      <c r="AU173">
        <v>7161044.5480000004</v>
      </c>
      <c r="AV173">
        <v>7296907.3600000003</v>
      </c>
      <c r="AW173">
        <v>7439204.0990000004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341166.62770000001</v>
      </c>
      <c r="K174">
        <v>318428.23859999998</v>
      </c>
      <c r="L174">
        <v>304404.76160000003</v>
      </c>
      <c r="M174">
        <v>304010.72850000003</v>
      </c>
      <c r="N174">
        <v>322654.35239999997</v>
      </c>
      <c r="O174">
        <v>319143.14279999997</v>
      </c>
      <c r="P174">
        <v>294405.92219999997</v>
      </c>
      <c r="Q174">
        <v>264171.179</v>
      </c>
      <c r="R174">
        <v>243482.5851</v>
      </c>
      <c r="S174">
        <v>231109.8291</v>
      </c>
      <c r="T174">
        <v>220116.39689999999</v>
      </c>
      <c r="U174">
        <v>213654.0895</v>
      </c>
      <c r="V174">
        <v>210282.0546</v>
      </c>
      <c r="W174">
        <v>205400.05360000001</v>
      </c>
      <c r="X174">
        <v>202727.93539999999</v>
      </c>
      <c r="Y174">
        <v>205080.99909999999</v>
      </c>
      <c r="Z174">
        <v>209896.42319999999</v>
      </c>
      <c r="AA174">
        <v>216217.21679999999</v>
      </c>
      <c r="AB174">
        <v>223466.90239999999</v>
      </c>
      <c r="AC174">
        <v>231249.58040000001</v>
      </c>
      <c r="AD174">
        <v>240264.65520000001</v>
      </c>
      <c r="AE174">
        <v>248729.20060000001</v>
      </c>
      <c r="AF174">
        <v>256761.91990000001</v>
      </c>
      <c r="AG174">
        <v>264387.99400000001</v>
      </c>
      <c r="AH174">
        <v>271714.44520000002</v>
      </c>
      <c r="AI174">
        <v>278559.28009999997</v>
      </c>
      <c r="AJ174">
        <v>285163.16690000001</v>
      </c>
      <c r="AK174">
        <v>291624.62900000002</v>
      </c>
      <c r="AL174">
        <v>297979.53619999997</v>
      </c>
      <c r="AM174">
        <v>304237.72369999997</v>
      </c>
      <c r="AN174">
        <v>310333.93650000001</v>
      </c>
      <c r="AO174">
        <v>316315.72859999997</v>
      </c>
      <c r="AP174">
        <v>322201.99839999998</v>
      </c>
      <c r="AQ174">
        <v>328066.57250000001</v>
      </c>
      <c r="AR174">
        <v>333927.50040000002</v>
      </c>
      <c r="AS174">
        <v>339752.60350000003</v>
      </c>
      <c r="AT174">
        <v>345619.9535</v>
      </c>
      <c r="AU174">
        <v>351583.45240000001</v>
      </c>
      <c r="AV174">
        <v>357686.21350000001</v>
      </c>
      <c r="AW174">
        <v>364069.08679999999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4400748.2350000003</v>
      </c>
      <c r="K175">
        <v>3949730.9389999998</v>
      </c>
      <c r="L175">
        <v>3768083.9649999999</v>
      </c>
      <c r="M175">
        <v>3843553.4709999999</v>
      </c>
      <c r="N175">
        <v>3957755.392</v>
      </c>
      <c r="O175">
        <v>3937859.0159999998</v>
      </c>
      <c r="P175">
        <v>3689349.3110000002</v>
      </c>
      <c r="Q175">
        <v>3388574.7859999998</v>
      </c>
      <c r="R175">
        <v>3213205.1850000001</v>
      </c>
      <c r="S175">
        <v>3218610.1690000002</v>
      </c>
      <c r="T175">
        <v>3206873.9989999998</v>
      </c>
      <c r="U175">
        <v>3218235.5449999999</v>
      </c>
      <c r="V175">
        <v>3234569.1469999999</v>
      </c>
      <c r="W175">
        <v>3236895.5219999999</v>
      </c>
      <c r="X175">
        <v>3223422.8190000001</v>
      </c>
      <c r="Y175">
        <v>3264779.139</v>
      </c>
      <c r="Z175">
        <v>3333189.8569999998</v>
      </c>
      <c r="AA175">
        <v>3418419.415</v>
      </c>
      <c r="AB175">
        <v>3513927.89</v>
      </c>
      <c r="AC175">
        <v>3616045.818</v>
      </c>
      <c r="AD175">
        <v>3719693.102</v>
      </c>
      <c r="AE175">
        <v>3821492.4810000001</v>
      </c>
      <c r="AF175">
        <v>3921605.71</v>
      </c>
      <c r="AG175">
        <v>4020103.2209999999</v>
      </c>
      <c r="AH175">
        <v>4118131.14</v>
      </c>
      <c r="AI175">
        <v>4209162.0619999999</v>
      </c>
      <c r="AJ175">
        <v>4296946.0729999999</v>
      </c>
      <c r="AK175">
        <v>4384034.2029999997</v>
      </c>
      <c r="AL175">
        <v>4470435.4840000002</v>
      </c>
      <c r="AM175">
        <v>4556330.3279999997</v>
      </c>
      <c r="AN175">
        <v>4632519.2779999999</v>
      </c>
      <c r="AO175">
        <v>4701465.699</v>
      </c>
      <c r="AP175">
        <v>4764913.7450000001</v>
      </c>
      <c r="AQ175">
        <v>4824862.665</v>
      </c>
      <c r="AR175">
        <v>4880678.0439999998</v>
      </c>
      <c r="AS175">
        <v>4938726.49</v>
      </c>
      <c r="AT175">
        <v>4999227.3499999996</v>
      </c>
      <c r="AU175">
        <v>5061457.8530000001</v>
      </c>
      <c r="AV175">
        <v>5125442.8289999999</v>
      </c>
      <c r="AW175">
        <v>5194687.4380000001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15470446.32</v>
      </c>
      <c r="K176">
        <v>13848823.130000001</v>
      </c>
      <c r="L176">
        <v>13155761.73</v>
      </c>
      <c r="M176">
        <v>13352951.85</v>
      </c>
      <c r="N176">
        <v>13514455.35</v>
      </c>
      <c r="O176">
        <v>13546681.859999999</v>
      </c>
      <c r="P176">
        <v>12974750.83</v>
      </c>
      <c r="Q176">
        <v>12216395.289999999</v>
      </c>
      <c r="R176">
        <v>11754206.32</v>
      </c>
      <c r="S176">
        <v>11958989.91</v>
      </c>
      <c r="T176">
        <v>11749211.949999999</v>
      </c>
      <c r="U176">
        <v>11676697.93</v>
      </c>
      <c r="V176">
        <v>11893613.460000001</v>
      </c>
      <c r="W176">
        <v>11980967.359999999</v>
      </c>
      <c r="X176">
        <v>11940904.65</v>
      </c>
      <c r="Y176">
        <v>12062370.9</v>
      </c>
      <c r="Z176">
        <v>12228154.699999999</v>
      </c>
      <c r="AA176">
        <v>12434573.41</v>
      </c>
      <c r="AB176">
        <v>12648315.52</v>
      </c>
      <c r="AC176">
        <v>12870912.08</v>
      </c>
      <c r="AD176">
        <v>13115464.539999999</v>
      </c>
      <c r="AE176">
        <v>13338730.52</v>
      </c>
      <c r="AF176">
        <v>13550116.82</v>
      </c>
      <c r="AG176">
        <v>13753500.039999999</v>
      </c>
      <c r="AH176">
        <v>13975526.43</v>
      </c>
      <c r="AI176">
        <v>14149734.710000001</v>
      </c>
      <c r="AJ176">
        <v>14302686.82</v>
      </c>
      <c r="AK176">
        <v>14477324.42</v>
      </c>
      <c r="AL176">
        <v>14645516.029999999</v>
      </c>
      <c r="AM176">
        <v>14802813.560000001</v>
      </c>
      <c r="AN176">
        <v>14933844.74</v>
      </c>
      <c r="AO176">
        <v>15022715.390000001</v>
      </c>
      <c r="AP176">
        <v>15089808.27</v>
      </c>
      <c r="AQ176">
        <v>15166271.23</v>
      </c>
      <c r="AR176">
        <v>15210560.6</v>
      </c>
      <c r="AS176">
        <v>15271689.390000001</v>
      </c>
      <c r="AT176">
        <v>15352136.289999999</v>
      </c>
      <c r="AU176">
        <v>15430735.689999999</v>
      </c>
      <c r="AV176">
        <v>15514759.82</v>
      </c>
      <c r="AW176">
        <v>15701467.82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9979748.3440000005</v>
      </c>
      <c r="K177">
        <v>9079785.9509999994</v>
      </c>
      <c r="L177">
        <v>8924961.4030000009</v>
      </c>
      <c r="M177">
        <v>8870397.5399999898</v>
      </c>
      <c r="N177">
        <v>9384973.3129999898</v>
      </c>
      <c r="O177">
        <v>9160023.0969999898</v>
      </c>
      <c r="P177">
        <v>8421682.2170000002</v>
      </c>
      <c r="Q177">
        <v>7577260.1390000004</v>
      </c>
      <c r="R177">
        <v>7048846.4730000002</v>
      </c>
      <c r="S177">
        <v>7112599.642</v>
      </c>
      <c r="T177">
        <v>7125116.04</v>
      </c>
      <c r="U177">
        <v>7186545.4630000005</v>
      </c>
      <c r="V177">
        <v>7243853.2060000002</v>
      </c>
      <c r="W177">
        <v>7241497.2640000004</v>
      </c>
      <c r="X177">
        <v>7191458.7149999999</v>
      </c>
      <c r="Y177">
        <v>7255001.8550000004</v>
      </c>
      <c r="Z177">
        <v>7372512.9479999999</v>
      </c>
      <c r="AA177">
        <v>7521079.4649999999</v>
      </c>
      <c r="AB177">
        <v>7687803.1359999999</v>
      </c>
      <c r="AC177">
        <v>7865446.5329999998</v>
      </c>
      <c r="AD177">
        <v>8047168.1809999999</v>
      </c>
      <c r="AE177">
        <v>8225142.7680000002</v>
      </c>
      <c r="AF177">
        <v>8399339.40499999</v>
      </c>
      <c r="AG177">
        <v>8570143.6390000004</v>
      </c>
      <c r="AH177">
        <v>8739720.0840000007</v>
      </c>
      <c r="AI177">
        <v>8896289.1060000006</v>
      </c>
      <c r="AJ177">
        <v>9047225.4690000005</v>
      </c>
      <c r="AK177">
        <v>9197118.9309999999</v>
      </c>
      <c r="AL177">
        <v>9346480.5539999995</v>
      </c>
      <c r="AM177">
        <v>9495625.1449999996</v>
      </c>
      <c r="AN177">
        <v>9632996.9780000001</v>
      </c>
      <c r="AO177">
        <v>9763430.2760000005</v>
      </c>
      <c r="AP177">
        <v>9888905.8039999995</v>
      </c>
      <c r="AQ177">
        <v>10012231.859999999</v>
      </c>
      <c r="AR177">
        <v>10132313.390000001</v>
      </c>
      <c r="AS177">
        <v>10254782.199999999</v>
      </c>
      <c r="AT177">
        <v>10380524.25</v>
      </c>
      <c r="AU177">
        <v>10509180.43</v>
      </c>
      <c r="AV177">
        <v>10641000.130000001</v>
      </c>
      <c r="AW177">
        <v>10781698.289999999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3141174.9440000001</v>
      </c>
      <c r="K178">
        <v>2985478.2910000002</v>
      </c>
      <c r="L178">
        <v>2958075.3969999999</v>
      </c>
      <c r="M178">
        <v>2961364.0389999999</v>
      </c>
      <c r="N178">
        <v>3089662.1230000001</v>
      </c>
      <c r="O178">
        <v>3183796.889</v>
      </c>
      <c r="P178">
        <v>3135831.5520000001</v>
      </c>
      <c r="Q178">
        <v>3035240.6609999998</v>
      </c>
      <c r="R178">
        <v>3006079.3909999998</v>
      </c>
      <c r="S178">
        <v>3049843.1159999999</v>
      </c>
      <c r="T178">
        <v>3025396.75</v>
      </c>
      <c r="U178">
        <v>3014435.085</v>
      </c>
      <c r="V178">
        <v>3008907.4989999998</v>
      </c>
      <c r="W178">
        <v>2995230.1430000002</v>
      </c>
      <c r="X178">
        <v>2971041.3330000001</v>
      </c>
      <c r="Y178">
        <v>2988662.9920000001</v>
      </c>
      <c r="Z178">
        <v>3025387.58</v>
      </c>
      <c r="AA178">
        <v>3073437.193</v>
      </c>
      <c r="AB178">
        <v>3128553.2149999999</v>
      </c>
      <c r="AC178">
        <v>3188621.54</v>
      </c>
      <c r="AD178">
        <v>3250750.96</v>
      </c>
      <c r="AE178">
        <v>3313307.648</v>
      </c>
      <c r="AF178">
        <v>3376579.7370000002</v>
      </c>
      <c r="AG178">
        <v>3440742.0529999998</v>
      </c>
      <c r="AH178">
        <v>3506341.0269999998</v>
      </c>
      <c r="AI178">
        <v>3570114.4870000002</v>
      </c>
      <c r="AJ178">
        <v>3634212.9550000001</v>
      </c>
      <c r="AK178">
        <v>3699482.3990000002</v>
      </c>
      <c r="AL178">
        <v>3765952.1209999998</v>
      </c>
      <c r="AM178">
        <v>3833531.1669999999</v>
      </c>
      <c r="AN178">
        <v>3898598.5129999998</v>
      </c>
      <c r="AO178">
        <v>3962810.3089999999</v>
      </c>
      <c r="AP178">
        <v>4026470.1970000002</v>
      </c>
      <c r="AQ178">
        <v>4090097.42</v>
      </c>
      <c r="AR178">
        <v>4153250.0389999999</v>
      </c>
      <c r="AS178">
        <v>4216798.1469999999</v>
      </c>
      <c r="AT178">
        <v>4281102.67</v>
      </c>
      <c r="AU178">
        <v>4346045.1919999998</v>
      </c>
      <c r="AV178">
        <v>4411607.1270000003</v>
      </c>
      <c r="AW178">
        <v>4479099.165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6935807.5279999999</v>
      </c>
      <c r="K179">
        <v>6814768.6579999998</v>
      </c>
      <c r="L179">
        <v>6808031.4160000002</v>
      </c>
      <c r="M179">
        <v>6816612.767</v>
      </c>
      <c r="N179">
        <v>6948077.3650000002</v>
      </c>
      <c r="O179">
        <v>7119804.5530000003</v>
      </c>
      <c r="P179">
        <v>7177085.4740000004</v>
      </c>
      <c r="Q179">
        <v>7177072.3250000002</v>
      </c>
      <c r="R179">
        <v>7203131.6399999997</v>
      </c>
      <c r="S179">
        <v>7399081.0460000001</v>
      </c>
      <c r="T179">
        <v>7375848.4289999995</v>
      </c>
      <c r="U179">
        <v>7355419.4869999997</v>
      </c>
      <c r="V179">
        <v>7348617.3320000004</v>
      </c>
      <c r="W179">
        <v>7334873.409</v>
      </c>
      <c r="X179">
        <v>7306970.966</v>
      </c>
      <c r="Y179">
        <v>7350093.8080000002</v>
      </c>
      <c r="Z179">
        <v>7434323.2620000001</v>
      </c>
      <c r="AA179">
        <v>7547296.3090000004</v>
      </c>
      <c r="AB179">
        <v>7679251.2599999998</v>
      </c>
      <c r="AC179">
        <v>7823927.1869999999</v>
      </c>
      <c r="AD179">
        <v>7976644.7110000001</v>
      </c>
      <c r="AE179">
        <v>8134219.6179999998</v>
      </c>
      <c r="AF179">
        <v>8295832.8949999996</v>
      </c>
      <c r="AG179">
        <v>8461131.1569999997</v>
      </c>
      <c r="AH179">
        <v>8630278.6689999998</v>
      </c>
      <c r="AI179">
        <v>8798586.0140000004</v>
      </c>
      <c r="AJ179">
        <v>8968397.1750000007</v>
      </c>
      <c r="AK179">
        <v>9140458.6099999994</v>
      </c>
      <c r="AL179">
        <v>9315231.1769999899</v>
      </c>
      <c r="AM179">
        <v>9492781.2949999999</v>
      </c>
      <c r="AN179">
        <v>9669248.7850000001</v>
      </c>
      <c r="AO179">
        <v>9847096.3000000007</v>
      </c>
      <c r="AP179">
        <v>10026539.08</v>
      </c>
      <c r="AQ179">
        <v>10207871.960000001</v>
      </c>
      <c r="AR179">
        <v>10390927.85</v>
      </c>
      <c r="AS179">
        <v>10573852.699999999</v>
      </c>
      <c r="AT179">
        <v>10757628.449999999</v>
      </c>
      <c r="AU179">
        <v>10942677.65</v>
      </c>
      <c r="AV179">
        <v>11129333.73</v>
      </c>
      <c r="AW179">
        <v>11318373.279999999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288965.87589999998</v>
      </c>
      <c r="K180">
        <v>269467.2904</v>
      </c>
      <c r="L180">
        <v>251813.64689999999</v>
      </c>
      <c r="M180">
        <v>244014.21030000001</v>
      </c>
      <c r="N180">
        <v>252488.49679999999</v>
      </c>
      <c r="O180">
        <v>244514.4712</v>
      </c>
      <c r="P180">
        <v>229532.1923</v>
      </c>
      <c r="Q180">
        <v>212665.0551</v>
      </c>
      <c r="R180">
        <v>198643.16469999999</v>
      </c>
      <c r="S180">
        <v>194050.85389999999</v>
      </c>
      <c r="T180">
        <v>187651.15349999999</v>
      </c>
      <c r="U180">
        <v>184736.26740000001</v>
      </c>
      <c r="V180">
        <v>184170.58799999999</v>
      </c>
      <c r="W180">
        <v>183858.7622</v>
      </c>
      <c r="X180">
        <v>183653.9313</v>
      </c>
      <c r="Y180">
        <v>185210.5949</v>
      </c>
      <c r="Z180">
        <v>187735.45449999999</v>
      </c>
      <c r="AA180">
        <v>190984.59779999999</v>
      </c>
      <c r="AB180">
        <v>194672.18090000001</v>
      </c>
      <c r="AC180">
        <v>198669.97099999999</v>
      </c>
      <c r="AD180">
        <v>202989.79430000001</v>
      </c>
      <c r="AE180">
        <v>207331.3345</v>
      </c>
      <c r="AF180">
        <v>211714.63879999999</v>
      </c>
      <c r="AG180">
        <v>216135.30799999999</v>
      </c>
      <c r="AH180">
        <v>220664.16690000001</v>
      </c>
      <c r="AI180">
        <v>225071.6079</v>
      </c>
      <c r="AJ180">
        <v>229459.10680000001</v>
      </c>
      <c r="AK180">
        <v>233935.3958</v>
      </c>
      <c r="AL180">
        <v>238429.4075</v>
      </c>
      <c r="AM180">
        <v>242924.18549999999</v>
      </c>
      <c r="AN180">
        <v>247343.2316</v>
      </c>
      <c r="AO180">
        <v>251690.5753</v>
      </c>
      <c r="AP180">
        <v>256001.0386</v>
      </c>
      <c r="AQ180">
        <v>260361.53719999999</v>
      </c>
      <c r="AR180">
        <v>264658.1936</v>
      </c>
      <c r="AS180">
        <v>268991.6741</v>
      </c>
      <c r="AT180">
        <v>273386.2487</v>
      </c>
      <c r="AU180">
        <v>277811.44280000002</v>
      </c>
      <c r="AV180">
        <v>282303.18219999998</v>
      </c>
      <c r="AW180">
        <v>287168.34399999998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7301460.4610000001</v>
      </c>
      <c r="K181">
        <v>6896845.1069999998</v>
      </c>
      <c r="L181">
        <v>6647342.9349999996</v>
      </c>
      <c r="M181">
        <v>6680608.983</v>
      </c>
      <c r="N181">
        <v>6944428.2529999996</v>
      </c>
      <c r="O181">
        <v>7002794.3499999996</v>
      </c>
      <c r="P181">
        <v>6682369.6890000002</v>
      </c>
      <c r="Q181">
        <v>6197145.6950000003</v>
      </c>
      <c r="R181">
        <v>5876182.3169999998</v>
      </c>
      <c r="S181">
        <v>5851375.2850000001</v>
      </c>
      <c r="T181">
        <v>5724418.1560000004</v>
      </c>
      <c r="U181">
        <v>5696070.7300000004</v>
      </c>
      <c r="V181">
        <v>5702480.8119999999</v>
      </c>
      <c r="W181">
        <v>5693147.2829999998</v>
      </c>
      <c r="X181">
        <v>5666703.8169999998</v>
      </c>
      <c r="Y181">
        <v>5722777.3260000004</v>
      </c>
      <c r="Z181">
        <v>5822889.1399999997</v>
      </c>
      <c r="AA181">
        <v>5949705.1540000001</v>
      </c>
      <c r="AB181">
        <v>6092228.8470000001</v>
      </c>
      <c r="AC181">
        <v>6244246.9479999999</v>
      </c>
      <c r="AD181">
        <v>6399837.3099999996</v>
      </c>
      <c r="AE181">
        <v>6550968.3339999998</v>
      </c>
      <c r="AF181">
        <v>6699591.3159999996</v>
      </c>
      <c r="AG181">
        <v>6846111.8109999998</v>
      </c>
      <c r="AH181">
        <v>6992475.0530000003</v>
      </c>
      <c r="AI181">
        <v>7130871.4179999996</v>
      </c>
      <c r="AJ181">
        <v>7265817.6979999999</v>
      </c>
      <c r="AK181">
        <v>7400725.3899999997</v>
      </c>
      <c r="AL181">
        <v>7534906.6940000001</v>
      </c>
      <c r="AM181">
        <v>7668216.8739999998</v>
      </c>
      <c r="AN181">
        <v>7797029</v>
      </c>
      <c r="AO181">
        <v>7925778.7000000002</v>
      </c>
      <c r="AP181">
        <v>8054301.3370000003</v>
      </c>
      <c r="AQ181">
        <v>8184782.5559999999</v>
      </c>
      <c r="AR181">
        <v>8315109.1869999999</v>
      </c>
      <c r="AS181">
        <v>8446319.0580000002</v>
      </c>
      <c r="AT181">
        <v>8577460.1180000007</v>
      </c>
      <c r="AU181">
        <v>8709652.37099999</v>
      </c>
      <c r="AV181">
        <v>8844018.2599999998</v>
      </c>
      <c r="AW181">
        <v>8987786.1860000007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3.1867565199999999</v>
      </c>
      <c r="K182">
        <v>3.0672016919999998</v>
      </c>
      <c r="L182">
        <v>3.0456669110000001</v>
      </c>
      <c r="M182">
        <v>2.979610707</v>
      </c>
      <c r="N182">
        <v>2.9653840589999998</v>
      </c>
      <c r="O182">
        <v>3.157315884</v>
      </c>
      <c r="P182">
        <v>3.303981243</v>
      </c>
      <c r="Q182">
        <v>3.4005451290000002</v>
      </c>
      <c r="R182">
        <v>3.5300074779999999</v>
      </c>
      <c r="S182">
        <v>3.9041017280000001</v>
      </c>
      <c r="T182">
        <v>3.9590234660000001</v>
      </c>
      <c r="U182">
        <v>3.967814808</v>
      </c>
      <c r="V182">
        <v>4.1066590070000002</v>
      </c>
      <c r="W182">
        <v>4.1610176719999998</v>
      </c>
      <c r="X182">
        <v>4.1429091070000004</v>
      </c>
      <c r="Y182">
        <v>4.158725241</v>
      </c>
      <c r="Z182">
        <v>4.1770710949999996</v>
      </c>
      <c r="AA182">
        <v>4.2081400000000002</v>
      </c>
      <c r="AB182">
        <v>4.2385770620000001</v>
      </c>
      <c r="AC182">
        <v>4.2717940219999999</v>
      </c>
      <c r="AD182">
        <v>4.3201967999999997</v>
      </c>
      <c r="AE182">
        <v>4.3608809759999998</v>
      </c>
      <c r="AF182">
        <v>4.3982620309999998</v>
      </c>
      <c r="AG182">
        <v>4.4339153820000003</v>
      </c>
      <c r="AH182">
        <v>4.4814441949999999</v>
      </c>
      <c r="AI182">
        <v>4.5088359090000001</v>
      </c>
      <c r="AJ182">
        <v>4.5269656170000001</v>
      </c>
      <c r="AK182">
        <v>4.5576332199999996</v>
      </c>
      <c r="AL182">
        <v>4.5852661709999998</v>
      </c>
      <c r="AM182">
        <v>4.607354248</v>
      </c>
      <c r="AN182">
        <v>4.6346048069999997</v>
      </c>
      <c r="AO182">
        <v>4.6534529239999998</v>
      </c>
      <c r="AP182">
        <v>4.6719540080000002</v>
      </c>
      <c r="AQ182">
        <v>4.7047009959999997</v>
      </c>
      <c r="AR182">
        <v>4.7278218450000002</v>
      </c>
      <c r="AS182">
        <v>4.7534201080000003</v>
      </c>
      <c r="AT182">
        <v>4.7844345229999998</v>
      </c>
      <c r="AU182">
        <v>4.8105098489999998</v>
      </c>
      <c r="AV182">
        <v>4.8366913450000002</v>
      </c>
      <c r="AW182">
        <v>4.9174870820000001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1139783.24</v>
      </c>
      <c r="K183">
        <v>1085368.298</v>
      </c>
      <c r="L183">
        <v>1093531.0630000001</v>
      </c>
      <c r="M183">
        <v>1101414.7320000001</v>
      </c>
      <c r="N183">
        <v>1073840.2709999999</v>
      </c>
      <c r="O183">
        <v>1137650.1189999999</v>
      </c>
      <c r="P183">
        <v>1153418.7579999999</v>
      </c>
      <c r="Q183">
        <v>1124288.3589999999</v>
      </c>
      <c r="R183">
        <v>1163328.898</v>
      </c>
      <c r="S183">
        <v>1249188.716</v>
      </c>
      <c r="T183">
        <v>1283481.405</v>
      </c>
      <c r="U183">
        <v>1294543.72</v>
      </c>
      <c r="V183">
        <v>1298212.4709999999</v>
      </c>
      <c r="W183">
        <v>1294164.1140000001</v>
      </c>
      <c r="X183">
        <v>1287007.702</v>
      </c>
      <c r="Y183">
        <v>1307510.0190000001</v>
      </c>
      <c r="Z183">
        <v>1342715.906</v>
      </c>
      <c r="AA183">
        <v>1386242.7879999999</v>
      </c>
      <c r="AB183">
        <v>1435157.1089999999</v>
      </c>
      <c r="AC183">
        <v>1485450.882</v>
      </c>
      <c r="AD183">
        <v>1522070.0160000001</v>
      </c>
      <c r="AE183">
        <v>1553875.2009999999</v>
      </c>
      <c r="AF183">
        <v>1582319.0079999999</v>
      </c>
      <c r="AG183">
        <v>1608347.487</v>
      </c>
      <c r="AH183">
        <v>1633011.1459999999</v>
      </c>
      <c r="AI183">
        <v>1654869.862</v>
      </c>
      <c r="AJ183">
        <v>1675355.304</v>
      </c>
      <c r="AK183">
        <v>1695305.094</v>
      </c>
      <c r="AL183">
        <v>1714909.8019999999</v>
      </c>
      <c r="AM183">
        <v>1734215.3060000001</v>
      </c>
      <c r="AN183">
        <v>1752577.077</v>
      </c>
      <c r="AO183">
        <v>1770373.6329999999</v>
      </c>
      <c r="AP183">
        <v>1787721.99</v>
      </c>
      <c r="AQ183">
        <v>1805012.0319999999</v>
      </c>
      <c r="AR183">
        <v>1822022.49</v>
      </c>
      <c r="AS183">
        <v>1838286.8130000001</v>
      </c>
      <c r="AT183">
        <v>1854209.753</v>
      </c>
      <c r="AU183">
        <v>1869893.3259999999</v>
      </c>
      <c r="AV183">
        <v>1885504.2490000001</v>
      </c>
      <c r="AW183">
        <v>1902153.1440000001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2942732.5109999999</v>
      </c>
      <c r="K184">
        <v>2793230.497</v>
      </c>
      <c r="L184">
        <v>2732226.307</v>
      </c>
      <c r="M184">
        <v>2672614.233</v>
      </c>
      <c r="N184">
        <v>2489927.19</v>
      </c>
      <c r="O184">
        <v>2604058.4070000001</v>
      </c>
      <c r="P184">
        <v>2696372.2749999999</v>
      </c>
      <c r="Q184">
        <v>2767881.2250000001</v>
      </c>
      <c r="R184">
        <v>2864821.5060000001</v>
      </c>
      <c r="S184">
        <v>2993376.4640000002</v>
      </c>
      <c r="T184">
        <v>3033915.622</v>
      </c>
      <c r="U184">
        <v>3047804.4180000001</v>
      </c>
      <c r="V184">
        <v>3053460.926</v>
      </c>
      <c r="W184">
        <v>3042209.1409999998</v>
      </c>
      <c r="X184">
        <v>3037064.76</v>
      </c>
      <c r="Y184">
        <v>3054592.0260000001</v>
      </c>
      <c r="Z184">
        <v>3084318.3939999999</v>
      </c>
      <c r="AA184">
        <v>3122493.27</v>
      </c>
      <c r="AB184">
        <v>3166478.3160000001</v>
      </c>
      <c r="AC184">
        <v>3215007.3650000002</v>
      </c>
      <c r="AD184">
        <v>2924634.827</v>
      </c>
      <c r="AE184">
        <v>2647624.7280000001</v>
      </c>
      <c r="AF184">
        <v>2379787.1889999998</v>
      </c>
      <c r="AG184">
        <v>2118597.1439999999</v>
      </c>
      <c r="AH184">
        <v>1862787.746</v>
      </c>
      <c r="AI184">
        <v>1609153.9609999999</v>
      </c>
      <c r="AJ184">
        <v>1358127.88</v>
      </c>
      <c r="AK184">
        <v>1109769.8899999999</v>
      </c>
      <c r="AL184">
        <v>863793.26930000004</v>
      </c>
      <c r="AM184">
        <v>619879.38300000003</v>
      </c>
      <c r="AN184">
        <v>616482.20689999999</v>
      </c>
      <c r="AO184">
        <v>613407.52179999999</v>
      </c>
      <c r="AP184">
        <v>610611.29539999994</v>
      </c>
      <c r="AQ184">
        <v>608135.13190000004</v>
      </c>
      <c r="AR184">
        <v>605911.03960000002</v>
      </c>
      <c r="AS184">
        <v>603683.78570000001</v>
      </c>
      <c r="AT184">
        <v>601674.82889999996</v>
      </c>
      <c r="AU184">
        <v>599942.84409999999</v>
      </c>
      <c r="AV184">
        <v>598546.89800000004</v>
      </c>
      <c r="AW184">
        <v>597742.05249999999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47509712.07</v>
      </c>
      <c r="K185">
        <v>44930748.719999999</v>
      </c>
      <c r="L185">
        <v>43542043.009999998</v>
      </c>
      <c r="M185">
        <v>43037114.229999997</v>
      </c>
      <c r="N185">
        <v>41649861.07</v>
      </c>
      <c r="O185">
        <v>42842944.270000003</v>
      </c>
      <c r="P185">
        <v>43593324.399999999</v>
      </c>
      <c r="Q185">
        <v>43803356.119999997</v>
      </c>
      <c r="R185">
        <v>44414195.340000004</v>
      </c>
      <c r="S185">
        <v>46327182.799999997</v>
      </c>
      <c r="T185">
        <v>46832136.950000003</v>
      </c>
      <c r="U185">
        <v>46956594.119999997</v>
      </c>
      <c r="V185">
        <v>47012991.939999998</v>
      </c>
      <c r="W185">
        <v>46700728.850000001</v>
      </c>
      <c r="X185">
        <v>46157986.579999998</v>
      </c>
      <c r="Y185">
        <v>45909220.549999997</v>
      </c>
      <c r="Z185">
        <v>45850341.640000001</v>
      </c>
      <c r="AA185">
        <v>45964066.109999999</v>
      </c>
      <c r="AB185">
        <v>46215023.700000003</v>
      </c>
      <c r="AC185">
        <v>46584384.020000003</v>
      </c>
      <c r="AD185">
        <v>46496687.030000001</v>
      </c>
      <c r="AE185">
        <v>46464799.32</v>
      </c>
      <c r="AF185">
        <v>46489419.039999999</v>
      </c>
      <c r="AG185">
        <v>46563888.409999996</v>
      </c>
      <c r="AH185">
        <v>46690272.719999999</v>
      </c>
      <c r="AI185">
        <v>46829559.229999997</v>
      </c>
      <c r="AJ185">
        <v>46998513.990000002</v>
      </c>
      <c r="AK185">
        <v>47202468.780000001</v>
      </c>
      <c r="AL185">
        <v>47433505.43</v>
      </c>
      <c r="AM185">
        <v>47686711.740000002</v>
      </c>
      <c r="AN185">
        <v>47943711.170000002</v>
      </c>
      <c r="AO185">
        <v>48214155.549999997</v>
      </c>
      <c r="AP185">
        <v>48492660.43</v>
      </c>
      <c r="AQ185">
        <v>48781043.170000002</v>
      </c>
      <c r="AR185">
        <v>49064246.670000002</v>
      </c>
      <c r="AS185">
        <v>49337429.009999998</v>
      </c>
      <c r="AT185">
        <v>49597721.960000001</v>
      </c>
      <c r="AU185">
        <v>49844674.57</v>
      </c>
      <c r="AV185">
        <v>50080465.740000002</v>
      </c>
      <c r="AW185">
        <v>50329231.93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1327870.0049999999</v>
      </c>
      <c r="K186">
        <v>1665576.3470000001</v>
      </c>
      <c r="L186">
        <v>1576655.429</v>
      </c>
      <c r="M186">
        <v>1701968.75</v>
      </c>
      <c r="N186">
        <v>1849826.9920000001</v>
      </c>
      <c r="O186">
        <v>1892797.1580000001</v>
      </c>
      <c r="P186">
        <v>1906537.5630000001</v>
      </c>
      <c r="Q186">
        <v>1890786.112</v>
      </c>
      <c r="R186">
        <v>1876026.514</v>
      </c>
      <c r="S186">
        <v>2111955.463</v>
      </c>
      <c r="T186">
        <v>2073492.0589999999</v>
      </c>
      <c r="U186">
        <v>2037718.0079999999</v>
      </c>
      <c r="V186">
        <v>2008394.1229999999</v>
      </c>
      <c r="W186">
        <v>1998826.3729999999</v>
      </c>
      <c r="X186">
        <v>1978841.818</v>
      </c>
      <c r="Y186">
        <v>1973867.0660000001</v>
      </c>
      <c r="Z186">
        <v>1978504.1440000001</v>
      </c>
      <c r="AA186">
        <v>1991092.787</v>
      </c>
      <c r="AB186">
        <v>2009551.243</v>
      </c>
      <c r="AC186">
        <v>2032494.8670000001</v>
      </c>
      <c r="AD186">
        <v>2060060.463</v>
      </c>
      <c r="AE186">
        <v>2089311.807</v>
      </c>
      <c r="AF186">
        <v>2120160.818</v>
      </c>
      <c r="AG186">
        <v>2152422.8760000002</v>
      </c>
      <c r="AH186">
        <v>2186241.7769999998</v>
      </c>
      <c r="AI186">
        <v>2220281.2779999999</v>
      </c>
      <c r="AJ186">
        <v>2255029.2609999999</v>
      </c>
      <c r="AK186">
        <v>2290696.06</v>
      </c>
      <c r="AL186">
        <v>2327133.7999999998</v>
      </c>
      <c r="AM186">
        <v>2364244.8760000002</v>
      </c>
      <c r="AN186">
        <v>2401169.716</v>
      </c>
      <c r="AO186">
        <v>2438534.2349999999</v>
      </c>
      <c r="AP186">
        <v>2476216.1719999998</v>
      </c>
      <c r="AQ186">
        <v>2514420.716</v>
      </c>
      <c r="AR186">
        <v>2552765.676</v>
      </c>
      <c r="AS186">
        <v>2591185.0720000002</v>
      </c>
      <c r="AT186">
        <v>2629545.1800000002</v>
      </c>
      <c r="AU186">
        <v>2667934.2000000002</v>
      </c>
      <c r="AV186">
        <v>2706498.9350000001</v>
      </c>
      <c r="AW186">
        <v>2746185.0249999999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3571389.014</v>
      </c>
      <c r="K187">
        <v>3483563.5180000002</v>
      </c>
      <c r="L187">
        <v>3365085.8139999998</v>
      </c>
      <c r="M187">
        <v>3328616.273</v>
      </c>
      <c r="N187">
        <v>3378761.9309999999</v>
      </c>
      <c r="O187">
        <v>3435502.2220000001</v>
      </c>
      <c r="P187">
        <v>3473740.91</v>
      </c>
      <c r="Q187">
        <v>3490329.0529999998</v>
      </c>
      <c r="R187">
        <v>3513288.1979999999</v>
      </c>
      <c r="S187">
        <v>3711015.023</v>
      </c>
      <c r="T187">
        <v>3807832.4780000001</v>
      </c>
      <c r="U187">
        <v>3839038.83</v>
      </c>
      <c r="V187">
        <v>3861261.3539999998</v>
      </c>
      <c r="W187">
        <v>3858325.7769999998</v>
      </c>
      <c r="X187">
        <v>3835020.926</v>
      </c>
      <c r="Y187">
        <v>3840554.2710000002</v>
      </c>
      <c r="Z187">
        <v>3864716.6570000001</v>
      </c>
      <c r="AA187">
        <v>3903004.477</v>
      </c>
      <c r="AB187">
        <v>3950830.929</v>
      </c>
      <c r="AC187">
        <v>4005307.2140000002</v>
      </c>
      <c r="AD187">
        <v>4048796.548</v>
      </c>
      <c r="AE187">
        <v>4093103.324</v>
      </c>
      <c r="AF187">
        <v>4137251.0660000001</v>
      </c>
      <c r="AG187">
        <v>4180985.321</v>
      </c>
      <c r="AH187">
        <v>4224925.7079999996</v>
      </c>
      <c r="AI187">
        <v>4267242.6370000001</v>
      </c>
      <c r="AJ187">
        <v>4309108.3609999996</v>
      </c>
      <c r="AK187">
        <v>4350819.6339999996</v>
      </c>
      <c r="AL187">
        <v>4392957.5990000004</v>
      </c>
      <c r="AM187">
        <v>4435501.8899999997</v>
      </c>
      <c r="AN187">
        <v>4475602.7460000003</v>
      </c>
      <c r="AO187">
        <v>4514608.6380000003</v>
      </c>
      <c r="AP187">
        <v>4552424.8269999996</v>
      </c>
      <c r="AQ187">
        <v>4589674.46</v>
      </c>
      <c r="AR187">
        <v>4626130.9800000004</v>
      </c>
      <c r="AS187">
        <v>4662926.3739999998</v>
      </c>
      <c r="AT187">
        <v>4700225.5199999996</v>
      </c>
      <c r="AU187">
        <v>4737959.5439999998</v>
      </c>
      <c r="AV187">
        <v>4776044.6739999996</v>
      </c>
      <c r="AW187">
        <v>4815982.6890000002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11843456.560000001</v>
      </c>
      <c r="K188">
        <v>11075196.32</v>
      </c>
      <c r="L188">
        <v>10646800.130000001</v>
      </c>
      <c r="M188">
        <v>10567279.1</v>
      </c>
      <c r="N188">
        <v>10921762.27</v>
      </c>
      <c r="O188">
        <v>11009361.460000001</v>
      </c>
      <c r="P188">
        <v>10457679.26</v>
      </c>
      <c r="Q188">
        <v>9574860.66599999</v>
      </c>
      <c r="R188">
        <v>8885569.0329999998</v>
      </c>
      <c r="S188">
        <v>8617883.9489999898</v>
      </c>
      <c r="T188">
        <v>8354544.4869999997</v>
      </c>
      <c r="U188">
        <v>8144002.2379999999</v>
      </c>
      <c r="V188">
        <v>7990657.2640000004</v>
      </c>
      <c r="W188">
        <v>7847970.7309999997</v>
      </c>
      <c r="X188">
        <v>7695070.9239999996</v>
      </c>
      <c r="Y188">
        <v>7692807.2580000004</v>
      </c>
      <c r="Z188">
        <v>7793738.4249999998</v>
      </c>
      <c r="AA188">
        <v>7967785.4939999999</v>
      </c>
      <c r="AB188">
        <v>8188344.2450000001</v>
      </c>
      <c r="AC188">
        <v>8435774.2339999899</v>
      </c>
      <c r="AD188">
        <v>8692172.125</v>
      </c>
      <c r="AE188">
        <v>8944960.0789999999</v>
      </c>
      <c r="AF188">
        <v>9189888.0500000007</v>
      </c>
      <c r="AG188">
        <v>9423961.4010000005</v>
      </c>
      <c r="AH188">
        <v>9647679.6429999899</v>
      </c>
      <c r="AI188">
        <v>9847449.41599999</v>
      </c>
      <c r="AJ188">
        <v>10027176.550000001</v>
      </c>
      <c r="AK188">
        <v>10189863.939999999</v>
      </c>
      <c r="AL188">
        <v>10335656.24</v>
      </c>
      <c r="AM188">
        <v>10465444.42</v>
      </c>
      <c r="AN188">
        <v>10574825.699999999</v>
      </c>
      <c r="AO188">
        <v>10668452.220000001</v>
      </c>
      <c r="AP188">
        <v>10749075.9</v>
      </c>
      <c r="AQ188">
        <v>10821668.58</v>
      </c>
      <c r="AR188">
        <v>10887758.439999999</v>
      </c>
      <c r="AS188">
        <v>10948324.380000001</v>
      </c>
      <c r="AT188">
        <v>11008342.99</v>
      </c>
      <c r="AU188">
        <v>11071791.970000001</v>
      </c>
      <c r="AV188">
        <v>11142736.050000001</v>
      </c>
      <c r="AW188">
        <v>11231134.939999999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1092002.6839999999</v>
      </c>
      <c r="K189">
        <v>1022370.236</v>
      </c>
      <c r="L189">
        <v>981866.03060000006</v>
      </c>
      <c r="M189">
        <v>956576.48510000005</v>
      </c>
      <c r="N189">
        <v>960230.39049999998</v>
      </c>
      <c r="O189">
        <v>930985.51300000004</v>
      </c>
      <c r="P189">
        <v>860062.32830000005</v>
      </c>
      <c r="Q189">
        <v>776374.17070000002</v>
      </c>
      <c r="R189">
        <v>711910.11159999995</v>
      </c>
      <c r="S189">
        <v>682621.64910000004</v>
      </c>
      <c r="T189">
        <v>663573.32449999999</v>
      </c>
      <c r="U189">
        <v>652889.82640000002</v>
      </c>
      <c r="V189">
        <v>648131.64480000001</v>
      </c>
      <c r="W189">
        <v>645893.30559999996</v>
      </c>
      <c r="X189">
        <v>643198.26100000006</v>
      </c>
      <c r="Y189">
        <v>650764.21790000005</v>
      </c>
      <c r="Z189">
        <v>664229.17079999996</v>
      </c>
      <c r="AA189">
        <v>681551.08310000005</v>
      </c>
      <c r="AB189">
        <v>701147.48230000003</v>
      </c>
      <c r="AC189">
        <v>721917.20090000005</v>
      </c>
      <c r="AD189">
        <v>742391.13690000004</v>
      </c>
      <c r="AE189">
        <v>762168.86040000001</v>
      </c>
      <c r="AF189">
        <v>781223.50470000005</v>
      </c>
      <c r="AG189">
        <v>799645.37789999996</v>
      </c>
      <c r="AH189">
        <v>817662.92520000006</v>
      </c>
      <c r="AI189">
        <v>834643.69369999995</v>
      </c>
      <c r="AJ189">
        <v>851014.16099999996</v>
      </c>
      <c r="AK189">
        <v>866777.09219999996</v>
      </c>
      <c r="AL189">
        <v>881918.08719999995</v>
      </c>
      <c r="AM189">
        <v>896365.58109999995</v>
      </c>
      <c r="AN189">
        <v>909750.32259999996</v>
      </c>
      <c r="AO189">
        <v>922395.78379999998</v>
      </c>
      <c r="AP189">
        <v>934309.41980000003</v>
      </c>
      <c r="AQ189">
        <v>945678.08380000002</v>
      </c>
      <c r="AR189">
        <v>956612.24289999995</v>
      </c>
      <c r="AS189">
        <v>967098.38040000002</v>
      </c>
      <c r="AT189">
        <v>977573.96739999996</v>
      </c>
      <c r="AU189">
        <v>988316.11439999996</v>
      </c>
      <c r="AV189">
        <v>999539.17350000003</v>
      </c>
      <c r="AW189">
        <v>1011755.389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13335752.939999999</v>
      </c>
      <c r="K190">
        <v>11342452.460000001</v>
      </c>
      <c r="L190">
        <v>9821109.91599999</v>
      </c>
      <c r="M190">
        <v>8669270.7929999996</v>
      </c>
      <c r="N190">
        <v>7715410.2450000001</v>
      </c>
      <c r="O190">
        <v>8079454.8140000002</v>
      </c>
      <c r="P190">
        <v>8267319.1189999999</v>
      </c>
      <c r="Q190">
        <v>8357298.8590000002</v>
      </c>
      <c r="R190">
        <v>8557561.00699999</v>
      </c>
      <c r="S190">
        <v>4857489.8499999996</v>
      </c>
      <c r="T190">
        <v>6513308.2510000002</v>
      </c>
      <c r="U190">
        <v>8120699.574</v>
      </c>
      <c r="V190">
        <v>9694992.4460000005</v>
      </c>
      <c r="W190">
        <v>10082469.07</v>
      </c>
      <c r="X190">
        <v>10394323.140000001</v>
      </c>
      <c r="Y190">
        <v>10479626.02</v>
      </c>
      <c r="Z190">
        <v>10590581.58</v>
      </c>
      <c r="AA190">
        <v>10720238.279999999</v>
      </c>
      <c r="AB190">
        <v>10897914.52</v>
      </c>
      <c r="AC190">
        <v>11081516.57</v>
      </c>
      <c r="AD190">
        <v>11276217.890000001</v>
      </c>
      <c r="AE190">
        <v>11458606.199999999</v>
      </c>
      <c r="AF190">
        <v>11312821.779999999</v>
      </c>
      <c r="AG190">
        <v>11419066.119999999</v>
      </c>
      <c r="AH190">
        <v>11536491.34</v>
      </c>
      <c r="AI190">
        <v>11625476.939999999</v>
      </c>
      <c r="AJ190">
        <v>11722237.800000001</v>
      </c>
      <c r="AK190">
        <v>11831440.01</v>
      </c>
      <c r="AL190">
        <v>11978604.27</v>
      </c>
      <c r="AM190">
        <v>12134083.18</v>
      </c>
      <c r="AN190">
        <v>12225084.460000001</v>
      </c>
      <c r="AO190">
        <v>12320271.949999999</v>
      </c>
      <c r="AP190">
        <v>12420915.99</v>
      </c>
      <c r="AQ190">
        <v>12530612.35</v>
      </c>
      <c r="AR190">
        <v>12644141.5</v>
      </c>
      <c r="AS190">
        <v>12660682.720000001</v>
      </c>
      <c r="AT190">
        <v>12685996.949999999</v>
      </c>
      <c r="AU190">
        <v>12718297.42</v>
      </c>
      <c r="AV190">
        <v>12758597.5</v>
      </c>
      <c r="AW190">
        <v>12820170.42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2760978.1260000002</v>
      </c>
      <c r="K191">
        <v>2514553.3130000001</v>
      </c>
      <c r="L191">
        <v>2256169.8820000002</v>
      </c>
      <c r="M191">
        <v>2022592.3640000001</v>
      </c>
      <c r="N191">
        <v>1797276.112</v>
      </c>
      <c r="O191">
        <v>1606237.068</v>
      </c>
      <c r="P191">
        <v>1449939.9280000001</v>
      </c>
      <c r="Q191">
        <v>1315381.5660000001</v>
      </c>
      <c r="R191">
        <v>1168320.148</v>
      </c>
      <c r="S191">
        <v>1165158.9939999999</v>
      </c>
      <c r="T191">
        <v>1761245.9580000001</v>
      </c>
      <c r="U191">
        <v>2403689.0819999999</v>
      </c>
      <c r="V191">
        <v>3023311.1189999999</v>
      </c>
      <c r="W191">
        <v>2789394.074</v>
      </c>
      <c r="X191">
        <v>2442675.926</v>
      </c>
      <c r="Y191">
        <v>2379745.9530000002</v>
      </c>
      <c r="Z191">
        <v>2343318.71</v>
      </c>
      <c r="AA191">
        <v>2313570.5299999998</v>
      </c>
      <c r="AB191">
        <v>2290446.0320000001</v>
      </c>
      <c r="AC191">
        <v>2271774.89</v>
      </c>
      <c r="AD191">
        <v>2302095.0669999998</v>
      </c>
      <c r="AE191">
        <v>2342164.1090000002</v>
      </c>
      <c r="AF191">
        <v>2386266.818</v>
      </c>
      <c r="AG191">
        <v>2433423.96</v>
      </c>
      <c r="AH191">
        <v>2481266.7960000001</v>
      </c>
      <c r="AI191">
        <v>2478637.7880000002</v>
      </c>
      <c r="AJ191">
        <v>2469434.5809999998</v>
      </c>
      <c r="AK191">
        <v>2458405.1030000001</v>
      </c>
      <c r="AL191">
        <v>2444883.929</v>
      </c>
      <c r="AM191">
        <v>2429874.5970000001</v>
      </c>
      <c r="AN191">
        <v>2466167.5529999998</v>
      </c>
      <c r="AO191">
        <v>2506568.4419999998</v>
      </c>
      <c r="AP191">
        <v>2545936.835</v>
      </c>
      <c r="AQ191">
        <v>2583955.0869999998</v>
      </c>
      <c r="AR191">
        <v>2620399.838</v>
      </c>
      <c r="AS191">
        <v>2642420.926</v>
      </c>
      <c r="AT191">
        <v>2662713.4160000002</v>
      </c>
      <c r="AU191">
        <v>2682210.7969999998</v>
      </c>
      <c r="AV191">
        <v>2701180.4109999998</v>
      </c>
      <c r="AW191">
        <v>2720832.179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2760978.1260000002</v>
      </c>
      <c r="K192">
        <v>2514553.3130000001</v>
      </c>
      <c r="L192">
        <v>2256169.8820000002</v>
      </c>
      <c r="M192">
        <v>2022592.3640000001</v>
      </c>
      <c r="N192">
        <v>1797276.112</v>
      </c>
      <c r="O192">
        <v>1606237.068</v>
      </c>
      <c r="P192">
        <v>1449939.9280000001</v>
      </c>
      <c r="Q192">
        <v>1315381.5660000001</v>
      </c>
      <c r="R192">
        <v>1168320.148</v>
      </c>
      <c r="S192">
        <v>1165158.9939999999</v>
      </c>
      <c r="T192">
        <v>1761245.9580000001</v>
      </c>
      <c r="U192">
        <v>2403689.0819999999</v>
      </c>
      <c r="V192">
        <v>3023311.1189999999</v>
      </c>
      <c r="W192">
        <v>2789394.074</v>
      </c>
      <c r="X192">
        <v>2442675.926</v>
      </c>
      <c r="Y192">
        <v>2379745.9530000002</v>
      </c>
      <c r="Z192">
        <v>2343318.71</v>
      </c>
      <c r="AA192">
        <v>2313570.5299999998</v>
      </c>
      <c r="AB192">
        <v>2290446.0320000001</v>
      </c>
      <c r="AC192">
        <v>2271774.89</v>
      </c>
      <c r="AD192">
        <v>2302095.0669999998</v>
      </c>
      <c r="AE192">
        <v>2342164.1090000002</v>
      </c>
      <c r="AF192">
        <v>2386266.818</v>
      </c>
      <c r="AG192">
        <v>2433423.96</v>
      </c>
      <c r="AH192">
        <v>2481266.7960000001</v>
      </c>
      <c r="AI192">
        <v>2478637.7880000002</v>
      </c>
      <c r="AJ192">
        <v>2469434.5809999998</v>
      </c>
      <c r="AK192">
        <v>2458405.1030000001</v>
      </c>
      <c r="AL192">
        <v>2444883.929</v>
      </c>
      <c r="AM192">
        <v>2429874.5970000001</v>
      </c>
      <c r="AN192">
        <v>2466167.5529999998</v>
      </c>
      <c r="AO192">
        <v>2506568.4419999998</v>
      </c>
      <c r="AP192">
        <v>2545936.835</v>
      </c>
      <c r="AQ192">
        <v>2583955.0869999998</v>
      </c>
      <c r="AR192">
        <v>2620399.838</v>
      </c>
      <c r="AS192">
        <v>2642420.926</v>
      </c>
      <c r="AT192">
        <v>2662713.4160000002</v>
      </c>
      <c r="AU192">
        <v>2682210.7969999998</v>
      </c>
      <c r="AV192">
        <v>2701180.4109999998</v>
      </c>
      <c r="AW192">
        <v>2720832.179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6891510.6660000002</v>
      </c>
      <c r="K193">
        <v>6631317.875</v>
      </c>
      <c r="L193">
        <v>6286087.4730000002</v>
      </c>
      <c r="M193">
        <v>5953482.2929999996</v>
      </c>
      <c r="N193">
        <v>5588774.6330000004</v>
      </c>
      <c r="O193">
        <v>5783198.0690000001</v>
      </c>
      <c r="P193">
        <v>6073992.5999999996</v>
      </c>
      <c r="Q193">
        <v>6361986.7819999997</v>
      </c>
      <c r="R193">
        <v>6455583.6579999998</v>
      </c>
      <c r="S193">
        <v>8856365.2550000008</v>
      </c>
      <c r="T193">
        <v>6974100.1289999997</v>
      </c>
      <c r="U193">
        <v>4814389.915</v>
      </c>
      <c r="V193">
        <v>2808458.45</v>
      </c>
      <c r="W193">
        <v>2603179.2480000001</v>
      </c>
      <c r="X193">
        <v>2533993.7710000002</v>
      </c>
      <c r="Y193">
        <v>2491704.0499999998</v>
      </c>
      <c r="Z193">
        <v>2451438.9759999998</v>
      </c>
      <c r="AA193">
        <v>2415394.6060000001</v>
      </c>
      <c r="AB193">
        <v>2385080.5920000002</v>
      </c>
      <c r="AC193">
        <v>2359168.5219999999</v>
      </c>
      <c r="AD193">
        <v>2345685.0890000002</v>
      </c>
      <c r="AE193">
        <v>2337933.2450000001</v>
      </c>
      <c r="AF193">
        <v>2333703.0449999999</v>
      </c>
      <c r="AG193">
        <v>2330539.966</v>
      </c>
      <c r="AH193">
        <v>2327690.8679999998</v>
      </c>
      <c r="AI193">
        <v>2336980.4939999999</v>
      </c>
      <c r="AJ193">
        <v>2344816.915</v>
      </c>
      <c r="AK193">
        <v>2351169.5350000001</v>
      </c>
      <c r="AL193">
        <v>2355703.1349999998</v>
      </c>
      <c r="AM193">
        <v>2358620.13</v>
      </c>
      <c r="AN193">
        <v>2360093.1529999999</v>
      </c>
      <c r="AO193">
        <v>2360299.3870000001</v>
      </c>
      <c r="AP193">
        <v>2358918.0499999998</v>
      </c>
      <c r="AQ193">
        <v>2356192.798</v>
      </c>
      <c r="AR193">
        <v>2352030.1860000002</v>
      </c>
      <c r="AS193">
        <v>3122750.0729999999</v>
      </c>
      <c r="AT193">
        <v>3983927.4339999999</v>
      </c>
      <c r="AU193">
        <v>4848833.6720000003</v>
      </c>
      <c r="AV193">
        <v>5704884.7549999999</v>
      </c>
      <c r="AW193">
        <v>6552823.8799999999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15385922.25</v>
      </c>
      <c r="K194">
        <v>14523249.73</v>
      </c>
      <c r="L194">
        <v>13505404.550000001</v>
      </c>
      <c r="M194">
        <v>12547839.310000001</v>
      </c>
      <c r="N194">
        <v>11555587.119999999</v>
      </c>
      <c r="O194">
        <v>10373118.83</v>
      </c>
      <c r="P194">
        <v>9377864.1270000003</v>
      </c>
      <c r="Q194">
        <v>8519275.3049999997</v>
      </c>
      <c r="R194">
        <v>7578496.9270000001</v>
      </c>
      <c r="S194">
        <v>3083407.534</v>
      </c>
      <c r="T194">
        <v>2284333.3489999999</v>
      </c>
      <c r="U194">
        <v>1755320.67</v>
      </c>
      <c r="V194">
        <v>1287332.7239999999</v>
      </c>
      <c r="W194">
        <v>1034019.887</v>
      </c>
      <c r="X194">
        <v>786566.38379999995</v>
      </c>
      <c r="Y194">
        <v>761367.29079999996</v>
      </c>
      <c r="Z194">
        <v>755578.94180000003</v>
      </c>
      <c r="AA194">
        <v>752869.44519999996</v>
      </c>
      <c r="AB194">
        <v>752219.11589999998</v>
      </c>
      <c r="AC194">
        <v>752886.86080000002</v>
      </c>
      <c r="AD194">
        <v>756431.59219999996</v>
      </c>
      <c r="AE194">
        <v>761797.60120000003</v>
      </c>
      <c r="AF194">
        <v>768315.32799999998</v>
      </c>
      <c r="AG194">
        <v>775378.74750000006</v>
      </c>
      <c r="AH194">
        <v>782585.45689999999</v>
      </c>
      <c r="AI194">
        <v>789730.65319999994</v>
      </c>
      <c r="AJ194">
        <v>796406.66200000001</v>
      </c>
      <c r="AK194">
        <v>802585.72849999997</v>
      </c>
      <c r="AL194">
        <v>808230.01470000006</v>
      </c>
      <c r="AM194">
        <v>813322.11880000005</v>
      </c>
      <c r="AN194">
        <v>818979.53339999996</v>
      </c>
      <c r="AO194">
        <v>824231.31590000005</v>
      </c>
      <c r="AP194">
        <v>828959.4362</v>
      </c>
      <c r="AQ194">
        <v>833242.45420000004</v>
      </c>
      <c r="AR194">
        <v>837040.82770000002</v>
      </c>
      <c r="AS194">
        <v>841068.02890000003</v>
      </c>
      <c r="AT194">
        <v>845034.84270000004</v>
      </c>
      <c r="AU194">
        <v>848782.93130000005</v>
      </c>
      <c r="AV194">
        <v>852352.19099999999</v>
      </c>
      <c r="AW194">
        <v>856121.70609999995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522323.38890000002</v>
      </c>
      <c r="K195">
        <v>571573.92960000003</v>
      </c>
      <c r="L195">
        <v>634660.54180000001</v>
      </c>
      <c r="M195">
        <v>717611.66220000002</v>
      </c>
      <c r="N195">
        <v>822822.58039999998</v>
      </c>
      <c r="O195">
        <v>787685.73629999999</v>
      </c>
      <c r="P195">
        <v>725008.07330000005</v>
      </c>
      <c r="Q195">
        <v>638040.65619999997</v>
      </c>
      <c r="R195">
        <v>555921.14170000004</v>
      </c>
      <c r="S195">
        <v>271347.48499999999</v>
      </c>
      <c r="T195">
        <v>247897.68040000001</v>
      </c>
      <c r="U195">
        <v>228455.0172</v>
      </c>
      <c r="V195">
        <v>210890.47270000001</v>
      </c>
      <c r="W195">
        <v>213488.33720000001</v>
      </c>
      <c r="X195">
        <v>215050.34950000001</v>
      </c>
      <c r="Y195">
        <v>208004.66579999999</v>
      </c>
      <c r="Z195">
        <v>202454.91409999999</v>
      </c>
      <c r="AA195">
        <v>198040.09710000001</v>
      </c>
      <c r="AB195">
        <v>194469.63870000001</v>
      </c>
      <c r="AC195">
        <v>191386.75090000001</v>
      </c>
      <c r="AD195">
        <v>189127.06030000001</v>
      </c>
      <c r="AE195">
        <v>186898.83129999999</v>
      </c>
      <c r="AF195">
        <v>185333.9921</v>
      </c>
      <c r="AG195">
        <v>183440.40359999999</v>
      </c>
      <c r="AH195">
        <v>181672.83900000001</v>
      </c>
      <c r="AI195">
        <v>180421.45250000001</v>
      </c>
      <c r="AJ195">
        <v>179278.33110000001</v>
      </c>
      <c r="AK195">
        <v>178240.0772</v>
      </c>
      <c r="AL195">
        <v>177250.40539999999</v>
      </c>
      <c r="AM195">
        <v>176277.8364</v>
      </c>
      <c r="AN195">
        <v>175341.83439999999</v>
      </c>
      <c r="AO195">
        <v>174399.02840000001</v>
      </c>
      <c r="AP195">
        <v>173440.93900000001</v>
      </c>
      <c r="AQ195">
        <v>172498.91329999999</v>
      </c>
      <c r="AR195">
        <v>171523.34080000001</v>
      </c>
      <c r="AS195">
        <v>171036.8143</v>
      </c>
      <c r="AT195">
        <v>170547.88029999999</v>
      </c>
      <c r="AU195">
        <v>170046.1923</v>
      </c>
      <c r="AV195">
        <v>169544.9142</v>
      </c>
      <c r="AW195">
        <v>169181.40150000001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750064.80090000003</v>
      </c>
      <c r="L196">
        <v>705671.66310000001</v>
      </c>
      <c r="M196">
        <v>718608.60560000001</v>
      </c>
      <c r="N196">
        <v>697012.75060000003</v>
      </c>
      <c r="O196">
        <v>679079.83799999999</v>
      </c>
      <c r="P196">
        <v>658364.33140000002</v>
      </c>
      <c r="Q196">
        <v>623860.83499999996</v>
      </c>
      <c r="R196">
        <v>576269.65300000005</v>
      </c>
      <c r="S196">
        <v>521229.9743</v>
      </c>
      <c r="T196">
        <v>510777.7083</v>
      </c>
      <c r="U196">
        <v>509825.06469999999</v>
      </c>
      <c r="V196">
        <v>514497.516</v>
      </c>
      <c r="W196">
        <v>516048.65409999999</v>
      </c>
      <c r="X196">
        <v>515552.80430000002</v>
      </c>
      <c r="Y196">
        <v>510111.20240000001</v>
      </c>
      <c r="Z196">
        <v>504820.15759999998</v>
      </c>
      <c r="AA196">
        <v>501039.78409999999</v>
      </c>
      <c r="AB196">
        <v>498539.1876</v>
      </c>
      <c r="AC196">
        <v>497112.94819999998</v>
      </c>
      <c r="AD196">
        <v>497179.89679999999</v>
      </c>
      <c r="AE196">
        <v>497620.55849999998</v>
      </c>
      <c r="AF196">
        <v>498318.13309999998</v>
      </c>
      <c r="AG196">
        <v>499052.3579</v>
      </c>
      <c r="AH196">
        <v>499937.15139999997</v>
      </c>
      <c r="AI196">
        <v>504330.7107</v>
      </c>
      <c r="AJ196">
        <v>509075.67700000003</v>
      </c>
      <c r="AK196">
        <v>513973.53409999999</v>
      </c>
      <c r="AL196">
        <v>518814.97369999997</v>
      </c>
      <c r="AM196">
        <v>523606.1617</v>
      </c>
      <c r="AN196">
        <v>527728.99930000002</v>
      </c>
      <c r="AO196">
        <v>531819.98549999995</v>
      </c>
      <c r="AP196">
        <v>535820.18209999998</v>
      </c>
      <c r="AQ196">
        <v>539747.50659999996</v>
      </c>
      <c r="AR196">
        <v>543528.85889999999</v>
      </c>
      <c r="AS196">
        <v>547269.6594</v>
      </c>
      <c r="AT196">
        <v>550901.08739999996</v>
      </c>
      <c r="AU196">
        <v>554394.36300000001</v>
      </c>
      <c r="AV196">
        <v>557779.96530000004</v>
      </c>
      <c r="AW196">
        <v>561256.70739999996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4880494.6770000001</v>
      </c>
      <c r="K197">
        <v>4621140.1399999997</v>
      </c>
      <c r="L197">
        <v>4447046.0180000002</v>
      </c>
      <c r="M197">
        <v>4437623.87</v>
      </c>
      <c r="N197">
        <v>4436201.0149999997</v>
      </c>
      <c r="O197">
        <v>4345745.2920000004</v>
      </c>
      <c r="P197">
        <v>4134783.4010000001</v>
      </c>
      <c r="Q197">
        <v>3786583.1430000002</v>
      </c>
      <c r="R197">
        <v>3435434.003</v>
      </c>
      <c r="S197">
        <v>3259984.7239999999</v>
      </c>
      <c r="T197">
        <v>3186886.8229999999</v>
      </c>
      <c r="U197">
        <v>3135610.2039999999</v>
      </c>
      <c r="V197">
        <v>3101179.8640000001</v>
      </c>
      <c r="W197">
        <v>3057715.6329999999</v>
      </c>
      <c r="X197">
        <v>3015996.0869999998</v>
      </c>
      <c r="Y197">
        <v>2997138.4709999999</v>
      </c>
      <c r="Z197">
        <v>3002706.8960000002</v>
      </c>
      <c r="AA197">
        <v>3025203.1529999999</v>
      </c>
      <c r="AB197">
        <v>3056330.4959999998</v>
      </c>
      <c r="AC197">
        <v>3091483.872</v>
      </c>
      <c r="AD197">
        <v>3128817.523</v>
      </c>
      <c r="AE197">
        <v>3163294.5660000001</v>
      </c>
      <c r="AF197">
        <v>3194842.693</v>
      </c>
      <c r="AG197">
        <v>3222761.3050000002</v>
      </c>
      <c r="AH197">
        <v>3248346.1749999998</v>
      </c>
      <c r="AI197">
        <v>3292089.5129999998</v>
      </c>
      <c r="AJ197">
        <v>3335703.5729999999</v>
      </c>
      <c r="AK197">
        <v>3378772.3480000002</v>
      </c>
      <c r="AL197">
        <v>3420738.42</v>
      </c>
      <c r="AM197">
        <v>3461962.2289999998</v>
      </c>
      <c r="AN197">
        <v>3497627.4219999998</v>
      </c>
      <c r="AO197">
        <v>3532689.9939999999</v>
      </c>
      <c r="AP197">
        <v>3567062.469</v>
      </c>
      <c r="AQ197">
        <v>3600896.0430000001</v>
      </c>
      <c r="AR197">
        <v>3634142.1430000002</v>
      </c>
      <c r="AS197">
        <v>3666462.7200000002</v>
      </c>
      <c r="AT197">
        <v>3698227.7280000001</v>
      </c>
      <c r="AU197">
        <v>3729694.4279999998</v>
      </c>
      <c r="AV197">
        <v>3761125.0830000001</v>
      </c>
      <c r="AW197">
        <v>3793440.352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603896.74699999997</v>
      </c>
      <c r="K198">
        <v>570592.38430000003</v>
      </c>
      <c r="L198">
        <v>540638.81830000004</v>
      </c>
      <c r="M198">
        <v>527691.10199999996</v>
      </c>
      <c r="N198">
        <v>532504.24780000001</v>
      </c>
      <c r="O198">
        <v>532953.95449999999</v>
      </c>
      <c r="P198">
        <v>518019.95120000001</v>
      </c>
      <c r="Q198">
        <v>484109.79369999998</v>
      </c>
      <c r="R198">
        <v>448292.64079999999</v>
      </c>
      <c r="S198">
        <v>411505.85499999998</v>
      </c>
      <c r="T198">
        <v>387620.1765</v>
      </c>
      <c r="U198">
        <v>370210.02149999997</v>
      </c>
      <c r="V198">
        <v>359341.76079999999</v>
      </c>
      <c r="W198">
        <v>344308.2243</v>
      </c>
      <c r="X198">
        <v>333879.8786</v>
      </c>
      <c r="Y198">
        <v>328643.11810000002</v>
      </c>
      <c r="Z198">
        <v>326756.71049999999</v>
      </c>
      <c r="AA198">
        <v>327023.5148</v>
      </c>
      <c r="AB198">
        <v>328417.0624</v>
      </c>
      <c r="AC198">
        <v>330380.49369999999</v>
      </c>
      <c r="AD198">
        <v>334453.3787</v>
      </c>
      <c r="AE198">
        <v>337616.31410000002</v>
      </c>
      <c r="AF198">
        <v>340151.6998</v>
      </c>
      <c r="AG198">
        <v>342087.30070000002</v>
      </c>
      <c r="AH198">
        <v>343688.7953</v>
      </c>
      <c r="AI198">
        <v>347272.16720000003</v>
      </c>
      <c r="AJ198">
        <v>350973.87920000002</v>
      </c>
      <c r="AK198">
        <v>354755.7732</v>
      </c>
      <c r="AL198">
        <v>358523.78879999998</v>
      </c>
      <c r="AM198">
        <v>362280.01360000001</v>
      </c>
      <c r="AN198">
        <v>365597.6606</v>
      </c>
      <c r="AO198">
        <v>368888.2046</v>
      </c>
      <c r="AP198">
        <v>372106.57179999998</v>
      </c>
      <c r="AQ198">
        <v>375281.01539999997</v>
      </c>
      <c r="AR198">
        <v>378387.15360000002</v>
      </c>
      <c r="AS198">
        <v>381421.02559999999</v>
      </c>
      <c r="AT198">
        <v>384381.75630000001</v>
      </c>
      <c r="AU198">
        <v>387284.7415</v>
      </c>
      <c r="AV198">
        <v>390148.33309999999</v>
      </c>
      <c r="AW198">
        <v>393084.55920000002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1338778.331</v>
      </c>
      <c r="K199">
        <v>1216325.1140000001</v>
      </c>
      <c r="L199">
        <v>1150131.7830000001</v>
      </c>
      <c r="M199">
        <v>1155157.8940000001</v>
      </c>
      <c r="N199">
        <v>1143141.145</v>
      </c>
      <c r="O199">
        <v>1168309.155</v>
      </c>
      <c r="P199">
        <v>1171336.031</v>
      </c>
      <c r="Q199">
        <v>1140307.899</v>
      </c>
      <c r="R199">
        <v>1089790.335</v>
      </c>
      <c r="S199">
        <v>1055084.919</v>
      </c>
      <c r="T199">
        <v>1035669.273</v>
      </c>
      <c r="U199">
        <v>1018046.107</v>
      </c>
      <c r="V199">
        <v>1004464.866</v>
      </c>
      <c r="W199">
        <v>981244.56350000005</v>
      </c>
      <c r="X199">
        <v>955439.84519999998</v>
      </c>
      <c r="Y199">
        <v>938071.52690000006</v>
      </c>
      <c r="Z199">
        <v>927731.1298</v>
      </c>
      <c r="AA199">
        <v>922283.98609999998</v>
      </c>
      <c r="AB199">
        <v>919402.22750000004</v>
      </c>
      <c r="AC199">
        <v>918128.06110000005</v>
      </c>
      <c r="AD199">
        <v>918760.06460000004</v>
      </c>
      <c r="AE199">
        <v>919060.00120000006</v>
      </c>
      <c r="AF199">
        <v>919244.2476</v>
      </c>
      <c r="AG199">
        <v>919196.10120000003</v>
      </c>
      <c r="AH199">
        <v>919429.31689999998</v>
      </c>
      <c r="AI199">
        <v>925355.70360000001</v>
      </c>
      <c r="AJ199">
        <v>931871.32149999996</v>
      </c>
      <c r="AK199">
        <v>939042.00069999998</v>
      </c>
      <c r="AL199">
        <v>946462.91769999999</v>
      </c>
      <c r="AM199">
        <v>954125.32869999995</v>
      </c>
      <c r="AN199">
        <v>959152.27529999998</v>
      </c>
      <c r="AO199">
        <v>963051.44279999996</v>
      </c>
      <c r="AP199">
        <v>966032.18279999995</v>
      </c>
      <c r="AQ199">
        <v>968366.61750000005</v>
      </c>
      <c r="AR199">
        <v>969824.42599999998</v>
      </c>
      <c r="AS199">
        <v>971750.1949</v>
      </c>
      <c r="AT199">
        <v>973940.53029999998</v>
      </c>
      <c r="AU199">
        <v>976135.4889</v>
      </c>
      <c r="AV199">
        <v>978267.94099999999</v>
      </c>
      <c r="AW199">
        <v>980901.80830000003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1698158.206</v>
      </c>
      <c r="K200">
        <v>1538814.453</v>
      </c>
      <c r="L200">
        <v>1448697.952</v>
      </c>
      <c r="M200">
        <v>1447742.0190000001</v>
      </c>
      <c r="N200">
        <v>1408079.5449999999</v>
      </c>
      <c r="O200">
        <v>1450099.115</v>
      </c>
      <c r="P200">
        <v>1486648.2709999999</v>
      </c>
      <c r="Q200">
        <v>1483891.65</v>
      </c>
      <c r="R200">
        <v>1439038.45</v>
      </c>
      <c r="S200">
        <v>1415078.8149999999</v>
      </c>
      <c r="T200">
        <v>1369695.1610000001</v>
      </c>
      <c r="U200">
        <v>1333386.176</v>
      </c>
      <c r="V200">
        <v>1333295.997</v>
      </c>
      <c r="W200">
        <v>1311114.8910000001</v>
      </c>
      <c r="X200">
        <v>1277695.926</v>
      </c>
      <c r="Y200">
        <v>1251158.7690000001</v>
      </c>
      <c r="Z200">
        <v>1228611.605</v>
      </c>
      <c r="AA200">
        <v>1211039.209</v>
      </c>
      <c r="AB200">
        <v>1194624.642</v>
      </c>
      <c r="AC200">
        <v>1179678.409</v>
      </c>
      <c r="AD200">
        <v>1169398.1880000001</v>
      </c>
      <c r="AE200">
        <v>1157997.4080000001</v>
      </c>
      <c r="AF200">
        <v>1146543.4779999999</v>
      </c>
      <c r="AG200">
        <v>1135174.996</v>
      </c>
      <c r="AH200">
        <v>1126323.192</v>
      </c>
      <c r="AI200">
        <v>1122889.409</v>
      </c>
      <c r="AJ200">
        <v>1119665.936</v>
      </c>
      <c r="AK200">
        <v>1119369.3330000001</v>
      </c>
      <c r="AL200">
        <v>1119261.9350000001</v>
      </c>
      <c r="AM200">
        <v>1118940.804</v>
      </c>
      <c r="AN200">
        <v>1116128.7279999999</v>
      </c>
      <c r="AO200">
        <v>1110802.327</v>
      </c>
      <c r="AP200">
        <v>1104313.0970000001</v>
      </c>
      <c r="AQ200">
        <v>1098766.611</v>
      </c>
      <c r="AR200">
        <v>1091012.67</v>
      </c>
      <c r="AS200">
        <v>1084671.818</v>
      </c>
      <c r="AT200">
        <v>1079617.503</v>
      </c>
      <c r="AU200">
        <v>1074218.1850000001</v>
      </c>
      <c r="AV200">
        <v>1068913.682</v>
      </c>
      <c r="AW200">
        <v>1070230.2069999999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1976849.601</v>
      </c>
      <c r="K201">
        <v>1820386.2890000001</v>
      </c>
      <c r="L201">
        <v>1772857.797</v>
      </c>
      <c r="M201">
        <v>1734713.33</v>
      </c>
      <c r="N201">
        <v>1763901.9709999999</v>
      </c>
      <c r="O201">
        <v>1769780.7590000001</v>
      </c>
      <c r="P201">
        <v>1742398.1950000001</v>
      </c>
      <c r="Q201">
        <v>1662248.87</v>
      </c>
      <c r="R201">
        <v>1558739.237</v>
      </c>
      <c r="S201">
        <v>1520400.6969999999</v>
      </c>
      <c r="T201">
        <v>1500607.9990000001</v>
      </c>
      <c r="U201">
        <v>1482562.5330000001</v>
      </c>
      <c r="V201">
        <v>1466992.4</v>
      </c>
      <c r="W201">
        <v>1431551.5970000001</v>
      </c>
      <c r="X201">
        <v>1390011.8030000001</v>
      </c>
      <c r="Y201">
        <v>1359323.155</v>
      </c>
      <c r="Z201">
        <v>1338051.679</v>
      </c>
      <c r="AA201">
        <v>1323154.2560000001</v>
      </c>
      <c r="AB201">
        <v>1311606.7579999999</v>
      </c>
      <c r="AC201">
        <v>1302207.0430000001</v>
      </c>
      <c r="AD201">
        <v>1296056.7520000001</v>
      </c>
      <c r="AE201">
        <v>1289848.5160000001</v>
      </c>
      <c r="AF201">
        <v>1283792.5819999999</v>
      </c>
      <c r="AG201">
        <v>1277732.8470000001</v>
      </c>
      <c r="AH201">
        <v>1272315.8019999999</v>
      </c>
      <c r="AI201">
        <v>1275262.0549999999</v>
      </c>
      <c r="AJ201">
        <v>1279343.3759999999</v>
      </c>
      <c r="AK201">
        <v>1284507.601</v>
      </c>
      <c r="AL201">
        <v>1290249.7890000001</v>
      </c>
      <c r="AM201">
        <v>1296533.8729999999</v>
      </c>
      <c r="AN201">
        <v>1300467.977</v>
      </c>
      <c r="AO201">
        <v>1304019.831</v>
      </c>
      <c r="AP201">
        <v>1307217.608</v>
      </c>
      <c r="AQ201">
        <v>1310226.3929999999</v>
      </c>
      <c r="AR201">
        <v>1312742.7339999999</v>
      </c>
      <c r="AS201">
        <v>1315592.0930000001</v>
      </c>
      <c r="AT201">
        <v>1318562.8219999999</v>
      </c>
      <c r="AU201">
        <v>1321453.7379999999</v>
      </c>
      <c r="AV201">
        <v>1324201.3700000001</v>
      </c>
      <c r="AW201">
        <v>1327378.7209999999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4616318.648</v>
      </c>
      <c r="K202">
        <v>4425923.6430000002</v>
      </c>
      <c r="L202">
        <v>4355310.0920000002</v>
      </c>
      <c r="M202">
        <v>4314031.125</v>
      </c>
      <c r="N202">
        <v>4372744.5939999996</v>
      </c>
      <c r="O202">
        <v>4491355.8609999996</v>
      </c>
      <c r="P202">
        <v>4518059.5729999999</v>
      </c>
      <c r="Q202">
        <v>4428548.4570000004</v>
      </c>
      <c r="R202">
        <v>4283984.9060000004</v>
      </c>
      <c r="S202">
        <v>4118000.523</v>
      </c>
      <c r="T202">
        <v>4055249.6889999998</v>
      </c>
      <c r="U202">
        <v>4005074.335</v>
      </c>
      <c r="V202">
        <v>3966832.5359999998</v>
      </c>
      <c r="W202">
        <v>3892433.1209999998</v>
      </c>
      <c r="X202">
        <v>3807304.1030000001</v>
      </c>
      <c r="Y202">
        <v>3751539.6510000001</v>
      </c>
      <c r="Z202">
        <v>3718449.3319999999</v>
      </c>
      <c r="AA202">
        <v>3700776.9789999998</v>
      </c>
      <c r="AB202">
        <v>3691429.3470000001</v>
      </c>
      <c r="AC202">
        <v>3687860.7820000001</v>
      </c>
      <c r="AD202">
        <v>3691652.3220000002</v>
      </c>
      <c r="AE202">
        <v>3695718.8730000001</v>
      </c>
      <c r="AF202">
        <v>3700725.1090000002</v>
      </c>
      <c r="AG202">
        <v>3706153.4049999998</v>
      </c>
      <c r="AH202">
        <v>3713472.8229999999</v>
      </c>
      <c r="AI202">
        <v>3744154.0989999999</v>
      </c>
      <c r="AJ202">
        <v>3777671.7080000001</v>
      </c>
      <c r="AK202">
        <v>3813780.7220000001</v>
      </c>
      <c r="AL202">
        <v>3851441.2230000002</v>
      </c>
      <c r="AM202">
        <v>3890670.5079999999</v>
      </c>
      <c r="AN202">
        <v>3924082.0219999999</v>
      </c>
      <c r="AO202">
        <v>3957069.8679999998</v>
      </c>
      <c r="AP202">
        <v>3989506.875</v>
      </c>
      <c r="AQ202">
        <v>4021580.9139999999</v>
      </c>
      <c r="AR202">
        <v>4052612.0830000001</v>
      </c>
      <c r="AS202">
        <v>4083511.591</v>
      </c>
      <c r="AT202">
        <v>4114155.5989999999</v>
      </c>
      <c r="AU202">
        <v>4144154.2379999999</v>
      </c>
      <c r="AV202">
        <v>4173343.605</v>
      </c>
      <c r="AW202">
        <v>4202752.6880000001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3878475.923</v>
      </c>
      <c r="L203">
        <v>3863019.253</v>
      </c>
      <c r="M203">
        <v>3848288.49</v>
      </c>
      <c r="N203">
        <v>3856532.625</v>
      </c>
      <c r="O203">
        <v>3903157.2549999999</v>
      </c>
      <c r="P203">
        <v>3920493.872</v>
      </c>
      <c r="Q203">
        <v>3877045.6710000001</v>
      </c>
      <c r="R203">
        <v>3768267.9539999999</v>
      </c>
      <c r="S203">
        <v>3673200.25</v>
      </c>
      <c r="T203">
        <v>3642082.7710000002</v>
      </c>
      <c r="U203">
        <v>3603210.051</v>
      </c>
      <c r="V203">
        <v>3571747.577</v>
      </c>
      <c r="W203">
        <v>3512651.8169999998</v>
      </c>
      <c r="X203">
        <v>3447777.023</v>
      </c>
      <c r="Y203">
        <v>3410179.281</v>
      </c>
      <c r="Z203">
        <v>3392320.4789999998</v>
      </c>
      <c r="AA203">
        <v>3387851.673</v>
      </c>
      <c r="AB203">
        <v>3390627.72</v>
      </c>
      <c r="AC203">
        <v>3398264.5</v>
      </c>
      <c r="AD203">
        <v>3413154.9980000001</v>
      </c>
      <c r="AE203">
        <v>3429670.9810000001</v>
      </c>
      <c r="AF203">
        <v>3447676.8339999998</v>
      </c>
      <c r="AG203">
        <v>3466254.2119999998</v>
      </c>
      <c r="AH203">
        <v>3486177.97</v>
      </c>
      <c r="AI203">
        <v>3527304.1430000002</v>
      </c>
      <c r="AJ203">
        <v>3570198.7459999998</v>
      </c>
      <c r="AK203">
        <v>3614523.3459999999</v>
      </c>
      <c r="AL203">
        <v>3659686.93</v>
      </c>
      <c r="AM203">
        <v>3705934.0389999999</v>
      </c>
      <c r="AN203">
        <v>3747918.398</v>
      </c>
      <c r="AO203">
        <v>3790321.1949999998</v>
      </c>
      <c r="AP203">
        <v>3832970.3360000001</v>
      </c>
      <c r="AQ203">
        <v>3875758.1460000002</v>
      </c>
      <c r="AR203">
        <v>3918477.5410000002</v>
      </c>
      <c r="AS203">
        <v>3960001.9040000001</v>
      </c>
      <c r="AT203">
        <v>4000749.8259999999</v>
      </c>
      <c r="AU203">
        <v>4040777.0819999999</v>
      </c>
      <c r="AV203">
        <v>4080126.7949999999</v>
      </c>
      <c r="AW203">
        <v>4118895.6009999998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245727.13529999999</v>
      </c>
      <c r="K204">
        <v>225550.30669999999</v>
      </c>
      <c r="L204">
        <v>208581.23540000001</v>
      </c>
      <c r="M204">
        <v>202075.5215</v>
      </c>
      <c r="N204">
        <v>210366.56700000001</v>
      </c>
      <c r="O204">
        <v>209520.08170000001</v>
      </c>
      <c r="P204">
        <v>201067.1292</v>
      </c>
      <c r="Q204">
        <v>185290.04639999999</v>
      </c>
      <c r="R204">
        <v>168602.08850000001</v>
      </c>
      <c r="S204">
        <v>159000.12330000001</v>
      </c>
      <c r="T204">
        <v>152688.3363</v>
      </c>
      <c r="U204">
        <v>147957.69339999999</v>
      </c>
      <c r="V204">
        <v>144885.97959999999</v>
      </c>
      <c r="W204">
        <v>140747.35130000001</v>
      </c>
      <c r="X204">
        <v>136623.9835</v>
      </c>
      <c r="Y204">
        <v>134317.73860000001</v>
      </c>
      <c r="Z204">
        <v>133328.5619</v>
      </c>
      <c r="AA204">
        <v>133196.6881</v>
      </c>
      <c r="AB204">
        <v>133471.2236</v>
      </c>
      <c r="AC204">
        <v>133966.3824</v>
      </c>
      <c r="AD204">
        <v>134692.34529999999</v>
      </c>
      <c r="AE204">
        <v>135245.78109999999</v>
      </c>
      <c r="AF204">
        <v>135694.0595</v>
      </c>
      <c r="AG204">
        <v>136043.27040000001</v>
      </c>
      <c r="AH204">
        <v>136407.6764</v>
      </c>
      <c r="AI204">
        <v>137557.92430000001</v>
      </c>
      <c r="AJ204">
        <v>138755.4601</v>
      </c>
      <c r="AK204">
        <v>140046.35990000001</v>
      </c>
      <c r="AL204">
        <v>141347.54870000001</v>
      </c>
      <c r="AM204">
        <v>142653.02420000001</v>
      </c>
      <c r="AN204">
        <v>143749.19200000001</v>
      </c>
      <c r="AO204">
        <v>144803.02410000001</v>
      </c>
      <c r="AP204">
        <v>145827.83300000001</v>
      </c>
      <c r="AQ204">
        <v>146871.51500000001</v>
      </c>
      <c r="AR204">
        <v>147855.429</v>
      </c>
      <c r="AS204">
        <v>148827.00039999999</v>
      </c>
      <c r="AT204">
        <v>149794.5938</v>
      </c>
      <c r="AU204">
        <v>150731.4161</v>
      </c>
      <c r="AV204">
        <v>151653.10250000001</v>
      </c>
      <c r="AW204">
        <v>152743.56690000001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1694900.31</v>
      </c>
      <c r="K205">
        <v>1562787.392</v>
      </c>
      <c r="L205">
        <v>1533801.7239999999</v>
      </c>
      <c r="M205">
        <v>1540534.7109999999</v>
      </c>
      <c r="N205">
        <v>1517618.1510000001</v>
      </c>
      <c r="O205">
        <v>1521873.14</v>
      </c>
      <c r="P205">
        <v>1483129.29</v>
      </c>
      <c r="Q205">
        <v>1400303.7890000001</v>
      </c>
      <c r="R205">
        <v>1315389.8500000001</v>
      </c>
      <c r="S205">
        <v>1270196.1189999999</v>
      </c>
      <c r="T205">
        <v>1245642.4450000001</v>
      </c>
      <c r="U205">
        <v>1225583.4850000001</v>
      </c>
      <c r="V205">
        <v>1210198.872</v>
      </c>
      <c r="W205">
        <v>1181790.416</v>
      </c>
      <c r="X205">
        <v>1150389.429</v>
      </c>
      <c r="Y205">
        <v>1131940.0260000001</v>
      </c>
      <c r="Z205">
        <v>1122111.888</v>
      </c>
      <c r="AA205">
        <v>1117636.6299999999</v>
      </c>
      <c r="AB205">
        <v>1115711.0989999999</v>
      </c>
      <c r="AC205">
        <v>1115303.9839999999</v>
      </c>
      <c r="AD205">
        <v>1116717.8160000001</v>
      </c>
      <c r="AE205">
        <v>1117141.453</v>
      </c>
      <c r="AF205">
        <v>1117125.969</v>
      </c>
      <c r="AG205">
        <v>1116706.7879999999</v>
      </c>
      <c r="AH205">
        <v>1116632.3959999999</v>
      </c>
      <c r="AI205">
        <v>1123299.3160000001</v>
      </c>
      <c r="AJ205">
        <v>1130641.777</v>
      </c>
      <c r="AK205">
        <v>1138882.8459999999</v>
      </c>
      <c r="AL205">
        <v>1147526.3500000001</v>
      </c>
      <c r="AM205">
        <v>1156550.3700000001</v>
      </c>
      <c r="AN205">
        <v>1163543.5530000001</v>
      </c>
      <c r="AO205">
        <v>1170120.2139999999</v>
      </c>
      <c r="AP205">
        <v>1176378.7779999999</v>
      </c>
      <c r="AQ205">
        <v>1182563.7990000001</v>
      </c>
      <c r="AR205">
        <v>1188267.4639999999</v>
      </c>
      <c r="AS205">
        <v>1194139.142</v>
      </c>
      <c r="AT205">
        <v>1200075.328</v>
      </c>
      <c r="AU205">
        <v>1205842.0209999999</v>
      </c>
      <c r="AV205">
        <v>1211420.3859999999</v>
      </c>
      <c r="AW205">
        <v>1217638.622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514963.06089999998</v>
      </c>
      <c r="K206">
        <v>474703.20549999998</v>
      </c>
      <c r="L206">
        <v>453355.84529999999</v>
      </c>
      <c r="M206">
        <v>452632.40169999999</v>
      </c>
      <c r="N206">
        <v>433930.4117</v>
      </c>
      <c r="O206">
        <v>419569.92910000001</v>
      </c>
      <c r="P206">
        <v>387617.11320000002</v>
      </c>
      <c r="Q206">
        <v>341920.06780000002</v>
      </c>
      <c r="R206">
        <v>304525.652</v>
      </c>
      <c r="S206">
        <v>279844.20380000002</v>
      </c>
      <c r="T206">
        <v>266111.4547</v>
      </c>
      <c r="U206">
        <v>257074.48869999999</v>
      </c>
      <c r="V206">
        <v>251296.72010000001</v>
      </c>
      <c r="W206">
        <v>245071.0485</v>
      </c>
      <c r="X206">
        <v>239494.11439999999</v>
      </c>
      <c r="Y206">
        <v>237214.6691</v>
      </c>
      <c r="Z206">
        <v>237285.61139999999</v>
      </c>
      <c r="AA206">
        <v>238820.62349999999</v>
      </c>
      <c r="AB206">
        <v>241067.1826</v>
      </c>
      <c r="AC206">
        <v>243654.274</v>
      </c>
      <c r="AD206">
        <v>246426.41899999999</v>
      </c>
      <c r="AE206">
        <v>248887.9449</v>
      </c>
      <c r="AF206">
        <v>251131.41320000001</v>
      </c>
      <c r="AG206">
        <v>253166.60879999999</v>
      </c>
      <c r="AH206">
        <v>255147.96369999999</v>
      </c>
      <c r="AI206">
        <v>258602.299</v>
      </c>
      <c r="AJ206">
        <v>262125.0705</v>
      </c>
      <c r="AK206">
        <v>265726.1594</v>
      </c>
      <c r="AL206">
        <v>269316.04149999999</v>
      </c>
      <c r="AM206">
        <v>272896.42359999998</v>
      </c>
      <c r="AN206">
        <v>276074.45500000002</v>
      </c>
      <c r="AO206">
        <v>279214.25270000001</v>
      </c>
      <c r="AP206">
        <v>282317.30839999998</v>
      </c>
      <c r="AQ206">
        <v>285422.43520000001</v>
      </c>
      <c r="AR206">
        <v>288483.47619999998</v>
      </c>
      <c r="AS206">
        <v>291482.41580000002</v>
      </c>
      <c r="AT206">
        <v>294450.84830000001</v>
      </c>
      <c r="AU206">
        <v>297384.83919999999</v>
      </c>
      <c r="AV206">
        <v>300306.8222</v>
      </c>
      <c r="AW206">
        <v>303375.90090000001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8111675.4850000003</v>
      </c>
      <c r="K207">
        <v>7758667.0240000002</v>
      </c>
      <c r="L207">
        <v>7411458.4539999999</v>
      </c>
      <c r="M207">
        <v>7248600.5190000003</v>
      </c>
      <c r="N207">
        <v>7125064.3229999999</v>
      </c>
      <c r="O207">
        <v>7209681.3870000001</v>
      </c>
      <c r="P207">
        <v>7182737.1449999996</v>
      </c>
      <c r="Q207">
        <v>6869354.8219999997</v>
      </c>
      <c r="R207">
        <v>6529835.7460000003</v>
      </c>
      <c r="S207">
        <v>6291133.9340000004</v>
      </c>
      <c r="T207">
        <v>6103722.5580000002</v>
      </c>
      <c r="U207">
        <v>5993955.4869999997</v>
      </c>
      <c r="V207">
        <v>5934555.4079999998</v>
      </c>
      <c r="W207">
        <v>5828783.0369999995</v>
      </c>
      <c r="X207">
        <v>5716273.8140000002</v>
      </c>
      <c r="Y207">
        <v>5630389.5659999996</v>
      </c>
      <c r="Z207">
        <v>5576166.9780000001</v>
      </c>
      <c r="AA207">
        <v>5544792.7630000003</v>
      </c>
      <c r="AB207">
        <v>5525106.3569999998</v>
      </c>
      <c r="AC207">
        <v>5512724.3830000004</v>
      </c>
      <c r="AD207">
        <v>5511997.5860000001</v>
      </c>
      <c r="AE207">
        <v>5508030.5180000002</v>
      </c>
      <c r="AF207">
        <v>5503593.6239999998</v>
      </c>
      <c r="AG207">
        <v>5498247.2039999999</v>
      </c>
      <c r="AH207">
        <v>5494981.0120000001</v>
      </c>
      <c r="AI207">
        <v>5526894.3870000001</v>
      </c>
      <c r="AJ207">
        <v>5562922.9160000002</v>
      </c>
      <c r="AK207">
        <v>5603190.3739999998</v>
      </c>
      <c r="AL207">
        <v>5644987.5619999999</v>
      </c>
      <c r="AM207">
        <v>5688019.182</v>
      </c>
      <c r="AN207">
        <v>5724240.5310000004</v>
      </c>
      <c r="AO207">
        <v>5762370.8629999999</v>
      </c>
      <c r="AP207">
        <v>5801161.4910000004</v>
      </c>
      <c r="AQ207">
        <v>5841254.9749999996</v>
      </c>
      <c r="AR207">
        <v>5880421.2580000004</v>
      </c>
      <c r="AS207">
        <v>5919897.165</v>
      </c>
      <c r="AT207">
        <v>5957649.4950000001</v>
      </c>
      <c r="AU207">
        <v>5993794.9479999999</v>
      </c>
      <c r="AV207">
        <v>6028688.8779999996</v>
      </c>
      <c r="AW207">
        <v>6066634.2290000003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545035.36369999999</v>
      </c>
      <c r="K208">
        <v>531242.78940000001</v>
      </c>
      <c r="L208">
        <v>522810.88549999997</v>
      </c>
      <c r="M208">
        <v>487959.80349999998</v>
      </c>
      <c r="N208">
        <v>445888.13829999999</v>
      </c>
      <c r="O208">
        <v>422425.9264</v>
      </c>
      <c r="P208">
        <v>404610.33669999999</v>
      </c>
      <c r="Q208">
        <v>382596.163</v>
      </c>
      <c r="R208">
        <v>360718.32510000002</v>
      </c>
      <c r="S208">
        <v>340990.22480000003</v>
      </c>
      <c r="T208">
        <v>332208.85399999999</v>
      </c>
      <c r="U208">
        <v>332204.81699999998</v>
      </c>
      <c r="V208">
        <v>350725.3296</v>
      </c>
      <c r="W208">
        <v>364053.8664</v>
      </c>
      <c r="X208">
        <v>373382.89439999999</v>
      </c>
      <c r="Y208">
        <v>375631.14409999998</v>
      </c>
      <c r="Z208">
        <v>373284.76280000003</v>
      </c>
      <c r="AA208">
        <v>369756.44</v>
      </c>
      <c r="AB208">
        <v>365036.92749999999</v>
      </c>
      <c r="AC208">
        <v>360180.71899999998</v>
      </c>
      <c r="AD208">
        <v>357198.15110000002</v>
      </c>
      <c r="AE208">
        <v>353739.48810000002</v>
      </c>
      <c r="AF208">
        <v>350251.4412</v>
      </c>
      <c r="AG208">
        <v>346795.06800000003</v>
      </c>
      <c r="AH208">
        <v>344485.64659999998</v>
      </c>
      <c r="AI208">
        <v>343462.30060000002</v>
      </c>
      <c r="AJ208">
        <v>342292.63179999997</v>
      </c>
      <c r="AK208">
        <v>342406.88260000001</v>
      </c>
      <c r="AL208">
        <v>342456.81449999998</v>
      </c>
      <c r="AM208">
        <v>342231.23479999998</v>
      </c>
      <c r="AN208">
        <v>342347.93219999998</v>
      </c>
      <c r="AO208">
        <v>342056.51949999999</v>
      </c>
      <c r="AP208">
        <v>341854.3628</v>
      </c>
      <c r="AQ208">
        <v>342738.7193</v>
      </c>
      <c r="AR208">
        <v>342922.10470000003</v>
      </c>
      <c r="AS208">
        <v>343437.12430000002</v>
      </c>
      <c r="AT208">
        <v>344372.7267</v>
      </c>
      <c r="AU208">
        <v>344914.55219999998</v>
      </c>
      <c r="AV208">
        <v>345388.5687</v>
      </c>
      <c r="AW208">
        <v>349636.3296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39627.41603</v>
      </c>
      <c r="K209">
        <v>38199.005850000001</v>
      </c>
      <c r="L209">
        <v>38146.144619999999</v>
      </c>
      <c r="M209">
        <v>38722.360399999998</v>
      </c>
      <c r="N209">
        <v>37650.75174</v>
      </c>
      <c r="O209">
        <v>39277.621070000001</v>
      </c>
      <c r="P209">
        <v>39772.792939999999</v>
      </c>
      <c r="Q209">
        <v>39002.408929999998</v>
      </c>
      <c r="R209">
        <v>37560.412199999999</v>
      </c>
      <c r="S209">
        <v>35382.259669999999</v>
      </c>
      <c r="T209">
        <v>34791.123670000001</v>
      </c>
      <c r="U209">
        <v>34349.114889999997</v>
      </c>
      <c r="V209">
        <v>34208.490960000003</v>
      </c>
      <c r="W209">
        <v>33872.681120000001</v>
      </c>
      <c r="X209">
        <v>33595.640720000003</v>
      </c>
      <c r="Y209">
        <v>33525.250220000002</v>
      </c>
      <c r="Z209">
        <v>33636.681049999999</v>
      </c>
      <c r="AA209">
        <v>33859.268409999997</v>
      </c>
      <c r="AB209">
        <v>34143.494140000003</v>
      </c>
      <c r="AC209">
        <v>34418.87659</v>
      </c>
      <c r="AD209">
        <v>34421.497770000002</v>
      </c>
      <c r="AE209">
        <v>34322.832640000001</v>
      </c>
      <c r="AF209">
        <v>34166.783069999998</v>
      </c>
      <c r="AG209">
        <v>33971.06897</v>
      </c>
      <c r="AH209">
        <v>33768.034740000003</v>
      </c>
      <c r="AI209">
        <v>33783.537250000001</v>
      </c>
      <c r="AJ209">
        <v>33824.37399</v>
      </c>
      <c r="AK209">
        <v>33887.627189999999</v>
      </c>
      <c r="AL209">
        <v>33961.421929999997</v>
      </c>
      <c r="AM209">
        <v>34044.369599999998</v>
      </c>
      <c r="AN209">
        <v>34094.329120000002</v>
      </c>
      <c r="AO209">
        <v>34150.120490000001</v>
      </c>
      <c r="AP209">
        <v>34206.583259999999</v>
      </c>
      <c r="AQ209">
        <v>34265.441890000002</v>
      </c>
      <c r="AR209">
        <v>34318.327539999998</v>
      </c>
      <c r="AS209">
        <v>34363.750359999998</v>
      </c>
      <c r="AT209">
        <v>34400.199209999999</v>
      </c>
      <c r="AU209">
        <v>34424.870430000003</v>
      </c>
      <c r="AV209">
        <v>34438.124669999997</v>
      </c>
      <c r="AW209">
        <v>34456.991410000002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47514.835019999999</v>
      </c>
      <c r="K210">
        <v>45690.07933</v>
      </c>
      <c r="L210">
        <v>44290.82933</v>
      </c>
      <c r="M210">
        <v>42829.215150000004</v>
      </c>
      <c r="N210">
        <v>38515.056929999999</v>
      </c>
      <c r="O210">
        <v>38206.504200000003</v>
      </c>
      <c r="P210">
        <v>38229.013140000003</v>
      </c>
      <c r="Q210">
        <v>38126.082820000003</v>
      </c>
      <c r="R210">
        <v>36202.877659999998</v>
      </c>
      <c r="S210">
        <v>32417.12801</v>
      </c>
      <c r="T210">
        <v>31313.557959999998</v>
      </c>
      <c r="U210">
        <v>30979.456770000001</v>
      </c>
      <c r="V210">
        <v>31168.144090000002</v>
      </c>
      <c r="W210">
        <v>31261.337769999998</v>
      </c>
      <c r="X210">
        <v>31569.520209999999</v>
      </c>
      <c r="Y210">
        <v>31436.568060000001</v>
      </c>
      <c r="Z210">
        <v>31145.957139999999</v>
      </c>
      <c r="AA210">
        <v>30815.53312</v>
      </c>
      <c r="AB210">
        <v>30480.41822</v>
      </c>
      <c r="AC210">
        <v>30170.435740000001</v>
      </c>
      <c r="AD210">
        <v>90621.185740000001</v>
      </c>
      <c r="AE210">
        <v>148428.4296</v>
      </c>
      <c r="AF210">
        <v>204014.7058</v>
      </c>
      <c r="AG210">
        <v>257614.5987</v>
      </c>
      <c r="AH210">
        <v>309525.0809</v>
      </c>
      <c r="AI210">
        <v>362330.24109999998</v>
      </c>
      <c r="AJ210">
        <v>414607.83029999997</v>
      </c>
      <c r="AK210">
        <v>466381.17619999999</v>
      </c>
      <c r="AL210">
        <v>517577.59499999997</v>
      </c>
      <c r="AM210">
        <v>568237.27300000004</v>
      </c>
      <c r="AN210">
        <v>560749.19640000002</v>
      </c>
      <c r="AO210">
        <v>553997.66509999998</v>
      </c>
      <c r="AP210">
        <v>547775.15930000006</v>
      </c>
      <c r="AQ210">
        <v>542001.80099999998</v>
      </c>
      <c r="AR210">
        <v>536537.54130000004</v>
      </c>
      <c r="AS210">
        <v>531328.07209999999</v>
      </c>
      <c r="AT210">
        <v>526387.39820000005</v>
      </c>
      <c r="AU210">
        <v>521670.78580000001</v>
      </c>
      <c r="AV210">
        <v>517174.66239999997</v>
      </c>
      <c r="AW210">
        <v>513064.8738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47065.438549999999</v>
      </c>
      <c r="K211">
        <v>45122.910860000004</v>
      </c>
      <c r="L211">
        <v>43328.049529999997</v>
      </c>
      <c r="M211">
        <v>42953.869319999998</v>
      </c>
      <c r="N211">
        <v>41115.709540000003</v>
      </c>
      <c r="O211">
        <v>41258.166109999998</v>
      </c>
      <c r="P211">
        <v>41612.718099999998</v>
      </c>
      <c r="Q211">
        <v>41747.579010000001</v>
      </c>
      <c r="R211">
        <v>39274.822500000002</v>
      </c>
      <c r="S211">
        <v>35707.494570000003</v>
      </c>
      <c r="T211">
        <v>34507.284540000001</v>
      </c>
      <c r="U211">
        <v>33918.620649999997</v>
      </c>
      <c r="V211">
        <v>33815.282760000002</v>
      </c>
      <c r="W211">
        <v>33470.696360000002</v>
      </c>
      <c r="X211">
        <v>33105.558960000002</v>
      </c>
      <c r="Y211">
        <v>32390.62804</v>
      </c>
      <c r="Z211">
        <v>31625.738020000001</v>
      </c>
      <c r="AA211">
        <v>30921.342400000001</v>
      </c>
      <c r="AB211">
        <v>30288.254850000001</v>
      </c>
      <c r="AC211">
        <v>29739.215039999999</v>
      </c>
      <c r="AD211">
        <v>75495.130609999906</v>
      </c>
      <c r="AE211">
        <v>120338.3043</v>
      </c>
      <c r="AF211">
        <v>164472.85190000001</v>
      </c>
      <c r="AG211">
        <v>208018.87729999999</v>
      </c>
      <c r="AH211">
        <v>251179.82430000001</v>
      </c>
      <c r="AI211">
        <v>296069.29810000001</v>
      </c>
      <c r="AJ211">
        <v>341585.8455</v>
      </c>
      <c r="AK211">
        <v>387762.10749999998</v>
      </c>
      <c r="AL211">
        <v>434504.429</v>
      </c>
      <c r="AM211">
        <v>481838.11489999999</v>
      </c>
      <c r="AN211">
        <v>529207.26879999996</v>
      </c>
      <c r="AO211">
        <v>577160.07339999999</v>
      </c>
      <c r="AP211">
        <v>625571.68999999994</v>
      </c>
      <c r="AQ211">
        <v>674398.28749999998</v>
      </c>
      <c r="AR211">
        <v>723376.99320000003</v>
      </c>
      <c r="AS211">
        <v>772594.08739999996</v>
      </c>
      <c r="AT211">
        <v>821784.90190000006</v>
      </c>
      <c r="AU211">
        <v>870789.78240000003</v>
      </c>
      <c r="AV211">
        <v>919527.29940000002</v>
      </c>
      <c r="AW211">
        <v>968303.35179999995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193361.6318</v>
      </c>
      <c r="K212">
        <v>244806.86079999999</v>
      </c>
      <c r="L212">
        <v>229611.98250000001</v>
      </c>
      <c r="M212">
        <v>206376.38159999999</v>
      </c>
      <c r="N212">
        <v>175463.70379999999</v>
      </c>
      <c r="O212">
        <v>135849.73929999999</v>
      </c>
      <c r="P212">
        <v>112090.35649999999</v>
      </c>
      <c r="Q212">
        <v>93154.245360000001</v>
      </c>
      <c r="R212">
        <v>83249.512990000003</v>
      </c>
      <c r="S212">
        <v>81907.428979999997</v>
      </c>
      <c r="T212">
        <v>78717.24669</v>
      </c>
      <c r="U212">
        <v>78638.424400000004</v>
      </c>
      <c r="V212">
        <v>80517.666280000005</v>
      </c>
      <c r="W212">
        <v>83741.919299999994</v>
      </c>
      <c r="X212">
        <v>87278.346460000001</v>
      </c>
      <c r="Y212">
        <v>88917.892949999994</v>
      </c>
      <c r="Z212">
        <v>89550.224979999999</v>
      </c>
      <c r="AA212">
        <v>89759.592720000001</v>
      </c>
      <c r="AB212">
        <v>89819.325089999998</v>
      </c>
      <c r="AC212">
        <v>89894.526800000007</v>
      </c>
      <c r="AD212">
        <v>90235.618229999905</v>
      </c>
      <c r="AE212">
        <v>90636.141300000003</v>
      </c>
      <c r="AF212">
        <v>91109.807369999995</v>
      </c>
      <c r="AG212">
        <v>91632.885259999995</v>
      </c>
      <c r="AH212">
        <v>92225.537209999995</v>
      </c>
      <c r="AI212">
        <v>93434.319359999994</v>
      </c>
      <c r="AJ212">
        <v>94743.236309999906</v>
      </c>
      <c r="AK212">
        <v>96133.810429999998</v>
      </c>
      <c r="AL212">
        <v>97571.070510000005</v>
      </c>
      <c r="AM212">
        <v>99049.783039999995</v>
      </c>
      <c r="AN212">
        <v>100516.81600000001</v>
      </c>
      <c r="AO212">
        <v>102058.2323</v>
      </c>
      <c r="AP212">
        <v>103639.30590000001</v>
      </c>
      <c r="AQ212">
        <v>105251.72199999999</v>
      </c>
      <c r="AR212">
        <v>106869.9181</v>
      </c>
      <c r="AS212">
        <v>108550.22560000001</v>
      </c>
      <c r="AT212">
        <v>110254.9641</v>
      </c>
      <c r="AU212">
        <v>111965.8787</v>
      </c>
      <c r="AV212">
        <v>113675.88</v>
      </c>
      <c r="AW212">
        <v>115414.5178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199084.84160000001</v>
      </c>
      <c r="K213">
        <v>196662.34650000001</v>
      </c>
      <c r="L213">
        <v>188249.08689999999</v>
      </c>
      <c r="M213">
        <v>183300.40419999999</v>
      </c>
      <c r="N213">
        <v>178743.1826</v>
      </c>
      <c r="O213">
        <v>170468.90280000001</v>
      </c>
      <c r="P213">
        <v>165049.2273</v>
      </c>
      <c r="Q213">
        <v>159549.4289</v>
      </c>
      <c r="R213">
        <v>146268.16219999999</v>
      </c>
      <c r="S213">
        <v>131009.5572</v>
      </c>
      <c r="T213">
        <v>127842.7298</v>
      </c>
      <c r="U213">
        <v>127186.46709999999</v>
      </c>
      <c r="V213">
        <v>128991.63250000001</v>
      </c>
      <c r="W213">
        <v>130393.3763</v>
      </c>
      <c r="X213">
        <v>131793.0178</v>
      </c>
      <c r="Y213">
        <v>131013.4454</v>
      </c>
      <c r="Z213">
        <v>129511.10219999999</v>
      </c>
      <c r="AA213">
        <v>127881.6612</v>
      </c>
      <c r="AB213">
        <v>126276.32339999999</v>
      </c>
      <c r="AC213">
        <v>124799.2781</v>
      </c>
      <c r="AD213">
        <v>123227.3027</v>
      </c>
      <c r="AE213">
        <v>121775.1835</v>
      </c>
      <c r="AF213">
        <v>120427.8968</v>
      </c>
      <c r="AG213">
        <v>119147.7258</v>
      </c>
      <c r="AH213">
        <v>117973.8358</v>
      </c>
      <c r="AI213">
        <v>117788.5034</v>
      </c>
      <c r="AJ213">
        <v>117808.0751</v>
      </c>
      <c r="AK213">
        <v>117953.2588</v>
      </c>
      <c r="AL213">
        <v>118176.0477</v>
      </c>
      <c r="AM213">
        <v>118463.4618</v>
      </c>
      <c r="AN213">
        <v>118659.5487</v>
      </c>
      <c r="AO213">
        <v>118897.1994</v>
      </c>
      <c r="AP213">
        <v>119141.6783</v>
      </c>
      <c r="AQ213">
        <v>119386.7304</v>
      </c>
      <c r="AR213">
        <v>119611.18120000001</v>
      </c>
      <c r="AS213">
        <v>119889.3989</v>
      </c>
      <c r="AT213">
        <v>120184.0885</v>
      </c>
      <c r="AU213">
        <v>120471.09390000001</v>
      </c>
      <c r="AV213">
        <v>120735.38890000001</v>
      </c>
      <c r="AW213">
        <v>121002.37639999999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10133258.07</v>
      </c>
      <c r="K214">
        <v>10062602.189999999</v>
      </c>
      <c r="L214">
        <v>10162112.640000001</v>
      </c>
      <c r="M214">
        <v>10597228.390000001</v>
      </c>
      <c r="N214">
        <v>11502421.390000001</v>
      </c>
      <c r="O214">
        <v>12013280.310000001</v>
      </c>
      <c r="P214">
        <v>11519291.779999999</v>
      </c>
      <c r="Q214">
        <v>10173923.82</v>
      </c>
      <c r="R214">
        <v>8873729.1750000007</v>
      </c>
      <c r="S214">
        <v>7929760.6610000003</v>
      </c>
      <c r="T214">
        <v>7391753.2240000004</v>
      </c>
      <c r="U214">
        <v>6940264.9500000002</v>
      </c>
      <c r="V214">
        <v>6585510.517</v>
      </c>
      <c r="W214">
        <v>6221115.466</v>
      </c>
      <c r="X214">
        <v>5874959.5800000001</v>
      </c>
      <c r="Y214">
        <v>5638453.4409999996</v>
      </c>
      <c r="Z214">
        <v>5501530.7259999998</v>
      </c>
      <c r="AA214">
        <v>5433142.3399999999</v>
      </c>
      <c r="AB214">
        <v>5402796.898</v>
      </c>
      <c r="AC214">
        <v>5392555.4589999998</v>
      </c>
      <c r="AD214">
        <v>5397221.6210000003</v>
      </c>
      <c r="AE214">
        <v>5400002.8729999997</v>
      </c>
      <c r="AF214">
        <v>5399461.2050000001</v>
      </c>
      <c r="AG214">
        <v>5393455.8969999999</v>
      </c>
      <c r="AH214">
        <v>5384196.6789999995</v>
      </c>
      <c r="AI214">
        <v>5403211.5049999999</v>
      </c>
      <c r="AJ214">
        <v>5418695.7879999997</v>
      </c>
      <c r="AK214">
        <v>5430068.3039999995</v>
      </c>
      <c r="AL214">
        <v>5435523.1739999996</v>
      </c>
      <c r="AM214">
        <v>5435575.7769999998</v>
      </c>
      <c r="AN214">
        <v>5422196.2920000004</v>
      </c>
      <c r="AO214">
        <v>5403557.5609999998</v>
      </c>
      <c r="AP214">
        <v>5380256.0970000001</v>
      </c>
      <c r="AQ214">
        <v>5354037.4380000001</v>
      </c>
      <c r="AR214">
        <v>5325045.16</v>
      </c>
      <c r="AS214">
        <v>5293645.5729999999</v>
      </c>
      <c r="AT214">
        <v>5261122.6809999999</v>
      </c>
      <c r="AU214">
        <v>5228938.0029999996</v>
      </c>
      <c r="AV214">
        <v>5198710.1679999996</v>
      </c>
      <c r="AW214">
        <v>5174481.2779999999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5419512.1639999999</v>
      </c>
      <c r="K215">
        <v>5382180.3940000003</v>
      </c>
      <c r="L215">
        <v>5436750.5329999998</v>
      </c>
      <c r="M215">
        <v>5571919.7000000002</v>
      </c>
      <c r="N215">
        <v>5888905.3849999998</v>
      </c>
      <c r="O215">
        <v>5925359.9749999996</v>
      </c>
      <c r="P215">
        <v>5519159.6220000004</v>
      </c>
      <c r="Q215">
        <v>4798840.0999999996</v>
      </c>
      <c r="R215">
        <v>4142329.3859999999</v>
      </c>
      <c r="S215">
        <v>3671182.9470000002</v>
      </c>
      <c r="T215">
        <v>3432010.6579999998</v>
      </c>
      <c r="U215">
        <v>3249981.9479999999</v>
      </c>
      <c r="V215">
        <v>3117010.7689999999</v>
      </c>
      <c r="W215">
        <v>2984621.094</v>
      </c>
      <c r="X215">
        <v>2859625.7390000001</v>
      </c>
      <c r="Y215">
        <v>2777832.9410000001</v>
      </c>
      <c r="Z215">
        <v>2731232.9509999999</v>
      </c>
      <c r="AA215">
        <v>2707553.264</v>
      </c>
      <c r="AB215">
        <v>2695413.1329999999</v>
      </c>
      <c r="AC215">
        <v>2688819.9</v>
      </c>
      <c r="AD215">
        <v>2685949.0079999999</v>
      </c>
      <c r="AE215">
        <v>2681128.5359999998</v>
      </c>
      <c r="AF215">
        <v>2674864.1439999999</v>
      </c>
      <c r="AG215">
        <v>2667211.2170000002</v>
      </c>
      <c r="AH215">
        <v>2659751.7579999999</v>
      </c>
      <c r="AI215">
        <v>2669328.8739999998</v>
      </c>
      <c r="AJ215">
        <v>2680517.25</v>
      </c>
      <c r="AK215">
        <v>2692151.8629999999</v>
      </c>
      <c r="AL215">
        <v>2703176.1579999998</v>
      </c>
      <c r="AM215">
        <v>2713323.3650000002</v>
      </c>
      <c r="AN215">
        <v>2718469.9369999999</v>
      </c>
      <c r="AO215">
        <v>2722474.88</v>
      </c>
      <c r="AP215">
        <v>2724942.6979999999</v>
      </c>
      <c r="AQ215">
        <v>2726034.3870000001</v>
      </c>
      <c r="AR215">
        <v>2725757.6150000002</v>
      </c>
      <c r="AS215">
        <v>2723965.2429999998</v>
      </c>
      <c r="AT215">
        <v>2721365.733</v>
      </c>
      <c r="AU215">
        <v>2718509.9109999998</v>
      </c>
      <c r="AV215">
        <v>2715833.9610000001</v>
      </c>
      <c r="AW215">
        <v>2714438.2519999999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0.88361816100000001</v>
      </c>
      <c r="K216">
        <v>0.8494948537</v>
      </c>
      <c r="L216">
        <v>0.82239279929999998</v>
      </c>
      <c r="M216">
        <v>0.8059812677</v>
      </c>
      <c r="N216">
        <v>0.79922458890000003</v>
      </c>
      <c r="O216">
        <v>0.77664083340000001</v>
      </c>
      <c r="P216">
        <v>0.73678974639999995</v>
      </c>
      <c r="Q216">
        <v>0.68440318789999999</v>
      </c>
      <c r="R216">
        <v>0.63547365280000001</v>
      </c>
      <c r="S216">
        <v>0.61481442600000002</v>
      </c>
      <c r="T216">
        <v>0.61043363009999996</v>
      </c>
      <c r="U216">
        <v>0.60367314709999997</v>
      </c>
      <c r="V216">
        <v>0.59865098890000001</v>
      </c>
      <c r="W216">
        <v>0.58724084440000002</v>
      </c>
      <c r="X216">
        <v>0.57322615070000005</v>
      </c>
      <c r="Y216">
        <v>0.56162215739999999</v>
      </c>
      <c r="Z216">
        <v>0.55229012710000003</v>
      </c>
      <c r="AA216">
        <v>0.54469585350000005</v>
      </c>
      <c r="AB216">
        <v>0.53795539120000002</v>
      </c>
      <c r="AC216">
        <v>0.5318090674</v>
      </c>
      <c r="AD216">
        <v>0.5255043586</v>
      </c>
      <c r="AE216">
        <v>0.51903240780000004</v>
      </c>
      <c r="AF216">
        <v>0.51258663540000005</v>
      </c>
      <c r="AG216">
        <v>0.50621797629999998</v>
      </c>
      <c r="AH216">
        <v>0.50028974150000005</v>
      </c>
      <c r="AI216">
        <v>0.49714911750000002</v>
      </c>
      <c r="AJ216">
        <v>0.4941238469</v>
      </c>
      <c r="AK216">
        <v>0.49138905189999998</v>
      </c>
      <c r="AL216">
        <v>0.48878994749999999</v>
      </c>
      <c r="AM216">
        <v>0.48633139479999998</v>
      </c>
      <c r="AN216">
        <v>0.483849627</v>
      </c>
      <c r="AO216">
        <v>0.48145084859999998</v>
      </c>
      <c r="AP216">
        <v>0.47913321489999999</v>
      </c>
      <c r="AQ216">
        <v>0.47702858310000001</v>
      </c>
      <c r="AR216">
        <v>0.4749832625</v>
      </c>
      <c r="AS216">
        <v>0.47295184470000001</v>
      </c>
      <c r="AT216">
        <v>0.47106264110000001</v>
      </c>
      <c r="AU216" s="39">
        <v>0.4692862914</v>
      </c>
      <c r="AV216">
        <v>0.46768026740000002</v>
      </c>
      <c r="AW216">
        <v>0.46670133959999999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6891510.6660000002</v>
      </c>
      <c r="K217">
        <v>6631317.875</v>
      </c>
      <c r="L217">
        <v>6286087.4730000002</v>
      </c>
      <c r="M217">
        <v>5953482.2929999996</v>
      </c>
      <c r="N217">
        <v>5588774.6330000004</v>
      </c>
      <c r="O217">
        <v>5783198.0690000001</v>
      </c>
      <c r="P217">
        <v>6073992.5999999996</v>
      </c>
      <c r="Q217">
        <v>6361986.7819999997</v>
      </c>
      <c r="R217">
        <v>6455583.6579999998</v>
      </c>
      <c r="S217">
        <v>8856365.2550000008</v>
      </c>
      <c r="T217">
        <v>6974100.1289999997</v>
      </c>
      <c r="U217">
        <v>4814389.915</v>
      </c>
      <c r="V217">
        <v>2808458.45</v>
      </c>
      <c r="W217">
        <v>2603179.2480000001</v>
      </c>
      <c r="X217">
        <v>2533993.7710000002</v>
      </c>
      <c r="Y217">
        <v>2491704.0499999998</v>
      </c>
      <c r="Z217">
        <v>2451438.9759999998</v>
      </c>
      <c r="AA217">
        <v>2415394.6060000001</v>
      </c>
      <c r="AB217">
        <v>2385080.5920000002</v>
      </c>
      <c r="AC217">
        <v>2359168.5219999999</v>
      </c>
      <c r="AD217">
        <v>2345685.0890000002</v>
      </c>
      <c r="AE217">
        <v>2337933.2450000001</v>
      </c>
      <c r="AF217">
        <v>2333703.0449999999</v>
      </c>
      <c r="AG217">
        <v>2330539.966</v>
      </c>
      <c r="AH217">
        <v>2327690.8679999998</v>
      </c>
      <c r="AI217">
        <v>2336980.4939999999</v>
      </c>
      <c r="AJ217">
        <v>2344816.915</v>
      </c>
      <c r="AK217">
        <v>2351169.5350000001</v>
      </c>
      <c r="AL217">
        <v>2355703.1349999998</v>
      </c>
      <c r="AM217">
        <v>2358620.13</v>
      </c>
      <c r="AN217">
        <v>2360093.1529999999</v>
      </c>
      <c r="AO217">
        <v>2360299.3870000001</v>
      </c>
      <c r="AP217">
        <v>2358918.0499999998</v>
      </c>
      <c r="AQ217">
        <v>2356192.798</v>
      </c>
      <c r="AR217">
        <v>2352030.1860000002</v>
      </c>
      <c r="AS217">
        <v>3122750.0729999999</v>
      </c>
      <c r="AT217">
        <v>3983927.4339999999</v>
      </c>
      <c r="AU217">
        <v>4848833.6720000003</v>
      </c>
      <c r="AV217">
        <v>5704884.7549999999</v>
      </c>
      <c r="AW217">
        <v>6552823.8799999999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522323.38890000002</v>
      </c>
      <c r="K218">
        <v>571573.92960000003</v>
      </c>
      <c r="L218">
        <v>634660.54180000001</v>
      </c>
      <c r="M218">
        <v>717611.66220000002</v>
      </c>
      <c r="N218">
        <v>822822.58039999998</v>
      </c>
      <c r="O218">
        <v>787685.73629999999</v>
      </c>
      <c r="P218">
        <v>725008.07330000005</v>
      </c>
      <c r="Q218">
        <v>638040.65619999997</v>
      </c>
      <c r="R218">
        <v>555921.14170000004</v>
      </c>
      <c r="S218">
        <v>271347.48499999999</v>
      </c>
      <c r="T218">
        <v>247897.68040000001</v>
      </c>
      <c r="U218">
        <v>228455.0172</v>
      </c>
      <c r="V218">
        <v>210890.47270000001</v>
      </c>
      <c r="W218">
        <v>213488.33720000001</v>
      </c>
      <c r="X218">
        <v>215050.34950000001</v>
      </c>
      <c r="Y218">
        <v>208004.66579999999</v>
      </c>
      <c r="Z218">
        <v>202454.91409999999</v>
      </c>
      <c r="AA218">
        <v>198040.09710000001</v>
      </c>
      <c r="AB218">
        <v>194469.63870000001</v>
      </c>
      <c r="AC218">
        <v>191386.75090000001</v>
      </c>
      <c r="AD218">
        <v>189127.06030000001</v>
      </c>
      <c r="AE218">
        <v>186898.83129999999</v>
      </c>
      <c r="AF218">
        <v>185333.9921</v>
      </c>
      <c r="AG218">
        <v>183440.40359999999</v>
      </c>
      <c r="AH218">
        <v>181672.83900000001</v>
      </c>
      <c r="AI218">
        <v>180421.45250000001</v>
      </c>
      <c r="AJ218">
        <v>179278.33110000001</v>
      </c>
      <c r="AK218">
        <v>178240.0772</v>
      </c>
      <c r="AL218">
        <v>177250.40539999999</v>
      </c>
      <c r="AM218">
        <v>176277.8364</v>
      </c>
      <c r="AN218">
        <v>175341.83439999999</v>
      </c>
      <c r="AO218">
        <v>174399.02840000001</v>
      </c>
      <c r="AP218">
        <v>173440.93900000001</v>
      </c>
      <c r="AQ218">
        <v>172498.91329999999</v>
      </c>
      <c r="AR218">
        <v>171523.34080000001</v>
      </c>
      <c r="AS218">
        <v>171036.8143</v>
      </c>
      <c r="AT218">
        <v>170547.88029999999</v>
      </c>
      <c r="AU218">
        <v>170046.1923</v>
      </c>
      <c r="AV218">
        <v>169544.9142</v>
      </c>
      <c r="AW218">
        <v>169181.40150000001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222800805.19999999</v>
      </c>
      <c r="K219">
        <v>209603769.40000001</v>
      </c>
      <c r="L219">
        <v>202682494.69999999</v>
      </c>
      <c r="M219">
        <v>201022509</v>
      </c>
      <c r="N219">
        <v>200155813.59999999</v>
      </c>
      <c r="O219">
        <v>198822406.59999999</v>
      </c>
      <c r="P219">
        <v>192058775.5</v>
      </c>
      <c r="Q219">
        <v>182556060</v>
      </c>
      <c r="R219">
        <v>175735648.90000001</v>
      </c>
      <c r="S219">
        <v>169621520.59999999</v>
      </c>
      <c r="T219">
        <v>167748381.90000001</v>
      </c>
      <c r="U219">
        <v>166257221</v>
      </c>
      <c r="V219">
        <v>165627227.19999999</v>
      </c>
      <c r="W219">
        <v>164146988.30000001</v>
      </c>
      <c r="X219">
        <v>162051378.80000001</v>
      </c>
      <c r="Y219">
        <v>161769704.69999999</v>
      </c>
      <c r="Z219">
        <v>162494538.59999999</v>
      </c>
      <c r="AA219">
        <v>163940458.80000001</v>
      </c>
      <c r="AB219">
        <v>165876733.80000001</v>
      </c>
      <c r="AC219">
        <v>168129945.19999999</v>
      </c>
      <c r="AD219">
        <v>169866433.40000001</v>
      </c>
      <c r="AE219">
        <v>171618523.40000001</v>
      </c>
      <c r="AF219">
        <v>173071716.59999999</v>
      </c>
      <c r="AG219">
        <v>174789610.40000001</v>
      </c>
      <c r="AH219">
        <v>176585160.90000001</v>
      </c>
      <c r="AI219">
        <v>178358147.69999999</v>
      </c>
      <c r="AJ219">
        <v>180102461.40000001</v>
      </c>
      <c r="AK219">
        <v>181902960.30000001</v>
      </c>
      <c r="AL219">
        <v>183733736.69999999</v>
      </c>
      <c r="AM219">
        <v>185557966.30000001</v>
      </c>
      <c r="AN219">
        <v>187411381.5</v>
      </c>
      <c r="AO219">
        <v>189191006.40000001</v>
      </c>
      <c r="AP219">
        <v>190917710.09999999</v>
      </c>
      <c r="AQ219">
        <v>192655945.30000001</v>
      </c>
      <c r="AR219">
        <v>194326344.19999999</v>
      </c>
      <c r="AS219">
        <v>196673290.80000001</v>
      </c>
      <c r="AT219">
        <v>199137712</v>
      </c>
      <c r="AU219">
        <v>201612685.80000001</v>
      </c>
      <c r="AV219">
        <v>204108321.40000001</v>
      </c>
      <c r="AW219">
        <v>206839510.80000001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31682658.969999999</v>
      </c>
      <c r="K220">
        <v>30058454.829999998</v>
      </c>
      <c r="L220">
        <v>29972942.859999999</v>
      </c>
      <c r="M220">
        <v>29704812.16</v>
      </c>
      <c r="N220">
        <v>28767864.859999999</v>
      </c>
      <c r="O220">
        <v>24935451.280000001</v>
      </c>
      <c r="P220">
        <v>21298478.309999999</v>
      </c>
      <c r="Q220">
        <v>18792014.309999999</v>
      </c>
      <c r="R220">
        <v>17072333.370000001</v>
      </c>
      <c r="S220">
        <v>11966722.779999999</v>
      </c>
      <c r="T220">
        <v>10914787.49</v>
      </c>
      <c r="U220">
        <v>10382042.390000001</v>
      </c>
      <c r="V220">
        <v>10038846.439999999</v>
      </c>
      <c r="W220">
        <v>9919729.6980000008</v>
      </c>
      <c r="X220">
        <v>9810714.3780000005</v>
      </c>
      <c r="Y220">
        <v>9980467.2670000009</v>
      </c>
      <c r="Z220">
        <v>10185786.699999999</v>
      </c>
      <c r="AA220">
        <v>10402286.82</v>
      </c>
      <c r="AB220">
        <v>10626387.560000001</v>
      </c>
      <c r="AC220">
        <v>10858073.57</v>
      </c>
      <c r="AD220">
        <v>11095748.560000001</v>
      </c>
      <c r="AE220">
        <v>11328849.01</v>
      </c>
      <c r="AF220">
        <v>11559968.529999999</v>
      </c>
      <c r="AG220">
        <v>11789892.050000001</v>
      </c>
      <c r="AH220">
        <v>12022285.43</v>
      </c>
      <c r="AI220">
        <v>12248054.109999999</v>
      </c>
      <c r="AJ220">
        <v>12473102.73</v>
      </c>
      <c r="AK220">
        <v>12702949.220000001</v>
      </c>
      <c r="AL220">
        <v>12934661.880000001</v>
      </c>
      <c r="AM220">
        <v>13167460.85</v>
      </c>
      <c r="AN220">
        <v>13400279.359999999</v>
      </c>
      <c r="AO220">
        <v>13630531.619999999</v>
      </c>
      <c r="AP220">
        <v>13858954.970000001</v>
      </c>
      <c r="AQ220">
        <v>14089276.92</v>
      </c>
      <c r="AR220">
        <v>14316838.93</v>
      </c>
      <c r="AS220">
        <v>14556773.970000001</v>
      </c>
      <c r="AT220">
        <v>14806372.27</v>
      </c>
      <c r="AU220">
        <v>15062332.23</v>
      </c>
      <c r="AV220">
        <v>15324672.970000001</v>
      </c>
      <c r="AW220">
        <v>15606244.75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140557779.30000001</v>
      </c>
      <c r="K221">
        <v>130754246.40000001</v>
      </c>
      <c r="L221">
        <v>125019672.7</v>
      </c>
      <c r="M221">
        <v>123619428.90000001</v>
      </c>
      <c r="N221">
        <v>122949130.8</v>
      </c>
      <c r="O221">
        <v>124652137.40000001</v>
      </c>
      <c r="P221">
        <v>122557338.5</v>
      </c>
      <c r="Q221">
        <v>118552498.7</v>
      </c>
      <c r="R221">
        <v>116706898.8</v>
      </c>
      <c r="S221">
        <v>115892987.5</v>
      </c>
      <c r="T221">
        <v>118260025.8</v>
      </c>
      <c r="U221">
        <v>120452694.59999999</v>
      </c>
      <c r="V221">
        <v>122847628.7</v>
      </c>
      <c r="W221">
        <v>122526931.59999999</v>
      </c>
      <c r="X221">
        <v>121459116.3</v>
      </c>
      <c r="Y221">
        <v>121642795.59999999</v>
      </c>
      <c r="Z221">
        <v>122549894.7</v>
      </c>
      <c r="AA221">
        <v>123988562.5</v>
      </c>
      <c r="AB221">
        <v>125813049.2</v>
      </c>
      <c r="AC221">
        <v>127890084.2</v>
      </c>
      <c r="AD221">
        <v>129266740.7</v>
      </c>
      <c r="AE221">
        <v>130674960.2</v>
      </c>
      <c r="AF221">
        <v>131793301.5</v>
      </c>
      <c r="AG221">
        <v>133191679.09999999</v>
      </c>
      <c r="AH221">
        <v>134663414.30000001</v>
      </c>
      <c r="AI221">
        <v>135944441.80000001</v>
      </c>
      <c r="AJ221">
        <v>137190456.69999999</v>
      </c>
      <c r="AK221">
        <v>138478958.69999999</v>
      </c>
      <c r="AL221">
        <v>139800772.30000001</v>
      </c>
      <c r="AM221">
        <v>141119976.59999999</v>
      </c>
      <c r="AN221">
        <v>142575602.09999999</v>
      </c>
      <c r="AO221">
        <v>143970338.90000001</v>
      </c>
      <c r="AP221">
        <v>145324222.80000001</v>
      </c>
      <c r="AQ221">
        <v>146691033.80000001</v>
      </c>
      <c r="AR221">
        <v>148005577.5</v>
      </c>
      <c r="AS221">
        <v>149210494.80000001</v>
      </c>
      <c r="AT221">
        <v>150435034.09999999</v>
      </c>
      <c r="AU221">
        <v>151663750.59999999</v>
      </c>
      <c r="AV221">
        <v>152916198.40000001</v>
      </c>
      <c r="AW221">
        <v>154368603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50560366.939999998</v>
      </c>
      <c r="K222">
        <v>48791068.18</v>
      </c>
      <c r="L222">
        <v>47689879.149999999</v>
      </c>
      <c r="M222">
        <v>47698267.93</v>
      </c>
      <c r="N222">
        <v>48438817.960000001</v>
      </c>
      <c r="O222">
        <v>49234817.840000004</v>
      </c>
      <c r="P222">
        <v>48202958.719999999</v>
      </c>
      <c r="Q222">
        <v>45211546.969999999</v>
      </c>
      <c r="R222">
        <v>41956416.770000003</v>
      </c>
      <c r="S222">
        <v>41761810.270000003</v>
      </c>
      <c r="T222">
        <v>38573568.630000003</v>
      </c>
      <c r="U222">
        <v>35422483.960000001</v>
      </c>
      <c r="V222">
        <v>32740752.109999999</v>
      </c>
      <c r="W222">
        <v>31700327.010000002</v>
      </c>
      <c r="X222">
        <v>30781548.129999999</v>
      </c>
      <c r="Y222">
        <v>30146441.809999999</v>
      </c>
      <c r="Z222">
        <v>29758857.149999999</v>
      </c>
      <c r="AA222">
        <v>29549609.5</v>
      </c>
      <c r="AB222">
        <v>29437296.960000001</v>
      </c>
      <c r="AC222">
        <v>29381787.43</v>
      </c>
      <c r="AD222">
        <v>29503944.109999999</v>
      </c>
      <c r="AE222">
        <v>29614714.199999999</v>
      </c>
      <c r="AF222">
        <v>29718446.550000001</v>
      </c>
      <c r="AG222">
        <v>29808039.219999999</v>
      </c>
      <c r="AH222">
        <v>29899461.23</v>
      </c>
      <c r="AI222">
        <v>30165651.77</v>
      </c>
      <c r="AJ222">
        <v>30438901.989999998</v>
      </c>
      <c r="AK222">
        <v>30721052.390000001</v>
      </c>
      <c r="AL222">
        <v>30998302.550000001</v>
      </c>
      <c r="AM222">
        <v>31270528.870000001</v>
      </c>
      <c r="AN222">
        <v>31435500.059999999</v>
      </c>
      <c r="AO222">
        <v>31590135.870000001</v>
      </c>
      <c r="AP222">
        <v>31734532.32</v>
      </c>
      <c r="AQ222">
        <v>31875634.59</v>
      </c>
      <c r="AR222">
        <v>32003927.829999998</v>
      </c>
      <c r="AS222">
        <v>32906022.050000001</v>
      </c>
      <c r="AT222">
        <v>33896305.630000003</v>
      </c>
      <c r="AU222">
        <v>34886603.009999998</v>
      </c>
      <c r="AV222">
        <v>35867450.060000002</v>
      </c>
      <c r="AW222">
        <v>36864662.960000001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368371683</v>
      </c>
      <c r="K223">
        <v>350630951</v>
      </c>
      <c r="L223">
        <v>340259892.69999999</v>
      </c>
      <c r="M223">
        <v>335685599.80000001</v>
      </c>
      <c r="N223">
        <v>333462079</v>
      </c>
      <c r="O223">
        <v>330197015.30000001</v>
      </c>
      <c r="P223">
        <v>319868281.19999999</v>
      </c>
      <c r="Q223">
        <v>305752700.30000001</v>
      </c>
      <c r="R223">
        <v>295325891.89999998</v>
      </c>
      <c r="S223">
        <v>288879836.69999999</v>
      </c>
      <c r="T223">
        <v>285145782.10000002</v>
      </c>
      <c r="U223">
        <v>281450002.69999999</v>
      </c>
      <c r="V223">
        <v>278196919.80000001</v>
      </c>
      <c r="W223">
        <v>272982812.80000001</v>
      </c>
      <c r="X223">
        <v>266566730.90000001</v>
      </c>
      <c r="Y223">
        <v>262415011.5</v>
      </c>
      <c r="Z223">
        <v>259238653</v>
      </c>
      <c r="AA223">
        <v>256758533.59999999</v>
      </c>
      <c r="AB223">
        <v>254736849.80000001</v>
      </c>
      <c r="AC223">
        <v>253010409.69999999</v>
      </c>
      <c r="AD223">
        <v>250710020.5</v>
      </c>
      <c r="AE223">
        <v>248346228.40000001</v>
      </c>
      <c r="AF223">
        <v>245700281</v>
      </c>
      <c r="AG223">
        <v>243451621.69999999</v>
      </c>
      <c r="AH223">
        <v>241506755.19999999</v>
      </c>
      <c r="AI223">
        <v>239858177.90000001</v>
      </c>
      <c r="AJ223">
        <v>238416499.69999999</v>
      </c>
      <c r="AK223">
        <v>237251265.5</v>
      </c>
      <c r="AL223">
        <v>236313945.30000001</v>
      </c>
      <c r="AM223">
        <v>235551962.90000001</v>
      </c>
      <c r="AN223">
        <v>234957794</v>
      </c>
      <c r="AO223">
        <v>234445338.69999999</v>
      </c>
      <c r="AP223">
        <v>234022393.59999999</v>
      </c>
      <c r="AQ223">
        <v>233745997.80000001</v>
      </c>
      <c r="AR223">
        <v>233523570</v>
      </c>
      <c r="AS223">
        <v>234087815.5</v>
      </c>
      <c r="AT223">
        <v>234875250.59999999</v>
      </c>
      <c r="AU223">
        <v>235768758.09999999</v>
      </c>
      <c r="AV223">
        <v>236771617.59999999</v>
      </c>
      <c r="AW223">
        <v>238108278.80000001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32682776.670000002</v>
      </c>
      <c r="K224">
        <v>31031813.989999998</v>
      </c>
      <c r="L224">
        <v>30917131.68</v>
      </c>
      <c r="M224">
        <v>30620839.050000001</v>
      </c>
      <c r="N224">
        <v>29659514.420000002</v>
      </c>
      <c r="O224">
        <v>25809228.289999999</v>
      </c>
      <c r="P224">
        <v>22157990.77</v>
      </c>
      <c r="Q224">
        <v>19635888.68</v>
      </c>
      <c r="R224">
        <v>17894284.469999999</v>
      </c>
      <c r="S224">
        <v>12766771.630000001</v>
      </c>
      <c r="T224">
        <v>11694038.15</v>
      </c>
      <c r="U224">
        <v>11140808.48</v>
      </c>
      <c r="V224">
        <v>10773888.380000001</v>
      </c>
      <c r="W224">
        <v>10627939.470000001</v>
      </c>
      <c r="X224">
        <v>10489372.27</v>
      </c>
      <c r="Y224">
        <v>10627890.289999999</v>
      </c>
      <c r="Z224">
        <v>10803117.84</v>
      </c>
      <c r="AA224">
        <v>10992200.890000001</v>
      </c>
      <c r="AB224">
        <v>11191908.66</v>
      </c>
      <c r="AC224">
        <v>11402003.9</v>
      </c>
      <c r="AD224">
        <v>11620461.1</v>
      </c>
      <c r="AE224">
        <v>11836256.369999999</v>
      </c>
      <c r="AF224">
        <v>12051590.609999999</v>
      </c>
      <c r="AG224">
        <v>12266942.82</v>
      </c>
      <c r="AH224">
        <v>12485764.52</v>
      </c>
      <c r="AI224">
        <v>12698760.130000001</v>
      </c>
      <c r="AJ224">
        <v>12911646.07</v>
      </c>
      <c r="AK224">
        <v>13129834.5</v>
      </c>
      <c r="AL224">
        <v>13350321.140000001</v>
      </c>
      <c r="AM224">
        <v>13572273.5</v>
      </c>
      <c r="AN224">
        <v>13794584.970000001</v>
      </c>
      <c r="AO224">
        <v>14014602.789999999</v>
      </c>
      <c r="AP224">
        <v>14233031.84</v>
      </c>
      <c r="AQ224">
        <v>14453597.949999999</v>
      </c>
      <c r="AR224">
        <v>14671633.609999999</v>
      </c>
      <c r="AS224">
        <v>14902261.289999999</v>
      </c>
      <c r="AT224">
        <v>15142746.619999999</v>
      </c>
      <c r="AU224">
        <v>15389769.93</v>
      </c>
      <c r="AV224">
        <v>15643342.75</v>
      </c>
      <c r="AW224">
        <v>15916414.18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248953484.09999999</v>
      </c>
      <c r="K225">
        <v>236026899.40000001</v>
      </c>
      <c r="L225">
        <v>227814870.90000001</v>
      </c>
      <c r="M225">
        <v>224175217.30000001</v>
      </c>
      <c r="N225">
        <v>222520985.09999999</v>
      </c>
      <c r="O225">
        <v>223185230.40000001</v>
      </c>
      <c r="P225">
        <v>219258618.59999999</v>
      </c>
      <c r="Q225">
        <v>213218600.40000001</v>
      </c>
      <c r="R225">
        <v>210294744.09999999</v>
      </c>
      <c r="S225">
        <v>211217059</v>
      </c>
      <c r="T225">
        <v>212609981.40000001</v>
      </c>
      <c r="U225">
        <v>213117775.59999999</v>
      </c>
      <c r="V225">
        <v>213445535.40000001</v>
      </c>
      <c r="W225">
        <v>210197584.90000001</v>
      </c>
      <c r="X225">
        <v>205699966.69999999</v>
      </c>
      <c r="Y225">
        <v>202868447.90000001</v>
      </c>
      <c r="Z225">
        <v>200648127.59999999</v>
      </c>
      <c r="AA225">
        <v>198858303.59999999</v>
      </c>
      <c r="AB225">
        <v>197358368.40000001</v>
      </c>
      <c r="AC225">
        <v>196032284.30000001</v>
      </c>
      <c r="AD225">
        <v>193905660.5</v>
      </c>
      <c r="AE225">
        <v>191707679.80000001</v>
      </c>
      <c r="AF225">
        <v>189207695.30000001</v>
      </c>
      <c r="AG225">
        <v>187097351.30000001</v>
      </c>
      <c r="AH225">
        <v>185259559.5</v>
      </c>
      <c r="AI225">
        <v>183432218.69999999</v>
      </c>
      <c r="AJ225">
        <v>181788808.5</v>
      </c>
      <c r="AK225">
        <v>180393851</v>
      </c>
      <c r="AL225">
        <v>179221427.19999999</v>
      </c>
      <c r="AM225">
        <v>178220301.19999999</v>
      </c>
      <c r="AN225">
        <v>177503135.69999999</v>
      </c>
      <c r="AO225">
        <v>176873397.90000001</v>
      </c>
      <c r="AP225">
        <v>176340536.59999999</v>
      </c>
      <c r="AQ225">
        <v>175950217</v>
      </c>
      <c r="AR225">
        <v>175626408.30000001</v>
      </c>
      <c r="AS225">
        <v>175298410.90000001</v>
      </c>
      <c r="AT225">
        <v>175093895</v>
      </c>
      <c r="AU225">
        <v>174988260.40000001</v>
      </c>
      <c r="AV225">
        <v>174994225.69999999</v>
      </c>
      <c r="AW225">
        <v>175289791.19999999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86735422.230000004</v>
      </c>
      <c r="K226">
        <v>83572237.629999995</v>
      </c>
      <c r="L226">
        <v>81527890.079999998</v>
      </c>
      <c r="M226">
        <v>80889543.450000003</v>
      </c>
      <c r="N226">
        <v>81281579.480000004</v>
      </c>
      <c r="O226">
        <v>81202556.590000004</v>
      </c>
      <c r="P226">
        <v>78451671.859999999</v>
      </c>
      <c r="Q226">
        <v>72898211.230000004</v>
      </c>
      <c r="R226">
        <v>67136863.359999999</v>
      </c>
      <c r="S226">
        <v>64896006.030000001</v>
      </c>
      <c r="T226">
        <v>60841762.560000002</v>
      </c>
      <c r="U226">
        <v>57191418.619999997</v>
      </c>
      <c r="V226">
        <v>53977496.090000004</v>
      </c>
      <c r="W226">
        <v>52157288.409999996</v>
      </c>
      <c r="X226">
        <v>50377391.93</v>
      </c>
      <c r="Y226">
        <v>48918673.350000001</v>
      </c>
      <c r="Z226">
        <v>47787407.57</v>
      </c>
      <c r="AA226">
        <v>46908029.140000001</v>
      </c>
      <c r="AB226">
        <v>46186572.689999998</v>
      </c>
      <c r="AC226">
        <v>45576121.479999997</v>
      </c>
      <c r="AD226">
        <v>45183898.939999998</v>
      </c>
      <c r="AE226">
        <v>44802292.299999997</v>
      </c>
      <c r="AF226">
        <v>44440995.149999999</v>
      </c>
      <c r="AG226">
        <v>44087327.560000002</v>
      </c>
      <c r="AH226">
        <v>43761431.109999999</v>
      </c>
      <c r="AI226">
        <v>43727199</v>
      </c>
      <c r="AJ226">
        <v>43716045.079999998</v>
      </c>
      <c r="AK226">
        <v>43727579.939999998</v>
      </c>
      <c r="AL226">
        <v>43742197</v>
      </c>
      <c r="AM226">
        <v>43759388.210000001</v>
      </c>
      <c r="AN226">
        <v>43660073.280000001</v>
      </c>
      <c r="AO226">
        <v>43557338.039999999</v>
      </c>
      <c r="AP226">
        <v>43448825.149999999</v>
      </c>
      <c r="AQ226">
        <v>43342182.920000002</v>
      </c>
      <c r="AR226">
        <v>43225528.07</v>
      </c>
      <c r="AS226">
        <v>43887143.270000003</v>
      </c>
      <c r="AT226">
        <v>44638608.979999997</v>
      </c>
      <c r="AU226">
        <v>45390727.729999997</v>
      </c>
      <c r="AV226">
        <v>46134049.200000003</v>
      </c>
      <c r="AW226">
        <v>46902073.43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394383459.60000002</v>
      </c>
      <c r="K227">
        <v>376061132.19999999</v>
      </c>
      <c r="L227">
        <v>365445800.10000002</v>
      </c>
      <c r="M227">
        <v>360929111.19999999</v>
      </c>
      <c r="N227">
        <v>358812629.5</v>
      </c>
      <c r="O227">
        <v>356149718.60000002</v>
      </c>
      <c r="P227">
        <v>346314509</v>
      </c>
      <c r="Q227">
        <v>332612128.5</v>
      </c>
      <c r="R227">
        <v>322572473.19999999</v>
      </c>
      <c r="S227">
        <v>316825229.30000001</v>
      </c>
      <c r="T227">
        <v>313163810.30000001</v>
      </c>
      <c r="U227">
        <v>309534416.89999998</v>
      </c>
      <c r="V227">
        <v>306747644.89999998</v>
      </c>
      <c r="W227">
        <v>301806348.5</v>
      </c>
      <c r="X227">
        <v>295519230.10000002</v>
      </c>
      <c r="Y227">
        <v>291566565.69999999</v>
      </c>
      <c r="Z227">
        <v>288598690.89999998</v>
      </c>
      <c r="AA227">
        <v>286363859.19999999</v>
      </c>
      <c r="AB227">
        <v>284593795.60000002</v>
      </c>
      <c r="AC227">
        <v>283136566.80000001</v>
      </c>
      <c r="AD227">
        <v>281163238.89999998</v>
      </c>
      <c r="AE227">
        <v>279122809.30000001</v>
      </c>
      <c r="AF227">
        <v>276807947.39999998</v>
      </c>
      <c r="AG227">
        <v>274900693.19999999</v>
      </c>
      <c r="AH227">
        <v>273338501.69999999</v>
      </c>
      <c r="AI227">
        <v>272063745.10000002</v>
      </c>
      <c r="AJ227">
        <v>270993220.10000002</v>
      </c>
      <c r="AK227">
        <v>270242663.89999998</v>
      </c>
      <c r="AL227">
        <v>269726994.69999999</v>
      </c>
      <c r="AM227">
        <v>269387346.69999999</v>
      </c>
      <c r="AN227">
        <v>269232093.39999998</v>
      </c>
      <c r="AO227">
        <v>269149521.89999998</v>
      </c>
      <c r="AP227">
        <v>269163137.30000001</v>
      </c>
      <c r="AQ227">
        <v>269360693.10000002</v>
      </c>
      <c r="AR227">
        <v>269595159.69999999</v>
      </c>
      <c r="AS227">
        <v>270628339.19999999</v>
      </c>
      <c r="AT227">
        <v>271901053.19999999</v>
      </c>
      <c r="AU227">
        <v>273272872.60000002</v>
      </c>
      <c r="AV227">
        <v>274757475.10000002</v>
      </c>
      <c r="AW227">
        <v>276699501.80000001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274.2229117</v>
      </c>
      <c r="K228">
        <v>268.33965740000002</v>
      </c>
      <c r="L228">
        <v>263.2586968</v>
      </c>
      <c r="M228">
        <v>260.83395990000002</v>
      </c>
      <c r="N228">
        <v>258.18561260000001</v>
      </c>
      <c r="O228">
        <v>256.20167190000001</v>
      </c>
      <c r="P228">
        <v>252.7816942</v>
      </c>
      <c r="Q228">
        <v>248.11051520000001</v>
      </c>
      <c r="R228">
        <v>241.95928000000001</v>
      </c>
      <c r="S228">
        <v>230.63623219999999</v>
      </c>
      <c r="T228">
        <v>225.25090299999999</v>
      </c>
      <c r="U228">
        <v>221.3602084</v>
      </c>
      <c r="V228">
        <v>218.34991099999999</v>
      </c>
      <c r="W228">
        <v>224.62685429999999</v>
      </c>
      <c r="X228">
        <v>230.79553089999999</v>
      </c>
      <c r="Y228">
        <v>229.27943880000001</v>
      </c>
      <c r="Z228">
        <v>228.24672150000001</v>
      </c>
      <c r="AA228">
        <v>227.76260490000001</v>
      </c>
      <c r="AB228">
        <v>227.43592319999999</v>
      </c>
      <c r="AC228">
        <v>227.45639919999999</v>
      </c>
      <c r="AD228">
        <v>223.93789409999999</v>
      </c>
      <c r="AE228">
        <v>220.75663499999999</v>
      </c>
      <c r="AF228">
        <v>219.10800409999999</v>
      </c>
      <c r="AG228">
        <v>216.77986770000001</v>
      </c>
      <c r="AH228">
        <v>214.62579840000001</v>
      </c>
      <c r="AI228">
        <v>212.7704426</v>
      </c>
      <c r="AJ228">
        <v>210.94152149999999</v>
      </c>
      <c r="AK228">
        <v>209.16094960000001</v>
      </c>
      <c r="AL228">
        <v>207.45225830000001</v>
      </c>
      <c r="AM228">
        <v>205.75606550000001</v>
      </c>
      <c r="AN228">
        <v>204.35614910000001</v>
      </c>
      <c r="AO228">
        <v>202.93265020000001</v>
      </c>
      <c r="AP228">
        <v>201.495847</v>
      </c>
      <c r="AQ228">
        <v>200.08243239999999</v>
      </c>
      <c r="AR228">
        <v>198.65862910000001</v>
      </c>
      <c r="AS228">
        <v>197.9366325</v>
      </c>
      <c r="AT228">
        <v>197.2238059</v>
      </c>
      <c r="AU228">
        <v>196.52056959999999</v>
      </c>
      <c r="AV228">
        <v>195.84610190000001</v>
      </c>
      <c r="AW228">
        <v>195.32479359999999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4.4003804280000001</v>
      </c>
      <c r="K229">
        <v>4.2012700159999996</v>
      </c>
      <c r="L229">
        <v>4.4248391810000003</v>
      </c>
      <c r="M229">
        <v>4.5880125820000002</v>
      </c>
      <c r="N229">
        <v>4.5938879449999996</v>
      </c>
      <c r="O229">
        <v>3.9255723539999998</v>
      </c>
      <c r="P229">
        <v>3.2604902920000001</v>
      </c>
      <c r="Q229">
        <v>2.8434210100000001</v>
      </c>
      <c r="R229">
        <v>2.6415449240000002</v>
      </c>
      <c r="S229">
        <v>2.4817710320000002</v>
      </c>
      <c r="T229">
        <v>2.4117722640000001</v>
      </c>
      <c r="U229">
        <v>2.4041579550000001</v>
      </c>
      <c r="V229">
        <v>2.4276181349999999</v>
      </c>
      <c r="W229">
        <v>2.4524156370000001</v>
      </c>
      <c r="X229">
        <v>2.4773866039999999</v>
      </c>
      <c r="Y229">
        <v>2.515937101</v>
      </c>
      <c r="Z229">
        <v>2.5588993449999999</v>
      </c>
      <c r="AA229">
        <v>2.6047594529999998</v>
      </c>
      <c r="AB229">
        <v>2.6529912640000002</v>
      </c>
      <c r="AC229">
        <v>2.7037038309999999</v>
      </c>
      <c r="AD229">
        <v>2.7559683619999999</v>
      </c>
      <c r="AE229">
        <v>2.8072577490000001</v>
      </c>
      <c r="AF229">
        <v>2.8582597070000002</v>
      </c>
      <c r="AG229">
        <v>2.9092221839999999</v>
      </c>
      <c r="AH229">
        <v>2.9610923420000002</v>
      </c>
      <c r="AI229">
        <v>3.0115821760000001</v>
      </c>
      <c r="AJ229">
        <v>3.062208375</v>
      </c>
      <c r="AK229">
        <v>3.1143228610000002</v>
      </c>
      <c r="AL229">
        <v>3.1671785020000001</v>
      </c>
      <c r="AM229">
        <v>3.2205675089999999</v>
      </c>
      <c r="AN229">
        <v>3.2739308309999999</v>
      </c>
      <c r="AO229">
        <v>3.326842906</v>
      </c>
      <c r="AP229">
        <v>3.3795069959999999</v>
      </c>
      <c r="AQ229">
        <v>3.4328347840000002</v>
      </c>
      <c r="AR229">
        <v>3.4856685989999998</v>
      </c>
      <c r="AS229">
        <v>3.5416098890000001</v>
      </c>
      <c r="AT229">
        <v>3.600045497</v>
      </c>
      <c r="AU229">
        <v>3.6601837050000001</v>
      </c>
      <c r="AV229">
        <v>3.7220168469999999</v>
      </c>
      <c r="AW229">
        <v>3.7886949589999999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4.4003804280000001</v>
      </c>
      <c r="K230">
        <v>4.2012700159999996</v>
      </c>
      <c r="L230">
        <v>4.4248391810000003</v>
      </c>
      <c r="M230">
        <v>4.5880125820000002</v>
      </c>
      <c r="N230">
        <v>4.5938879449999996</v>
      </c>
      <c r="O230">
        <v>3.9255723539999998</v>
      </c>
      <c r="P230">
        <v>3.2604902920000001</v>
      </c>
      <c r="Q230">
        <v>2.8434210100000001</v>
      </c>
      <c r="R230">
        <v>2.6415449240000002</v>
      </c>
      <c r="S230">
        <v>2.4817710320000002</v>
      </c>
      <c r="T230">
        <v>2.4117722640000001</v>
      </c>
      <c r="U230">
        <v>2.4041579550000001</v>
      </c>
      <c r="V230">
        <v>2.4276181349999999</v>
      </c>
      <c r="W230">
        <v>2.4524156370000001</v>
      </c>
      <c r="X230">
        <v>2.4773866039999999</v>
      </c>
      <c r="Y230">
        <v>2.515937101</v>
      </c>
      <c r="Z230">
        <v>2.5588993449999999</v>
      </c>
      <c r="AA230">
        <v>2.6047594529999998</v>
      </c>
      <c r="AB230">
        <v>2.6529912640000002</v>
      </c>
      <c r="AC230">
        <v>2.7037038309999999</v>
      </c>
      <c r="AD230">
        <v>2.7559683619999999</v>
      </c>
      <c r="AE230">
        <v>2.8072577490000001</v>
      </c>
      <c r="AF230">
        <v>2.8582597070000002</v>
      </c>
      <c r="AG230">
        <v>2.9092221839999999</v>
      </c>
      <c r="AH230">
        <v>2.9610923420000002</v>
      </c>
      <c r="AI230">
        <v>3.0115821760000001</v>
      </c>
      <c r="AJ230">
        <v>3.062208375</v>
      </c>
      <c r="AK230">
        <v>3.1143228610000002</v>
      </c>
      <c r="AL230">
        <v>3.1671785020000001</v>
      </c>
      <c r="AM230">
        <v>3.2205675089999999</v>
      </c>
      <c r="AN230">
        <v>3.2739308309999999</v>
      </c>
      <c r="AO230">
        <v>3.326842906</v>
      </c>
      <c r="AP230">
        <v>3.3795069959999999</v>
      </c>
      <c r="AQ230">
        <v>3.4328347840000002</v>
      </c>
      <c r="AR230">
        <v>3.4856685989999998</v>
      </c>
      <c r="AS230">
        <v>3.5416098890000001</v>
      </c>
      <c r="AT230">
        <v>3.600045497</v>
      </c>
      <c r="AU230">
        <v>3.6601837050000001</v>
      </c>
      <c r="AV230">
        <v>3.7220168469999999</v>
      </c>
      <c r="AW230">
        <v>3.7886949589999999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78.500913679999996</v>
      </c>
      <c r="K231">
        <v>74.471524619999997</v>
      </c>
      <c r="L231">
        <v>71.962956270000006</v>
      </c>
      <c r="M231">
        <v>70.926962439999997</v>
      </c>
      <c r="N231">
        <v>70.511794170000002</v>
      </c>
      <c r="O231">
        <v>70.793864909999996</v>
      </c>
      <c r="P231">
        <v>69.578706479999994</v>
      </c>
      <c r="Q231">
        <v>67.670566579999999</v>
      </c>
      <c r="R231">
        <v>66.768934099999996</v>
      </c>
      <c r="S231">
        <v>67.192842839999997</v>
      </c>
      <c r="T231">
        <v>67.403254180000005</v>
      </c>
      <c r="U231">
        <v>67.321248400000002</v>
      </c>
      <c r="V231">
        <v>67.194964400000003</v>
      </c>
      <c r="W231">
        <v>66.236852999999996</v>
      </c>
      <c r="X231">
        <v>64.916831220000006</v>
      </c>
      <c r="Y231">
        <v>64.05260595</v>
      </c>
      <c r="Z231">
        <v>63.380807830000002</v>
      </c>
      <c r="AA231">
        <v>62.84879316</v>
      </c>
      <c r="AB231">
        <v>62.409230700000002</v>
      </c>
      <c r="AC231">
        <v>62.02619662</v>
      </c>
      <c r="AD231">
        <v>61.365743600000002</v>
      </c>
      <c r="AE231">
        <v>60.680790530000003</v>
      </c>
      <c r="AF231">
        <v>59.908766960000001</v>
      </c>
      <c r="AG231">
        <v>59.251741869999996</v>
      </c>
      <c r="AH231">
        <v>58.680308650000001</v>
      </c>
      <c r="AI231">
        <v>58.126854209999998</v>
      </c>
      <c r="AJ231">
        <v>57.632144189999998</v>
      </c>
      <c r="AK231">
        <v>57.215792630000003</v>
      </c>
      <c r="AL231">
        <v>56.868762840000002</v>
      </c>
      <c r="AM231">
        <v>56.575347219999998</v>
      </c>
      <c r="AN231">
        <v>56.358487719999999</v>
      </c>
      <c r="AO231">
        <v>56.166471850000001</v>
      </c>
      <c r="AP231">
        <v>56.004197069999996</v>
      </c>
      <c r="AQ231">
        <v>55.886722589999998</v>
      </c>
      <c r="AR231">
        <v>55.789570230000002</v>
      </c>
      <c r="AS231">
        <v>55.697999199999998</v>
      </c>
      <c r="AT231">
        <v>55.64551513</v>
      </c>
      <c r="AU231">
        <v>55.62396004</v>
      </c>
      <c r="AV231">
        <v>55.63748219</v>
      </c>
      <c r="AW231">
        <v>55.74348904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2.4729369389999998</v>
      </c>
      <c r="K232">
        <v>2.7165442519999998</v>
      </c>
      <c r="L232">
        <v>2.9868926689999999</v>
      </c>
      <c r="M232">
        <v>3.3039272350000002</v>
      </c>
      <c r="N232">
        <v>3.6455820129999998</v>
      </c>
      <c r="O232">
        <v>3.8701525939999999</v>
      </c>
      <c r="P232">
        <v>4.0219533250000001</v>
      </c>
      <c r="Q232">
        <v>4.136085864</v>
      </c>
      <c r="R232">
        <v>4.3151319509999997</v>
      </c>
      <c r="S232">
        <v>3.3452437009999998</v>
      </c>
      <c r="T232">
        <v>3.5478981630000002</v>
      </c>
      <c r="U232">
        <v>3.7318559200000001</v>
      </c>
      <c r="V232">
        <v>3.90919639</v>
      </c>
      <c r="W232">
        <v>3.9731817309999999</v>
      </c>
      <c r="X232">
        <v>4.0123043740000002</v>
      </c>
      <c r="Y232">
        <v>3.9545044709999999</v>
      </c>
      <c r="Z232">
        <v>3.908686667</v>
      </c>
      <c r="AA232">
        <v>3.8715674849999999</v>
      </c>
      <c r="AB232">
        <v>3.8407762939999999</v>
      </c>
      <c r="AC232">
        <v>3.8135867019999998</v>
      </c>
      <c r="AD232">
        <v>3.7637844280000001</v>
      </c>
      <c r="AE232">
        <v>3.7125290089999998</v>
      </c>
      <c r="AF232">
        <v>3.6616519749999998</v>
      </c>
      <c r="AG232">
        <v>3.613938214</v>
      </c>
      <c r="AH232">
        <v>3.5714276329999999</v>
      </c>
      <c r="AI232">
        <v>3.5356895420000001</v>
      </c>
      <c r="AJ232">
        <v>3.5036488440000002</v>
      </c>
      <c r="AK232">
        <v>3.476495366</v>
      </c>
      <c r="AL232">
        <v>3.452553939</v>
      </c>
      <c r="AM232">
        <v>3.4319739760000001</v>
      </c>
      <c r="AN232">
        <v>3.4293650059999998</v>
      </c>
      <c r="AO232">
        <v>3.4286856370000001</v>
      </c>
      <c r="AP232">
        <v>3.4302746549999998</v>
      </c>
      <c r="AQ232">
        <v>3.4351030480000002</v>
      </c>
      <c r="AR232">
        <v>3.441720342</v>
      </c>
      <c r="AS232">
        <v>3.4532054630000002</v>
      </c>
      <c r="AT232">
        <v>3.46746781</v>
      </c>
      <c r="AU232">
        <v>3.4840459190000002</v>
      </c>
      <c r="AV232">
        <v>3.5032447699999998</v>
      </c>
      <c r="AW232">
        <v>3.5287485260000002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78.500913679999996</v>
      </c>
      <c r="K233">
        <v>74.471524619999997</v>
      </c>
      <c r="L233">
        <v>71.962956270000006</v>
      </c>
      <c r="M233">
        <v>70.926962439999997</v>
      </c>
      <c r="N233">
        <v>70.511794170000002</v>
      </c>
      <c r="O233">
        <v>70.793864909999996</v>
      </c>
      <c r="P233">
        <v>69.578706479999994</v>
      </c>
      <c r="Q233">
        <v>67.670566579999999</v>
      </c>
      <c r="R233">
        <v>66.768934099999996</v>
      </c>
      <c r="S233">
        <v>67.192842839999997</v>
      </c>
      <c r="T233">
        <v>67.403254180000005</v>
      </c>
      <c r="U233">
        <v>67.321248400000002</v>
      </c>
      <c r="V233">
        <v>67.194964400000003</v>
      </c>
      <c r="W233">
        <v>66.236852999999996</v>
      </c>
      <c r="X233">
        <v>64.916831220000006</v>
      </c>
      <c r="Y233">
        <v>64.05260595</v>
      </c>
      <c r="Z233">
        <v>63.380807830000002</v>
      </c>
      <c r="AA233">
        <v>62.84879316</v>
      </c>
      <c r="AB233">
        <v>62.409230700000002</v>
      </c>
      <c r="AC233">
        <v>62.02619662</v>
      </c>
      <c r="AD233">
        <v>61.365743600000002</v>
      </c>
      <c r="AE233">
        <v>60.680790530000003</v>
      </c>
      <c r="AF233">
        <v>59.908766960000001</v>
      </c>
      <c r="AG233">
        <v>59.251741869999996</v>
      </c>
      <c r="AH233">
        <v>58.680308650000001</v>
      </c>
      <c r="AI233">
        <v>58.126854209999998</v>
      </c>
      <c r="AJ233">
        <v>57.632144189999998</v>
      </c>
      <c r="AK233">
        <v>57.215792630000003</v>
      </c>
      <c r="AL233">
        <v>56.868762840000002</v>
      </c>
      <c r="AM233">
        <v>56.575347219999998</v>
      </c>
      <c r="AN233">
        <v>56.358487719999999</v>
      </c>
      <c r="AO233">
        <v>56.166471850000001</v>
      </c>
      <c r="AP233">
        <v>56.004197069999996</v>
      </c>
      <c r="AQ233">
        <v>55.886722589999998</v>
      </c>
      <c r="AR233">
        <v>55.789570230000002</v>
      </c>
      <c r="AS233">
        <v>55.697999199999998</v>
      </c>
      <c r="AT233">
        <v>55.64551513</v>
      </c>
      <c r="AU233">
        <v>55.62396004</v>
      </c>
      <c r="AV233">
        <v>55.63748219</v>
      </c>
      <c r="AW233">
        <v>55.74348904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2.4729369389999998</v>
      </c>
      <c r="K234">
        <v>2.7165442519999998</v>
      </c>
      <c r="L234">
        <v>2.9868926689999999</v>
      </c>
      <c r="M234">
        <v>3.3039272350000002</v>
      </c>
      <c r="N234">
        <v>3.6455820129999998</v>
      </c>
      <c r="O234">
        <v>3.8701525939999999</v>
      </c>
      <c r="P234">
        <v>4.0219533250000001</v>
      </c>
      <c r="Q234">
        <v>4.136085864</v>
      </c>
      <c r="R234">
        <v>4.3151319509999997</v>
      </c>
      <c r="S234">
        <v>3.3452437009999998</v>
      </c>
      <c r="T234">
        <v>3.5478981630000002</v>
      </c>
      <c r="U234">
        <v>3.7318559200000001</v>
      </c>
      <c r="V234">
        <v>3.90919639</v>
      </c>
      <c r="W234">
        <v>3.9731817309999999</v>
      </c>
      <c r="X234">
        <v>4.0123043740000002</v>
      </c>
      <c r="Y234">
        <v>3.9545044709999999</v>
      </c>
      <c r="Z234">
        <v>3.908686667</v>
      </c>
      <c r="AA234">
        <v>3.8715674849999999</v>
      </c>
      <c r="AB234">
        <v>3.8407762939999999</v>
      </c>
      <c r="AC234">
        <v>3.8135867019999998</v>
      </c>
      <c r="AD234">
        <v>3.7637844280000001</v>
      </c>
      <c r="AE234">
        <v>3.7125290089999998</v>
      </c>
      <c r="AF234">
        <v>3.6616519749999998</v>
      </c>
      <c r="AG234">
        <v>3.613938214</v>
      </c>
      <c r="AH234">
        <v>3.5714276329999999</v>
      </c>
      <c r="AI234">
        <v>3.5356895420000001</v>
      </c>
      <c r="AJ234">
        <v>3.5036488440000002</v>
      </c>
      <c r="AK234">
        <v>3.476495366</v>
      </c>
      <c r="AL234">
        <v>3.452553939</v>
      </c>
      <c r="AM234">
        <v>3.4319739760000001</v>
      </c>
      <c r="AN234">
        <v>3.4293650059999998</v>
      </c>
      <c r="AO234">
        <v>3.4286856370000001</v>
      </c>
      <c r="AP234">
        <v>3.4302746549999998</v>
      </c>
      <c r="AQ234">
        <v>3.4351030480000002</v>
      </c>
      <c r="AR234">
        <v>3.441720342</v>
      </c>
      <c r="AS234">
        <v>3.4532054630000002</v>
      </c>
      <c r="AT234">
        <v>3.46746781</v>
      </c>
      <c r="AU234">
        <v>3.4840459190000002</v>
      </c>
      <c r="AV234">
        <v>3.5032447699999998</v>
      </c>
      <c r="AW234">
        <v>3.5287485260000002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133.29760680000001</v>
      </c>
      <c r="K235">
        <v>132.519013</v>
      </c>
      <c r="L235">
        <v>130.1662656</v>
      </c>
      <c r="M235">
        <v>128.23646339999999</v>
      </c>
      <c r="N235">
        <v>125.1641979</v>
      </c>
      <c r="O235">
        <v>121.83421060000001</v>
      </c>
      <c r="P235">
        <v>119.5468365</v>
      </c>
      <c r="Q235">
        <v>117.600205</v>
      </c>
      <c r="R235">
        <v>113.0227184</v>
      </c>
      <c r="S235">
        <v>103.25536750000001</v>
      </c>
      <c r="T235">
        <v>99.533222469999998</v>
      </c>
      <c r="U235">
        <v>96.964457190000005</v>
      </c>
      <c r="V235">
        <v>95.043043969999999</v>
      </c>
      <c r="W235">
        <v>102.0577244</v>
      </c>
      <c r="X235">
        <v>109.4162314</v>
      </c>
      <c r="Y235">
        <v>109.03463720000001</v>
      </c>
      <c r="Z235">
        <v>108.7310605</v>
      </c>
      <c r="AA235">
        <v>108.6456723</v>
      </c>
      <c r="AB235">
        <v>108.5710972</v>
      </c>
      <c r="AC235">
        <v>108.68861339999999</v>
      </c>
      <c r="AD235">
        <v>105.2911376</v>
      </c>
      <c r="AE235">
        <v>102.2219193</v>
      </c>
      <c r="AF235">
        <v>100.5545194</v>
      </c>
      <c r="AG235">
        <v>98.151389140000006</v>
      </c>
      <c r="AH235">
        <v>95.817287269999994</v>
      </c>
      <c r="AI235">
        <v>93.597939339999996</v>
      </c>
      <c r="AJ235">
        <v>91.364197360000006</v>
      </c>
      <c r="AK235">
        <v>89.117098290000001</v>
      </c>
      <c r="AL235">
        <v>86.817172929999998</v>
      </c>
      <c r="AM235">
        <v>84.507303519999894</v>
      </c>
      <c r="AN235">
        <v>82.39906775</v>
      </c>
      <c r="AO235">
        <v>80.264018160000006</v>
      </c>
      <c r="AP235">
        <v>78.108670180000004</v>
      </c>
      <c r="AQ235">
        <v>75.944992499999998</v>
      </c>
      <c r="AR235">
        <v>73.775809159999994</v>
      </c>
      <c r="AS235">
        <v>71.820992930000003</v>
      </c>
      <c r="AT235">
        <v>69.845454140000001</v>
      </c>
      <c r="AU235">
        <v>67.858119880000004</v>
      </c>
      <c r="AV235">
        <v>65.867740870000006</v>
      </c>
      <c r="AW235">
        <v>63.89666648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0.91250775159999997</v>
      </c>
      <c r="K236">
        <v>0.82990531919999999</v>
      </c>
      <c r="L236">
        <v>0.74570809540000005</v>
      </c>
      <c r="M236">
        <v>0.67202545410000003</v>
      </c>
      <c r="N236">
        <v>0.59998669900000001</v>
      </c>
      <c r="O236">
        <v>0.53356974450000005</v>
      </c>
      <c r="P236">
        <v>0.47829654259999999</v>
      </c>
      <c r="Q236">
        <v>0.4298140224</v>
      </c>
      <c r="R236">
        <v>0.37733499469999998</v>
      </c>
      <c r="S236">
        <v>0.32742659029999999</v>
      </c>
      <c r="T236">
        <v>0.51370095049999998</v>
      </c>
      <c r="U236">
        <v>0.68480049980000002</v>
      </c>
      <c r="V236">
        <v>0.84396092580000004</v>
      </c>
      <c r="W236">
        <v>0.78322634430000004</v>
      </c>
      <c r="X236">
        <v>0.70957136009999999</v>
      </c>
      <c r="Y236">
        <v>0.70158251739999999</v>
      </c>
      <c r="Z236">
        <v>0.69411730260000004</v>
      </c>
      <c r="AA236">
        <v>0.68805122649999995</v>
      </c>
      <c r="AB236">
        <v>0.68225912879999995</v>
      </c>
      <c r="AC236">
        <v>0.67767309170000001</v>
      </c>
      <c r="AD236">
        <v>0.67864681950000005</v>
      </c>
      <c r="AE236">
        <v>0.68084746480000002</v>
      </c>
      <c r="AF236">
        <v>0.69100703860000001</v>
      </c>
      <c r="AG236">
        <v>0.697324948</v>
      </c>
      <c r="AH236">
        <v>0.70356445410000001</v>
      </c>
      <c r="AI236">
        <v>0.69511455710000003</v>
      </c>
      <c r="AJ236">
        <v>0.68642461600000004</v>
      </c>
      <c r="AK236">
        <v>0.67749247430000004</v>
      </c>
      <c r="AL236">
        <v>0.66824448069999998</v>
      </c>
      <c r="AM236">
        <v>0.65877127840000005</v>
      </c>
      <c r="AN236">
        <v>0.666190846</v>
      </c>
      <c r="AO236">
        <v>0.67308956850000001</v>
      </c>
      <c r="AP236">
        <v>0.67948102850000003</v>
      </c>
      <c r="AQ236" s="39">
        <v>0.68543295479999999</v>
      </c>
      <c r="AR236" s="39">
        <v>0.69094029980000005</v>
      </c>
      <c r="AS236" s="39">
        <v>0.69424922020000002</v>
      </c>
      <c r="AT236" s="39">
        <v>0.69734538400000001</v>
      </c>
      <c r="AU236" s="39">
        <v>0.70030030570000001</v>
      </c>
      <c r="AV236" s="39">
        <v>0.70319388999999999</v>
      </c>
      <c r="AW236" s="39">
        <v>0.70626791799999999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3.237563094</v>
      </c>
      <c r="K237">
        <v>3.1195603159999998</v>
      </c>
      <c r="L237">
        <v>2.969743668</v>
      </c>
      <c r="M237">
        <v>2.8354577779999999</v>
      </c>
      <c r="N237">
        <v>2.6820600880000001</v>
      </c>
      <c r="O237">
        <v>2.905783322</v>
      </c>
      <c r="P237">
        <v>3.1735421349999999</v>
      </c>
      <c r="Q237">
        <v>3.474825627</v>
      </c>
      <c r="R237">
        <v>3.7171999520000001</v>
      </c>
      <c r="S237">
        <v>5.7509499819999998</v>
      </c>
      <c r="T237">
        <v>4.2132267810000004</v>
      </c>
      <c r="U237">
        <v>2.8623250279999999</v>
      </c>
      <c r="V237">
        <v>1.6379402519999999</v>
      </c>
      <c r="W237">
        <v>1.672217697</v>
      </c>
      <c r="X237">
        <v>1.702864361</v>
      </c>
      <c r="Y237">
        <v>1.6824298900000001</v>
      </c>
      <c r="Z237">
        <v>1.663364216</v>
      </c>
      <c r="AA237">
        <v>1.647760831</v>
      </c>
      <c r="AB237">
        <v>1.633535159</v>
      </c>
      <c r="AC237">
        <v>1.6222013280000001</v>
      </c>
      <c r="AD237">
        <v>1.5967251929999999</v>
      </c>
      <c r="AE237">
        <v>1.574832579</v>
      </c>
      <c r="AF237">
        <v>1.5810884599999999</v>
      </c>
      <c r="AG237">
        <v>1.5721897490000001</v>
      </c>
      <c r="AH237">
        <v>1.5634763890000001</v>
      </c>
      <c r="AI237">
        <v>1.556936672</v>
      </c>
      <c r="AJ237">
        <v>1.549455832</v>
      </c>
      <c r="AK237">
        <v>1.5410165659999999</v>
      </c>
      <c r="AL237">
        <v>1.532584803</v>
      </c>
      <c r="AM237">
        <v>1.523213932</v>
      </c>
      <c r="AN237">
        <v>1.5182325029999999</v>
      </c>
      <c r="AO237">
        <v>1.512222379</v>
      </c>
      <c r="AP237">
        <v>1.5052505190000001</v>
      </c>
      <c r="AQ237">
        <v>1.4974985730000001</v>
      </c>
      <c r="AR237">
        <v>1.4889815879999999</v>
      </c>
      <c r="AS237">
        <v>2.0349630759999999</v>
      </c>
      <c r="AT237">
        <v>2.574644213</v>
      </c>
      <c r="AU237">
        <v>3.107873815</v>
      </c>
      <c r="AV237">
        <v>3.6347713480000001</v>
      </c>
      <c r="AW237">
        <v>4.1566494240000003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4.2396650390000001</v>
      </c>
      <c r="K238">
        <v>3.976149333</v>
      </c>
      <c r="L238">
        <v>3.6841911230000002</v>
      </c>
      <c r="M238">
        <v>3.4237194670000002</v>
      </c>
      <c r="N238">
        <v>3.1520509379999999</v>
      </c>
      <c r="O238">
        <v>2.8645838079999999</v>
      </c>
      <c r="P238">
        <v>2.6237540190000002</v>
      </c>
      <c r="Q238">
        <v>2.4088076090000001</v>
      </c>
      <c r="R238">
        <v>2.1601684140000001</v>
      </c>
      <c r="S238">
        <v>0.90240307559999999</v>
      </c>
      <c r="T238">
        <v>0.70873960889999998</v>
      </c>
      <c r="U238">
        <v>0.54074303499999998</v>
      </c>
      <c r="V238">
        <v>0.3900266966</v>
      </c>
      <c r="W238">
        <v>0.33071719799999999</v>
      </c>
      <c r="X238">
        <v>0.26049110689999999</v>
      </c>
      <c r="Y238">
        <v>0.25950413389999999</v>
      </c>
      <c r="Z238">
        <v>0.25870668130000002</v>
      </c>
      <c r="AA238">
        <v>0.25843198470000001</v>
      </c>
      <c r="AB238">
        <v>0.25817085750000002</v>
      </c>
      <c r="AC238">
        <v>0.2583674695</v>
      </c>
      <c r="AD238">
        <v>0.25531309330000002</v>
      </c>
      <c r="AE238">
        <v>0.25283749020000001</v>
      </c>
      <c r="AF238">
        <v>0.25378056119999998</v>
      </c>
      <c r="AG238">
        <v>0.25297432250000002</v>
      </c>
      <c r="AH238">
        <v>0.25220619300000002</v>
      </c>
      <c r="AI238">
        <v>0.25185017939999998</v>
      </c>
      <c r="AJ238">
        <v>0.25134926670000002</v>
      </c>
      <c r="AK238">
        <v>0.2506995333</v>
      </c>
      <c r="AL238">
        <v>0.25000969109999999</v>
      </c>
      <c r="AM238">
        <v>0.24917155520000001</v>
      </c>
      <c r="AN238">
        <v>0.24910889080000001</v>
      </c>
      <c r="AO238">
        <v>0.24888398589999999</v>
      </c>
      <c r="AP238">
        <v>0.24850647779999999</v>
      </c>
      <c r="AQ238">
        <v>0.24800509130000001</v>
      </c>
      <c r="AR238">
        <v>0.24738121090000001</v>
      </c>
      <c r="AS238">
        <v>0.24766395520000001</v>
      </c>
      <c r="AT238">
        <v>0.24787249550000001</v>
      </c>
      <c r="AU238">
        <v>0.24803294170000001</v>
      </c>
      <c r="AV238">
        <v>0.24817398860000001</v>
      </c>
      <c r="AW238">
        <v>0.24838085139999999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1.3655733269999999</v>
      </c>
      <c r="K239">
        <v>1.509776247</v>
      </c>
      <c r="L239">
        <v>1.6111377360000001</v>
      </c>
      <c r="M239">
        <v>1.688644381</v>
      </c>
      <c r="N239">
        <v>1.717922626</v>
      </c>
      <c r="O239">
        <v>1.9345424630000001</v>
      </c>
      <c r="P239">
        <v>2.1960452429999999</v>
      </c>
      <c r="Q239">
        <v>2.4992748859999998</v>
      </c>
      <c r="R239">
        <v>2.7789641139999999</v>
      </c>
      <c r="S239">
        <v>3.6745055419999999</v>
      </c>
      <c r="T239">
        <v>3.7477229099999998</v>
      </c>
      <c r="U239">
        <v>3.8467948019999998</v>
      </c>
      <c r="V239">
        <v>3.9583036439999999</v>
      </c>
      <c r="W239">
        <v>4.5103568129999996</v>
      </c>
      <c r="X239">
        <v>5.0981713150000001</v>
      </c>
      <c r="Y239">
        <v>5.4222937939999998</v>
      </c>
      <c r="Z239">
        <v>5.7488974519999996</v>
      </c>
      <c r="AA239">
        <v>6.0865910440000004</v>
      </c>
      <c r="AB239">
        <v>6.3168827719999996</v>
      </c>
      <c r="AC239">
        <v>6.5585507630000004</v>
      </c>
      <c r="AD239">
        <v>6.8801392669999997</v>
      </c>
      <c r="AE239">
        <v>7.2113521499999997</v>
      </c>
      <c r="AF239">
        <v>7.5498440750000002</v>
      </c>
      <c r="AG239">
        <v>7.9048976099999999</v>
      </c>
      <c r="AH239">
        <v>8.2580255699999903</v>
      </c>
      <c r="AI239">
        <v>8.6280599979999995</v>
      </c>
      <c r="AJ239">
        <v>8.9910553330000003</v>
      </c>
      <c r="AK239">
        <v>9.3463494340000004</v>
      </c>
      <c r="AL239">
        <v>9.7076923910000001</v>
      </c>
      <c r="AM239">
        <v>10.060237819999999</v>
      </c>
      <c r="AN239">
        <v>10.440873870000001</v>
      </c>
      <c r="AO239">
        <v>10.813586340000001</v>
      </c>
      <c r="AP239">
        <v>11.178133949999999</v>
      </c>
      <c r="AQ239">
        <v>11.53522362</v>
      </c>
      <c r="AR239">
        <v>11.884425329999999</v>
      </c>
      <c r="AS239">
        <v>12.256590599999999</v>
      </c>
      <c r="AT239">
        <v>12.62554083</v>
      </c>
      <c r="AU239">
        <v>12.992330279999999</v>
      </c>
      <c r="AV239">
        <v>13.35830365</v>
      </c>
      <c r="AW239">
        <v>13.728095590000001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0.25358983169999999</v>
      </c>
      <c r="K240">
        <v>0.3178026397</v>
      </c>
      <c r="L240">
        <v>0.39362891690000001</v>
      </c>
      <c r="M240">
        <v>0.48917068559999999</v>
      </c>
      <c r="N240">
        <v>0.60249419120000003</v>
      </c>
      <c r="O240">
        <v>0.70008174540000001</v>
      </c>
      <c r="P240">
        <v>0.82003613909999995</v>
      </c>
      <c r="Q240">
        <v>0.96300148409999997</v>
      </c>
      <c r="R240">
        <v>1.1048850370000001</v>
      </c>
      <c r="S240">
        <v>1.6193734360000001</v>
      </c>
      <c r="T240">
        <v>1.651640706</v>
      </c>
      <c r="U240">
        <v>1.695302197</v>
      </c>
      <c r="V240">
        <v>1.744444715</v>
      </c>
      <c r="W240">
        <v>1.908339655</v>
      </c>
      <c r="X240">
        <v>2.0812783279999998</v>
      </c>
      <c r="Y240">
        <v>2.2276474930000001</v>
      </c>
      <c r="Z240">
        <v>2.374977136</v>
      </c>
      <c r="AA240">
        <v>2.5268670649999998</v>
      </c>
      <c r="AB240">
        <v>2.681963944</v>
      </c>
      <c r="AC240">
        <v>2.841933407</v>
      </c>
      <c r="AD240">
        <v>3.17807284</v>
      </c>
      <c r="AE240">
        <v>3.5150823369999999</v>
      </c>
      <c r="AF240">
        <v>3.8530129369999999</v>
      </c>
      <c r="AG240">
        <v>4.2056385399999998</v>
      </c>
      <c r="AH240">
        <v>4.5553804070000004</v>
      </c>
      <c r="AI240">
        <v>4.9200503529999997</v>
      </c>
      <c r="AJ240">
        <v>5.2794720719999999</v>
      </c>
      <c r="AK240">
        <v>5.6330613139999999</v>
      </c>
      <c r="AL240">
        <v>5.9948333570000001</v>
      </c>
      <c r="AM240">
        <v>6.3497212359999997</v>
      </c>
      <c r="AN240">
        <v>6.7275984739999997</v>
      </c>
      <c r="AO240">
        <v>7.0997695289999996</v>
      </c>
      <c r="AP240">
        <v>7.4658575709999999</v>
      </c>
      <c r="AQ240">
        <v>7.8261485759999996</v>
      </c>
      <c r="AR240">
        <v>8.1801995919999904</v>
      </c>
      <c r="AS240">
        <v>8.3872453100000008</v>
      </c>
      <c r="AT240">
        <v>8.5920436450000004</v>
      </c>
      <c r="AU240">
        <v>8.7953476790000007</v>
      </c>
      <c r="AV240">
        <v>8.9980876280000004</v>
      </c>
      <c r="AW240">
        <v>9.2033795390000002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4.8911803440000003</v>
      </c>
      <c r="K241">
        <v>4.9336988149999996</v>
      </c>
      <c r="L241">
        <v>4.918338382</v>
      </c>
      <c r="M241">
        <v>4.9191496350000001</v>
      </c>
      <c r="N241">
        <v>4.8759754209999997</v>
      </c>
      <c r="O241">
        <v>4.979810616</v>
      </c>
      <c r="P241">
        <v>5.126828079</v>
      </c>
      <c r="Q241">
        <v>5.2916442930000001</v>
      </c>
      <c r="R241">
        <v>5.3361117379999996</v>
      </c>
      <c r="S241">
        <v>4.8256882110000001</v>
      </c>
      <c r="T241">
        <v>4.918629127</v>
      </c>
      <c r="U241">
        <v>5.045359629</v>
      </c>
      <c r="V241">
        <v>5.1882269880000003</v>
      </c>
      <c r="W241">
        <v>5.2278412809999999</v>
      </c>
      <c r="X241">
        <v>5.2557708239999998</v>
      </c>
      <c r="Y241">
        <v>5.2228373020000003</v>
      </c>
      <c r="Z241">
        <v>5.1938503880000004</v>
      </c>
      <c r="AA241">
        <v>5.1754545050000003</v>
      </c>
      <c r="AB241">
        <v>5.1672841839999997</v>
      </c>
      <c r="AC241">
        <v>5.1682764829999996</v>
      </c>
      <c r="AD241">
        <v>5.1510139150000001</v>
      </c>
      <c r="AE241">
        <v>5.145591703</v>
      </c>
      <c r="AF241">
        <v>5.1625968029999996</v>
      </c>
      <c r="AG241">
        <v>5.1740698629999997</v>
      </c>
      <c r="AH241">
        <v>5.1866195169999996</v>
      </c>
      <c r="AI241">
        <v>5.2032189559999997</v>
      </c>
      <c r="AJ241">
        <v>5.2170934349999998</v>
      </c>
      <c r="AK241">
        <v>5.2281233660000002</v>
      </c>
      <c r="AL241">
        <v>5.237062109</v>
      </c>
      <c r="AM241">
        <v>5.2430742930000003</v>
      </c>
      <c r="AN241">
        <v>5.2578746540000001</v>
      </c>
      <c r="AO241">
        <v>5.2694014249999999</v>
      </c>
      <c r="AP241">
        <v>5.2778290920000002</v>
      </c>
      <c r="AQ241">
        <v>5.2837407409999999</v>
      </c>
      <c r="AR241">
        <v>5.2871422719999996</v>
      </c>
      <c r="AS241">
        <v>5.2974514279999996</v>
      </c>
      <c r="AT241">
        <v>5.3062004040000001</v>
      </c>
      <c r="AU241">
        <v>5.3139448749999998</v>
      </c>
      <c r="AV241">
        <v>5.3212977160000001</v>
      </c>
      <c r="AW241">
        <v>5.3300866940000002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2.0907056129999999</v>
      </c>
      <c r="K242">
        <v>2.1879298770000002</v>
      </c>
      <c r="L242">
        <v>2.262143794</v>
      </c>
      <c r="M242">
        <v>2.3457491340000001</v>
      </c>
      <c r="N242">
        <v>2.4097942840000002</v>
      </c>
      <c r="O242">
        <v>2.6723953050000002</v>
      </c>
      <c r="P242">
        <v>2.9848465320000002</v>
      </c>
      <c r="Q242">
        <v>3.3391889080000001</v>
      </c>
      <c r="R242">
        <v>3.6460067170000001</v>
      </c>
      <c r="S242">
        <v>2.6289657239999999</v>
      </c>
      <c r="T242">
        <v>3.2039438480000002</v>
      </c>
      <c r="U242">
        <v>3.6864700429999999</v>
      </c>
      <c r="V242">
        <v>4.0858321709999998</v>
      </c>
      <c r="W242">
        <v>4.2260586240000002</v>
      </c>
      <c r="X242">
        <v>4.3669838360000002</v>
      </c>
      <c r="Y242">
        <v>4.3104051060000002</v>
      </c>
      <c r="Z242">
        <v>4.2407195809999996</v>
      </c>
      <c r="AA242">
        <v>4.163259891</v>
      </c>
      <c r="AB242">
        <v>4.1188637479999999</v>
      </c>
      <c r="AC242">
        <v>4.0679659990000001</v>
      </c>
      <c r="AD242">
        <v>3.9697377669999998</v>
      </c>
      <c r="AE242">
        <v>3.8777129619999999</v>
      </c>
      <c r="AF242">
        <v>3.9212060430000002</v>
      </c>
      <c r="AG242">
        <v>3.8888368820000001</v>
      </c>
      <c r="AH242">
        <v>3.8550368420000001</v>
      </c>
      <c r="AI242">
        <v>3.9207388760000002</v>
      </c>
      <c r="AJ242">
        <v>3.9632287979999998</v>
      </c>
      <c r="AK242">
        <v>3.9826305930000001</v>
      </c>
      <c r="AL242">
        <v>4.0343690829999996</v>
      </c>
      <c r="AM242">
        <v>4.0671734549999998</v>
      </c>
      <c r="AN242">
        <v>4.061599792</v>
      </c>
      <c r="AO242">
        <v>4.0520507500000003</v>
      </c>
      <c r="AP242">
        <v>4.038703216</v>
      </c>
      <c r="AQ242">
        <v>4.0220469919999999</v>
      </c>
      <c r="AR242">
        <v>4.0021293609999997</v>
      </c>
      <c r="AS242">
        <v>4.0104537850000002</v>
      </c>
      <c r="AT242">
        <v>4.0162452420000001</v>
      </c>
      <c r="AU242">
        <v>4.0199230799999999</v>
      </c>
      <c r="AV242">
        <v>4.0219507590000001</v>
      </c>
      <c r="AW242">
        <v>4.0237081139999997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133.29760680000001</v>
      </c>
      <c r="K243">
        <v>132.519013</v>
      </c>
      <c r="L243">
        <v>130.1662656</v>
      </c>
      <c r="M243">
        <v>128.23646339999999</v>
      </c>
      <c r="N243">
        <v>125.1641979</v>
      </c>
      <c r="O243">
        <v>121.83421060000001</v>
      </c>
      <c r="P243">
        <v>119.5468365</v>
      </c>
      <c r="Q243">
        <v>117.600205</v>
      </c>
      <c r="R243">
        <v>113.0227184</v>
      </c>
      <c r="S243">
        <v>103.25536750000001</v>
      </c>
      <c r="T243">
        <v>99.533222469999998</v>
      </c>
      <c r="U243">
        <v>96.964457190000005</v>
      </c>
      <c r="V243">
        <v>95.043043969999999</v>
      </c>
      <c r="W243">
        <v>102.0577244</v>
      </c>
      <c r="X243">
        <v>109.4162314</v>
      </c>
      <c r="Y243">
        <v>109.03463720000001</v>
      </c>
      <c r="Z243">
        <v>108.7310605</v>
      </c>
      <c r="AA243">
        <v>108.6456723</v>
      </c>
      <c r="AB243">
        <v>108.5710972</v>
      </c>
      <c r="AC243">
        <v>108.68861339999999</v>
      </c>
      <c r="AD243">
        <v>105.2911376</v>
      </c>
      <c r="AE243">
        <v>102.2219193</v>
      </c>
      <c r="AF243">
        <v>100.5545194</v>
      </c>
      <c r="AG243">
        <v>98.151389140000006</v>
      </c>
      <c r="AH243">
        <v>95.817287269999994</v>
      </c>
      <c r="AI243">
        <v>93.597939339999996</v>
      </c>
      <c r="AJ243">
        <v>91.364197360000006</v>
      </c>
      <c r="AK243">
        <v>89.117098290000001</v>
      </c>
      <c r="AL243">
        <v>86.817172929999998</v>
      </c>
      <c r="AM243">
        <v>84.507303519999894</v>
      </c>
      <c r="AN243">
        <v>82.39906775</v>
      </c>
      <c r="AO243">
        <v>80.264018160000006</v>
      </c>
      <c r="AP243">
        <v>78.108670180000004</v>
      </c>
      <c r="AQ243">
        <v>75.944992499999998</v>
      </c>
      <c r="AR243">
        <v>73.775809159999994</v>
      </c>
      <c r="AS243">
        <v>71.820992930000003</v>
      </c>
      <c r="AT243">
        <v>69.845454140000001</v>
      </c>
      <c r="AU243">
        <v>67.858119880000004</v>
      </c>
      <c r="AV243">
        <v>65.867740870000006</v>
      </c>
      <c r="AW243">
        <v>63.89666648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0.91250775159999997</v>
      </c>
      <c r="K244">
        <v>0.82990531919999999</v>
      </c>
      <c r="L244">
        <v>0.74570809540000005</v>
      </c>
      <c r="M244">
        <v>0.67202545410000003</v>
      </c>
      <c r="N244">
        <v>0.59998669900000001</v>
      </c>
      <c r="O244">
        <v>0.53356974450000005</v>
      </c>
      <c r="P244">
        <v>0.47829654259999999</v>
      </c>
      <c r="Q244">
        <v>0.4298140224</v>
      </c>
      <c r="R244">
        <v>0.37733499469999998</v>
      </c>
      <c r="S244">
        <v>0.32742659029999999</v>
      </c>
      <c r="T244">
        <v>0.51370095049999998</v>
      </c>
      <c r="U244">
        <v>0.68480049980000002</v>
      </c>
      <c r="V244">
        <v>0.84396092580000004</v>
      </c>
      <c r="W244">
        <v>0.78322634430000004</v>
      </c>
      <c r="X244">
        <v>0.70957136009999999</v>
      </c>
      <c r="Y244">
        <v>0.70158251739999999</v>
      </c>
      <c r="Z244">
        <v>0.69411730260000004</v>
      </c>
      <c r="AA244">
        <v>0.68805122649999995</v>
      </c>
      <c r="AB244">
        <v>0.68225912879999995</v>
      </c>
      <c r="AC244">
        <v>0.67767309170000001</v>
      </c>
      <c r="AD244">
        <v>0.67864681950000005</v>
      </c>
      <c r="AE244">
        <v>0.68084746480000002</v>
      </c>
      <c r="AF244">
        <v>0.69100703860000001</v>
      </c>
      <c r="AG244">
        <v>0.697324948</v>
      </c>
      <c r="AH244">
        <v>0.70356445410000001</v>
      </c>
      <c r="AI244">
        <v>0.69511455710000003</v>
      </c>
      <c r="AJ244">
        <v>0.68642461600000004</v>
      </c>
      <c r="AK244">
        <v>0.67749247430000004</v>
      </c>
      <c r="AL244">
        <v>0.66824448069999998</v>
      </c>
      <c r="AM244">
        <v>0.65877127840000005</v>
      </c>
      <c r="AN244">
        <v>0.666190846</v>
      </c>
      <c r="AO244">
        <v>0.67308956850000001</v>
      </c>
      <c r="AP244">
        <v>0.67948102850000003</v>
      </c>
      <c r="AQ244" s="39">
        <v>0.68543295479999999</v>
      </c>
      <c r="AR244" s="39">
        <v>0.69094029980000005</v>
      </c>
      <c r="AS244" s="39">
        <v>0.69424922020000002</v>
      </c>
      <c r="AT244" s="39">
        <v>0.69734538400000001</v>
      </c>
      <c r="AU244" s="39">
        <v>0.70030030570000001</v>
      </c>
      <c r="AV244" s="39">
        <v>0.70319388999999999</v>
      </c>
      <c r="AW244" s="39">
        <v>0.70626791799999999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3.237563094</v>
      </c>
      <c r="K245">
        <v>3.1195603159999998</v>
      </c>
      <c r="L245">
        <v>2.969743668</v>
      </c>
      <c r="M245">
        <v>2.8354577779999999</v>
      </c>
      <c r="N245">
        <v>2.6820600880000001</v>
      </c>
      <c r="O245">
        <v>2.905783322</v>
      </c>
      <c r="P245">
        <v>3.1735421349999999</v>
      </c>
      <c r="Q245">
        <v>3.474825627</v>
      </c>
      <c r="R245">
        <v>3.7171999520000001</v>
      </c>
      <c r="S245">
        <v>5.7509499819999998</v>
      </c>
      <c r="T245">
        <v>4.2132267810000004</v>
      </c>
      <c r="U245">
        <v>2.8623250279999999</v>
      </c>
      <c r="V245">
        <v>1.6379402519999999</v>
      </c>
      <c r="W245">
        <v>1.672217697</v>
      </c>
      <c r="X245">
        <v>1.702864361</v>
      </c>
      <c r="Y245">
        <v>1.6824298900000001</v>
      </c>
      <c r="Z245">
        <v>1.663364216</v>
      </c>
      <c r="AA245">
        <v>1.647760831</v>
      </c>
      <c r="AB245">
        <v>1.633535159</v>
      </c>
      <c r="AC245">
        <v>1.6222013280000001</v>
      </c>
      <c r="AD245">
        <v>1.5967251929999999</v>
      </c>
      <c r="AE245">
        <v>1.574832579</v>
      </c>
      <c r="AF245">
        <v>1.5810884599999999</v>
      </c>
      <c r="AG245">
        <v>1.5721897490000001</v>
      </c>
      <c r="AH245">
        <v>1.5634763890000001</v>
      </c>
      <c r="AI245">
        <v>1.556936672</v>
      </c>
      <c r="AJ245">
        <v>1.549455832</v>
      </c>
      <c r="AK245">
        <v>1.5410165659999999</v>
      </c>
      <c r="AL245">
        <v>1.532584803</v>
      </c>
      <c r="AM245">
        <v>1.523213932</v>
      </c>
      <c r="AN245">
        <v>1.5182325029999999</v>
      </c>
      <c r="AO245">
        <v>1.512222379</v>
      </c>
      <c r="AP245">
        <v>1.5052505190000001</v>
      </c>
      <c r="AQ245">
        <v>1.4974985730000001</v>
      </c>
      <c r="AR245">
        <v>1.4889815879999999</v>
      </c>
      <c r="AS245">
        <v>2.0349630759999999</v>
      </c>
      <c r="AT245">
        <v>2.574644213</v>
      </c>
      <c r="AU245">
        <v>3.107873815</v>
      </c>
      <c r="AV245">
        <v>3.6347713480000001</v>
      </c>
      <c r="AW245">
        <v>4.1566494240000003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4.2396650390000001</v>
      </c>
      <c r="K246">
        <v>3.976149333</v>
      </c>
      <c r="L246">
        <v>3.6841911230000002</v>
      </c>
      <c r="M246">
        <v>3.4237194670000002</v>
      </c>
      <c r="N246">
        <v>3.1520509379999999</v>
      </c>
      <c r="O246">
        <v>2.8645838079999999</v>
      </c>
      <c r="P246">
        <v>2.6237540190000002</v>
      </c>
      <c r="Q246">
        <v>2.4088076090000001</v>
      </c>
      <c r="R246">
        <v>2.1601684140000001</v>
      </c>
      <c r="S246">
        <v>0.90240307559999999</v>
      </c>
      <c r="T246">
        <v>0.70873960889999998</v>
      </c>
      <c r="U246">
        <v>0.54074303499999998</v>
      </c>
      <c r="V246">
        <v>0.3900266966</v>
      </c>
      <c r="W246">
        <v>0.33071719799999999</v>
      </c>
      <c r="X246">
        <v>0.26049110689999999</v>
      </c>
      <c r="Y246">
        <v>0.25950413389999999</v>
      </c>
      <c r="Z246">
        <v>0.25870668130000002</v>
      </c>
      <c r="AA246">
        <v>0.25843198470000001</v>
      </c>
      <c r="AB246">
        <v>0.25817085750000002</v>
      </c>
      <c r="AC246">
        <v>0.2583674695</v>
      </c>
      <c r="AD246">
        <v>0.25531309330000002</v>
      </c>
      <c r="AE246">
        <v>0.25283749020000001</v>
      </c>
      <c r="AF246">
        <v>0.25378056119999998</v>
      </c>
      <c r="AG246">
        <v>0.25297432250000002</v>
      </c>
      <c r="AH246">
        <v>0.25220619300000002</v>
      </c>
      <c r="AI246">
        <v>0.25185017939999998</v>
      </c>
      <c r="AJ246">
        <v>0.25134926670000002</v>
      </c>
      <c r="AK246">
        <v>0.2506995333</v>
      </c>
      <c r="AL246">
        <v>0.25000969109999999</v>
      </c>
      <c r="AM246">
        <v>0.24917155520000001</v>
      </c>
      <c r="AN246">
        <v>0.24910889080000001</v>
      </c>
      <c r="AO246">
        <v>0.24888398589999999</v>
      </c>
      <c r="AP246">
        <v>0.24850647779999999</v>
      </c>
      <c r="AQ246">
        <v>0.24800509130000001</v>
      </c>
      <c r="AR246">
        <v>0.24738121090000001</v>
      </c>
      <c r="AS246">
        <v>0.24766395520000001</v>
      </c>
      <c r="AT246">
        <v>0.24787249550000001</v>
      </c>
      <c r="AU246">
        <v>0.24803294170000001</v>
      </c>
      <c r="AV246">
        <v>0.24817398860000001</v>
      </c>
      <c r="AW246">
        <v>0.24838085139999999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1.3655733269999999</v>
      </c>
      <c r="K247">
        <v>1.509776247</v>
      </c>
      <c r="L247">
        <v>1.6111377360000001</v>
      </c>
      <c r="M247">
        <v>1.688644381</v>
      </c>
      <c r="N247">
        <v>1.717922626</v>
      </c>
      <c r="O247">
        <v>1.9345424630000001</v>
      </c>
      <c r="P247">
        <v>2.1960452429999999</v>
      </c>
      <c r="Q247">
        <v>2.4992748859999998</v>
      </c>
      <c r="R247">
        <v>2.7789641139999999</v>
      </c>
      <c r="S247">
        <v>3.6745055419999999</v>
      </c>
      <c r="T247">
        <v>3.7477229099999998</v>
      </c>
      <c r="U247">
        <v>3.8467948019999998</v>
      </c>
      <c r="V247">
        <v>3.9583036439999999</v>
      </c>
      <c r="W247">
        <v>4.5103568129999996</v>
      </c>
      <c r="X247">
        <v>5.0981713150000001</v>
      </c>
      <c r="Y247">
        <v>5.4222937939999998</v>
      </c>
      <c r="Z247">
        <v>5.7488974519999996</v>
      </c>
      <c r="AA247">
        <v>6.0865910440000004</v>
      </c>
      <c r="AB247">
        <v>6.3168827719999996</v>
      </c>
      <c r="AC247">
        <v>6.5585507630000004</v>
      </c>
      <c r="AD247">
        <v>6.8801392669999997</v>
      </c>
      <c r="AE247">
        <v>7.2113521499999997</v>
      </c>
      <c r="AF247">
        <v>7.5498440750000002</v>
      </c>
      <c r="AG247">
        <v>7.9048976099999999</v>
      </c>
      <c r="AH247">
        <v>8.2580255699999903</v>
      </c>
      <c r="AI247">
        <v>8.6280599979999995</v>
      </c>
      <c r="AJ247">
        <v>8.9910553330000003</v>
      </c>
      <c r="AK247">
        <v>9.3463494340000004</v>
      </c>
      <c r="AL247">
        <v>9.7076923910000001</v>
      </c>
      <c r="AM247">
        <v>10.060237819999999</v>
      </c>
      <c r="AN247">
        <v>10.440873870000001</v>
      </c>
      <c r="AO247">
        <v>10.813586340000001</v>
      </c>
      <c r="AP247">
        <v>11.178133949999999</v>
      </c>
      <c r="AQ247">
        <v>11.53522362</v>
      </c>
      <c r="AR247">
        <v>11.884425329999999</v>
      </c>
      <c r="AS247">
        <v>12.256590599999999</v>
      </c>
      <c r="AT247">
        <v>12.62554083</v>
      </c>
      <c r="AU247">
        <v>12.992330279999999</v>
      </c>
      <c r="AV247">
        <v>13.35830365</v>
      </c>
      <c r="AW247">
        <v>13.728095590000001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0.25358983169999999</v>
      </c>
      <c r="K248">
        <v>0.3178026397</v>
      </c>
      <c r="L248">
        <v>0.39362891690000001</v>
      </c>
      <c r="M248">
        <v>0.48917068559999999</v>
      </c>
      <c r="N248">
        <v>0.60249419120000003</v>
      </c>
      <c r="O248">
        <v>0.70008174540000001</v>
      </c>
      <c r="P248">
        <v>0.82003613909999995</v>
      </c>
      <c r="Q248">
        <v>0.96300148409999997</v>
      </c>
      <c r="R248">
        <v>1.1048850370000001</v>
      </c>
      <c r="S248">
        <v>1.6193734360000001</v>
      </c>
      <c r="T248">
        <v>1.651640706</v>
      </c>
      <c r="U248">
        <v>1.695302197</v>
      </c>
      <c r="V248">
        <v>1.744444715</v>
      </c>
      <c r="W248">
        <v>1.908339655</v>
      </c>
      <c r="X248">
        <v>2.0812783279999998</v>
      </c>
      <c r="Y248">
        <v>2.2276474930000001</v>
      </c>
      <c r="Z248">
        <v>2.374977136</v>
      </c>
      <c r="AA248">
        <v>2.5268670649999998</v>
      </c>
      <c r="AB248">
        <v>2.681963944</v>
      </c>
      <c r="AC248">
        <v>2.841933407</v>
      </c>
      <c r="AD248">
        <v>3.17807284</v>
      </c>
      <c r="AE248">
        <v>3.5150823369999999</v>
      </c>
      <c r="AF248">
        <v>3.8530129369999999</v>
      </c>
      <c r="AG248">
        <v>4.2056385399999998</v>
      </c>
      <c r="AH248">
        <v>4.5553804070000004</v>
      </c>
      <c r="AI248">
        <v>4.9200503529999997</v>
      </c>
      <c r="AJ248">
        <v>5.2794720719999999</v>
      </c>
      <c r="AK248">
        <v>5.6330613139999999</v>
      </c>
      <c r="AL248">
        <v>5.9948333570000001</v>
      </c>
      <c r="AM248">
        <v>6.3497212359999997</v>
      </c>
      <c r="AN248">
        <v>6.7275984739999997</v>
      </c>
      <c r="AO248">
        <v>7.0997695289999996</v>
      </c>
      <c r="AP248">
        <v>7.4658575709999999</v>
      </c>
      <c r="AQ248">
        <v>7.8261485759999996</v>
      </c>
      <c r="AR248">
        <v>8.1801995919999904</v>
      </c>
      <c r="AS248">
        <v>8.3872453100000008</v>
      </c>
      <c r="AT248">
        <v>8.5920436450000004</v>
      </c>
      <c r="AU248">
        <v>8.7953476790000007</v>
      </c>
      <c r="AV248">
        <v>8.9980876280000004</v>
      </c>
      <c r="AW248">
        <v>9.2033795390000002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4.8911803440000003</v>
      </c>
      <c r="K249">
        <v>4.9336988149999996</v>
      </c>
      <c r="L249">
        <v>4.918338382</v>
      </c>
      <c r="M249">
        <v>4.9191496350000001</v>
      </c>
      <c r="N249">
        <v>4.8759754209999997</v>
      </c>
      <c r="O249">
        <v>4.979810616</v>
      </c>
      <c r="P249">
        <v>5.126828079</v>
      </c>
      <c r="Q249">
        <v>5.2916442930000001</v>
      </c>
      <c r="R249">
        <v>5.3361117379999996</v>
      </c>
      <c r="S249">
        <v>4.8256882110000001</v>
      </c>
      <c r="T249">
        <v>4.918629127</v>
      </c>
      <c r="U249">
        <v>5.045359629</v>
      </c>
      <c r="V249">
        <v>5.1882269880000003</v>
      </c>
      <c r="W249">
        <v>5.2278412809999999</v>
      </c>
      <c r="X249">
        <v>5.2557708239999998</v>
      </c>
      <c r="Y249">
        <v>5.2228373020000003</v>
      </c>
      <c r="Z249">
        <v>5.1938503880000004</v>
      </c>
      <c r="AA249">
        <v>5.1754545050000003</v>
      </c>
      <c r="AB249">
        <v>5.1672841839999997</v>
      </c>
      <c r="AC249">
        <v>5.1682764829999996</v>
      </c>
      <c r="AD249">
        <v>5.1510139150000001</v>
      </c>
      <c r="AE249">
        <v>5.145591703</v>
      </c>
      <c r="AF249">
        <v>5.1625968029999996</v>
      </c>
      <c r="AG249">
        <v>5.1740698629999997</v>
      </c>
      <c r="AH249">
        <v>5.1866195169999996</v>
      </c>
      <c r="AI249">
        <v>5.2032189559999997</v>
      </c>
      <c r="AJ249">
        <v>5.2170934349999998</v>
      </c>
      <c r="AK249">
        <v>5.2281233660000002</v>
      </c>
      <c r="AL249">
        <v>5.237062109</v>
      </c>
      <c r="AM249">
        <v>5.2430742930000003</v>
      </c>
      <c r="AN249">
        <v>5.2578746540000001</v>
      </c>
      <c r="AO249">
        <v>5.2694014249999999</v>
      </c>
      <c r="AP249">
        <v>5.2778290920000002</v>
      </c>
      <c r="AQ249">
        <v>5.2837407409999999</v>
      </c>
      <c r="AR249">
        <v>5.2871422719999996</v>
      </c>
      <c r="AS249">
        <v>5.2974514279999996</v>
      </c>
      <c r="AT249">
        <v>5.3062004040000001</v>
      </c>
      <c r="AU249">
        <v>5.3139448749999998</v>
      </c>
      <c r="AV249">
        <v>5.3212977160000001</v>
      </c>
      <c r="AW249">
        <v>5.3300866940000002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2.0907056129999999</v>
      </c>
      <c r="K250">
        <v>2.1879298770000002</v>
      </c>
      <c r="L250">
        <v>2.262143794</v>
      </c>
      <c r="M250">
        <v>2.3457491340000001</v>
      </c>
      <c r="N250">
        <v>2.4097942840000002</v>
      </c>
      <c r="O250">
        <v>2.6723953050000002</v>
      </c>
      <c r="P250">
        <v>2.9848465320000002</v>
      </c>
      <c r="Q250">
        <v>3.3391889080000001</v>
      </c>
      <c r="R250">
        <v>3.6460067170000001</v>
      </c>
      <c r="S250">
        <v>2.6289657239999999</v>
      </c>
      <c r="T250">
        <v>3.2039438480000002</v>
      </c>
      <c r="U250">
        <v>3.6864700429999999</v>
      </c>
      <c r="V250">
        <v>4.0858321709999998</v>
      </c>
      <c r="W250">
        <v>4.2260586240000002</v>
      </c>
      <c r="X250">
        <v>4.3669838360000002</v>
      </c>
      <c r="Y250">
        <v>4.3104051060000002</v>
      </c>
      <c r="Z250">
        <v>4.2407195809999996</v>
      </c>
      <c r="AA250">
        <v>4.163259891</v>
      </c>
      <c r="AB250">
        <v>4.1188637479999999</v>
      </c>
      <c r="AC250">
        <v>4.0679659990000001</v>
      </c>
      <c r="AD250">
        <v>3.9697377669999998</v>
      </c>
      <c r="AE250">
        <v>3.8777129619999999</v>
      </c>
      <c r="AF250">
        <v>3.9212060430000002</v>
      </c>
      <c r="AG250">
        <v>3.8888368820000001</v>
      </c>
      <c r="AH250">
        <v>3.8550368420000001</v>
      </c>
      <c r="AI250">
        <v>3.9207388760000002</v>
      </c>
      <c r="AJ250">
        <v>3.9632287979999998</v>
      </c>
      <c r="AK250">
        <v>3.9826305930000001</v>
      </c>
      <c r="AL250">
        <v>4.0343690829999996</v>
      </c>
      <c r="AM250">
        <v>4.0671734549999998</v>
      </c>
      <c r="AN250">
        <v>4.061599792</v>
      </c>
      <c r="AO250">
        <v>4.0520507500000003</v>
      </c>
      <c r="AP250">
        <v>4.038703216</v>
      </c>
      <c r="AQ250">
        <v>4.0220469919999999</v>
      </c>
      <c r="AR250">
        <v>4.0021293609999997</v>
      </c>
      <c r="AS250">
        <v>4.0104537850000002</v>
      </c>
      <c r="AT250">
        <v>4.0162452420000001</v>
      </c>
      <c r="AU250">
        <v>4.0199230799999999</v>
      </c>
      <c r="AV250">
        <v>4.0219507590000001</v>
      </c>
      <c r="AW250">
        <v>4.0237081139999997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34.068316840000001</v>
      </c>
      <c r="K251">
        <v>32.943223430000003</v>
      </c>
      <c r="L251">
        <v>32.341892690000002</v>
      </c>
      <c r="M251">
        <v>32.353594090000001</v>
      </c>
      <c r="N251">
        <v>32.844434450000001</v>
      </c>
      <c r="O251">
        <v>32.673744960000001</v>
      </c>
      <c r="P251">
        <v>31.305438689999999</v>
      </c>
      <c r="Q251">
        <v>28.731774720000001</v>
      </c>
      <c r="R251">
        <v>26.16044261</v>
      </c>
      <c r="S251">
        <v>23.757283489999999</v>
      </c>
      <c r="T251">
        <v>22.814947350000001</v>
      </c>
      <c r="U251">
        <v>22.1624743</v>
      </c>
      <c r="V251">
        <v>21.630952730000001</v>
      </c>
      <c r="W251">
        <v>20.96385282</v>
      </c>
      <c r="X251">
        <v>20.25527503</v>
      </c>
      <c r="Y251">
        <v>19.654937060000002</v>
      </c>
      <c r="Z251">
        <v>19.192530000000001</v>
      </c>
      <c r="AA251">
        <v>18.835065230000001</v>
      </c>
      <c r="AB251">
        <v>18.54230218</v>
      </c>
      <c r="AC251">
        <v>18.294665460000001</v>
      </c>
      <c r="AD251">
        <v>18.134070609999998</v>
      </c>
      <c r="AE251">
        <v>17.975521730000001</v>
      </c>
      <c r="AF251">
        <v>17.825018910000001</v>
      </c>
      <c r="AG251">
        <v>17.676663000000001</v>
      </c>
      <c r="AH251">
        <v>17.53990817</v>
      </c>
      <c r="AI251">
        <v>17.520260090000001</v>
      </c>
      <c r="AJ251">
        <v>17.510983209999999</v>
      </c>
      <c r="AK251">
        <v>17.511926559999999</v>
      </c>
      <c r="AL251">
        <v>17.51497779</v>
      </c>
      <c r="AM251">
        <v>17.519789289999999</v>
      </c>
      <c r="AN251">
        <v>17.476736420000002</v>
      </c>
      <c r="AO251">
        <v>17.432761920000001</v>
      </c>
      <c r="AP251">
        <v>17.387007740000001</v>
      </c>
      <c r="AQ251">
        <v>17.342609939999999</v>
      </c>
      <c r="AR251">
        <v>17.294578090000002</v>
      </c>
      <c r="AS251">
        <v>17.248762150000001</v>
      </c>
      <c r="AT251">
        <v>17.202686180000001</v>
      </c>
      <c r="AU251">
        <v>17.155306209999999</v>
      </c>
      <c r="AV251">
        <v>17.107949810000001</v>
      </c>
      <c r="AW251">
        <v>17.074479490000002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6.6016270180000003</v>
      </c>
      <c r="V252">
        <v>6.6694496689999996</v>
      </c>
      <c r="W252">
        <v>6.5452382890000003</v>
      </c>
      <c r="X252">
        <v>6.4055411580000001</v>
      </c>
      <c r="Y252">
        <v>6.3581604430000001</v>
      </c>
      <c r="Z252">
        <v>6.3508482859999997</v>
      </c>
      <c r="AA252">
        <v>6.3753842580000004</v>
      </c>
      <c r="AB252">
        <v>6.4222730080000003</v>
      </c>
      <c r="AC252">
        <v>6.4839293949999997</v>
      </c>
      <c r="AD252">
        <v>6.5720137569999997</v>
      </c>
      <c r="AE252">
        <v>6.6601611800000002</v>
      </c>
      <c r="AF252">
        <v>6.7502218589999998</v>
      </c>
      <c r="AG252">
        <v>6.8425318839999996</v>
      </c>
      <c r="AH252">
        <v>6.9389263830000001</v>
      </c>
      <c r="AI252">
        <v>6.9788898499999998</v>
      </c>
      <c r="AJ252">
        <v>7.02314039</v>
      </c>
      <c r="AK252">
        <v>7.071703544</v>
      </c>
      <c r="AL252">
        <v>7.1216222849999999</v>
      </c>
      <c r="AM252">
        <v>7.1725355049999999</v>
      </c>
      <c r="AN252">
        <v>7.2299616179999999</v>
      </c>
      <c r="AO252">
        <v>7.2874609829999999</v>
      </c>
      <c r="AP252">
        <v>7.3446665810000002</v>
      </c>
      <c r="AQ252">
        <v>7.40290099</v>
      </c>
      <c r="AR252">
        <v>7.4600373600000003</v>
      </c>
      <c r="AS252">
        <v>7.4889782350000003</v>
      </c>
      <c r="AT252">
        <v>7.518353426</v>
      </c>
      <c r="AU252">
        <v>7.5477151149999999</v>
      </c>
      <c r="AV252">
        <v>7.5776539070000002</v>
      </c>
      <c r="AW252">
        <v>7.6143664859999998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0.30258350010000001</v>
      </c>
      <c r="V253">
        <v>0.27589488159999997</v>
      </c>
      <c r="W253">
        <v>0.34680077209999999</v>
      </c>
      <c r="X253">
        <v>0.4143610264</v>
      </c>
      <c r="Y253">
        <v>0.40597626990000002</v>
      </c>
      <c r="Z253">
        <v>0.40031567810000002</v>
      </c>
      <c r="AA253">
        <v>0.39676490469999998</v>
      </c>
      <c r="AB253">
        <v>0.39453123270000001</v>
      </c>
      <c r="AC253">
        <v>0.3932342083</v>
      </c>
      <c r="AD253">
        <v>0.40827214909999998</v>
      </c>
      <c r="AE253">
        <v>0.42327001850000001</v>
      </c>
      <c r="AF253">
        <v>0.438350242</v>
      </c>
      <c r="AG253">
        <v>0.45364037080000003</v>
      </c>
      <c r="AH253">
        <v>0.4691766456</v>
      </c>
      <c r="AI253">
        <v>0.48906422589999998</v>
      </c>
      <c r="AJ253">
        <v>0.50930947839999996</v>
      </c>
      <c r="AK253">
        <v>0.52994483479999999</v>
      </c>
      <c r="AL253">
        <v>0.55113420859999995</v>
      </c>
      <c r="AM253">
        <v>0.57250136900000004</v>
      </c>
      <c r="AN253">
        <v>0.59142097859999998</v>
      </c>
      <c r="AO253">
        <v>0.61043341579999999</v>
      </c>
      <c r="AP253">
        <v>0.62950638790000002</v>
      </c>
      <c r="AQ253">
        <v>0.6487528588</v>
      </c>
      <c r="AR253">
        <v>0.66798706990000001</v>
      </c>
      <c r="AS253">
        <v>0.68439947850000005</v>
      </c>
      <c r="AT253">
        <v>0.70100599399999997</v>
      </c>
      <c r="AU253">
        <v>0.71776722930000003</v>
      </c>
      <c r="AV253">
        <v>0.7347411667</v>
      </c>
      <c r="AW253">
        <v>0.75254427349999997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1.0027604960000001</v>
      </c>
      <c r="V254">
        <v>0.82531171479999998</v>
      </c>
      <c r="W254">
        <v>0.81731484850000002</v>
      </c>
      <c r="X254">
        <v>0.80709480410000001</v>
      </c>
      <c r="Y254">
        <v>0.78968892710000005</v>
      </c>
      <c r="Z254">
        <v>0.77761563330000005</v>
      </c>
      <c r="AA254">
        <v>0.76966162849999997</v>
      </c>
      <c r="AB254">
        <v>0.76413551589999995</v>
      </c>
      <c r="AC254">
        <v>0.76043198509999999</v>
      </c>
      <c r="AD254">
        <v>0.75511603599999999</v>
      </c>
      <c r="AE254">
        <v>0.74988516009999995</v>
      </c>
      <c r="AF254">
        <v>0.74596595960000001</v>
      </c>
      <c r="AG254">
        <v>0.74154979350000005</v>
      </c>
      <c r="AH254">
        <v>0.73761951820000005</v>
      </c>
      <c r="AI254">
        <v>0.73697212869999995</v>
      </c>
      <c r="AJ254">
        <v>0.73676295629999999</v>
      </c>
      <c r="AK254">
        <v>0.73698598280000005</v>
      </c>
      <c r="AL254">
        <v>0.73736175810000004</v>
      </c>
      <c r="AM254">
        <v>0.73781451870000003</v>
      </c>
      <c r="AN254">
        <v>0.73875367199999997</v>
      </c>
      <c r="AO254">
        <v>0.73967139940000004</v>
      </c>
      <c r="AP254">
        <v>0.74053099639999997</v>
      </c>
      <c r="AQ254">
        <v>0.74146595959999995</v>
      </c>
      <c r="AR254">
        <v>0.74226305950000004</v>
      </c>
      <c r="AS254">
        <v>0.74552318370000004</v>
      </c>
      <c r="AT254">
        <v>0.74883121909999995</v>
      </c>
      <c r="AU254">
        <v>0.75214263540000004</v>
      </c>
      <c r="AV254">
        <v>0.75551634459999994</v>
      </c>
      <c r="AW254">
        <v>0.75957061510000001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0.28438567850000002</v>
      </c>
      <c r="V255">
        <v>0.27008782739999998</v>
      </c>
      <c r="W255">
        <v>0.26877722879999999</v>
      </c>
      <c r="X255">
        <v>0.26670720520000002</v>
      </c>
      <c r="Y255">
        <v>0.2644651938</v>
      </c>
      <c r="Z255">
        <v>0.26389820600000002</v>
      </c>
      <c r="AA255">
        <v>0.26465978890000003</v>
      </c>
      <c r="AB255">
        <v>0.26625081309999998</v>
      </c>
      <c r="AC255">
        <v>0.26845609720000002</v>
      </c>
      <c r="AD255">
        <v>0.2671626808</v>
      </c>
      <c r="AE255">
        <v>0.26589424210000001</v>
      </c>
      <c r="AF255">
        <v>0.2647221797</v>
      </c>
      <c r="AG255">
        <v>0.2636234469</v>
      </c>
      <c r="AH255">
        <v>0.26269458699999998</v>
      </c>
      <c r="AI255">
        <v>0.26288161370000002</v>
      </c>
      <c r="AJ255">
        <v>0.26322570979999999</v>
      </c>
      <c r="AK255">
        <v>0.2637254731</v>
      </c>
      <c r="AL255">
        <v>0.2642977822</v>
      </c>
      <c r="AM255">
        <v>0.2648995482</v>
      </c>
      <c r="AN255">
        <v>0.26574672230000002</v>
      </c>
      <c r="AO255">
        <v>0.2665888736</v>
      </c>
      <c r="AP255">
        <v>0.26741271379999998</v>
      </c>
      <c r="AQ255">
        <v>0.26826643150000001</v>
      </c>
      <c r="AR255">
        <v>0.26907289820000002</v>
      </c>
      <c r="AS255">
        <v>0.27060159220000002</v>
      </c>
      <c r="AT255">
        <v>0.27215139630000001</v>
      </c>
      <c r="AU255">
        <v>0.27370618340000002</v>
      </c>
      <c r="AV255">
        <v>0.27528743449999998</v>
      </c>
      <c r="AW255">
        <v>0.27712081630000002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2.2228627560000001</v>
      </c>
      <c r="V256">
        <v>2.2546559070000001</v>
      </c>
      <c r="W256">
        <v>2.3059378929999998</v>
      </c>
      <c r="X256">
        <v>2.3486669230000001</v>
      </c>
      <c r="Y256">
        <v>2.421825959</v>
      </c>
      <c r="Z256">
        <v>2.5074266060000001</v>
      </c>
      <c r="AA256">
        <v>2.6038601510000001</v>
      </c>
      <c r="AB256">
        <v>2.7133751990000001</v>
      </c>
      <c r="AC256">
        <v>2.8286129889999998</v>
      </c>
      <c r="AD256">
        <v>2.9149759620000002</v>
      </c>
      <c r="AE256">
        <v>3.0011494239999998</v>
      </c>
      <c r="AF256">
        <v>3.0879910289999999</v>
      </c>
      <c r="AG256">
        <v>3.1796359089999999</v>
      </c>
      <c r="AH256">
        <v>3.2730477869999999</v>
      </c>
      <c r="AI256">
        <v>3.3343398780000002</v>
      </c>
      <c r="AJ256">
        <v>3.3978215970000001</v>
      </c>
      <c r="AK256">
        <v>3.4635808209999999</v>
      </c>
      <c r="AL256">
        <v>3.532400322</v>
      </c>
      <c r="AM256">
        <v>3.6019694850000001</v>
      </c>
      <c r="AN256">
        <v>3.6711993430000001</v>
      </c>
      <c r="AO256">
        <v>3.7407110530000001</v>
      </c>
      <c r="AP256">
        <v>3.8103118560000002</v>
      </c>
      <c r="AQ256">
        <v>3.8806867789999999</v>
      </c>
      <c r="AR256">
        <v>3.9507226709999999</v>
      </c>
      <c r="AS256">
        <v>4.0559429749999998</v>
      </c>
      <c r="AT256">
        <v>4.1624028419999997</v>
      </c>
      <c r="AU256">
        <v>4.2698697430000001</v>
      </c>
      <c r="AV256">
        <v>4.3786896119999996</v>
      </c>
      <c r="AW256">
        <v>4.4925447959999998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22.1624743</v>
      </c>
      <c r="V257">
        <v>21.630952730000001</v>
      </c>
      <c r="W257">
        <v>20.96385282</v>
      </c>
      <c r="X257">
        <v>20.25527503</v>
      </c>
      <c r="Y257">
        <v>19.654937060000002</v>
      </c>
      <c r="Z257">
        <v>19.192530000000001</v>
      </c>
      <c r="AA257">
        <v>18.835065230000001</v>
      </c>
      <c r="AB257">
        <v>18.54230218</v>
      </c>
      <c r="AC257">
        <v>18.294665460000001</v>
      </c>
      <c r="AD257">
        <v>18.134070609999998</v>
      </c>
      <c r="AE257">
        <v>17.975521730000001</v>
      </c>
      <c r="AF257">
        <v>17.825018910000001</v>
      </c>
      <c r="AG257">
        <v>17.676663000000001</v>
      </c>
      <c r="AH257">
        <v>17.53990817</v>
      </c>
      <c r="AI257">
        <v>17.520260090000001</v>
      </c>
      <c r="AJ257">
        <v>17.510983209999999</v>
      </c>
      <c r="AK257">
        <v>17.511926559999999</v>
      </c>
      <c r="AL257">
        <v>17.51497779</v>
      </c>
      <c r="AM257">
        <v>17.519789289999999</v>
      </c>
      <c r="AN257">
        <v>17.476736420000002</v>
      </c>
      <c r="AO257">
        <v>17.432761920000001</v>
      </c>
      <c r="AP257">
        <v>17.387007740000001</v>
      </c>
      <c r="AQ257">
        <v>17.342609939999999</v>
      </c>
      <c r="AR257">
        <v>17.294578090000002</v>
      </c>
      <c r="AS257">
        <v>17.248762150000001</v>
      </c>
      <c r="AT257">
        <v>17.202686180000001</v>
      </c>
      <c r="AU257">
        <v>17.155306209999999</v>
      </c>
      <c r="AV257">
        <v>17.107949810000001</v>
      </c>
      <c r="AW257">
        <v>17.074479490000002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6.6016270180000003</v>
      </c>
      <c r="V258">
        <v>6.6694496689999996</v>
      </c>
      <c r="W258">
        <v>6.5452382890000003</v>
      </c>
      <c r="X258">
        <v>6.4055411580000001</v>
      </c>
      <c r="Y258">
        <v>6.3581604430000001</v>
      </c>
      <c r="Z258">
        <v>6.3508482859999997</v>
      </c>
      <c r="AA258">
        <v>6.3753842580000004</v>
      </c>
      <c r="AB258">
        <v>6.4222730080000003</v>
      </c>
      <c r="AC258">
        <v>6.4839293949999997</v>
      </c>
      <c r="AD258">
        <v>6.5720137569999997</v>
      </c>
      <c r="AE258">
        <v>6.6601611800000002</v>
      </c>
      <c r="AF258">
        <v>6.7502218589999998</v>
      </c>
      <c r="AG258">
        <v>6.8425318839999996</v>
      </c>
      <c r="AH258">
        <v>6.9389263830000001</v>
      </c>
      <c r="AI258">
        <v>6.9788898499999998</v>
      </c>
      <c r="AJ258">
        <v>7.02314039</v>
      </c>
      <c r="AK258">
        <v>7.071703544</v>
      </c>
      <c r="AL258">
        <v>7.1216222849999999</v>
      </c>
      <c r="AM258">
        <v>7.1725355049999999</v>
      </c>
      <c r="AN258">
        <v>7.2299616179999999</v>
      </c>
      <c r="AO258">
        <v>7.2874609829999999</v>
      </c>
      <c r="AP258">
        <v>7.3446665810000002</v>
      </c>
      <c r="AQ258">
        <v>7.40290099</v>
      </c>
      <c r="AR258">
        <v>7.4600373600000003</v>
      </c>
      <c r="AS258">
        <v>7.4889782350000003</v>
      </c>
      <c r="AT258">
        <v>7.518353426</v>
      </c>
      <c r="AU258">
        <v>7.5477151149999999</v>
      </c>
      <c r="AV258">
        <v>7.5776539070000002</v>
      </c>
      <c r="AW258">
        <v>7.6143664859999998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0.30258350010000001</v>
      </c>
      <c r="V259">
        <v>0.27589488159999997</v>
      </c>
      <c r="W259">
        <v>0.34680077209999999</v>
      </c>
      <c r="X259">
        <v>0.4143610264</v>
      </c>
      <c r="Y259">
        <v>0.40597626990000002</v>
      </c>
      <c r="Z259">
        <v>0.40031567810000002</v>
      </c>
      <c r="AA259">
        <v>0.39676490469999998</v>
      </c>
      <c r="AB259">
        <v>0.39453123270000001</v>
      </c>
      <c r="AC259">
        <v>0.3932342083</v>
      </c>
      <c r="AD259">
        <v>0.40827214909999998</v>
      </c>
      <c r="AE259">
        <v>0.42327001850000001</v>
      </c>
      <c r="AF259">
        <v>0.438350242</v>
      </c>
      <c r="AG259">
        <v>0.45364037080000003</v>
      </c>
      <c r="AH259">
        <v>0.4691766456</v>
      </c>
      <c r="AI259">
        <v>0.48906422589999998</v>
      </c>
      <c r="AJ259">
        <v>0.50930947839999996</v>
      </c>
      <c r="AK259">
        <v>0.52994483479999999</v>
      </c>
      <c r="AL259">
        <v>0.55113420859999995</v>
      </c>
      <c r="AM259">
        <v>0.57250136900000004</v>
      </c>
      <c r="AN259">
        <v>0.59142097859999998</v>
      </c>
      <c r="AO259">
        <v>0.61043341579999999</v>
      </c>
      <c r="AP259">
        <v>0.62950638790000002</v>
      </c>
      <c r="AQ259">
        <v>0.6487528588</v>
      </c>
      <c r="AR259">
        <v>0.66798706990000001</v>
      </c>
      <c r="AS259">
        <v>0.68439947850000005</v>
      </c>
      <c r="AT259">
        <v>0.70100599399999997</v>
      </c>
      <c r="AU259">
        <v>0.71776722930000003</v>
      </c>
      <c r="AV259">
        <v>0.7347411667</v>
      </c>
      <c r="AW259">
        <v>0.75254427349999997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1.0027604960000001</v>
      </c>
      <c r="V260">
        <v>0.82531171479999998</v>
      </c>
      <c r="W260">
        <v>0.81731484850000002</v>
      </c>
      <c r="X260">
        <v>0.80709480410000001</v>
      </c>
      <c r="Y260">
        <v>0.78968892710000005</v>
      </c>
      <c r="Z260">
        <v>0.77761563330000005</v>
      </c>
      <c r="AA260">
        <v>0.76966162849999997</v>
      </c>
      <c r="AB260">
        <v>0.76413551589999995</v>
      </c>
      <c r="AC260">
        <v>0.76043198509999999</v>
      </c>
      <c r="AD260">
        <v>0.75511603599999999</v>
      </c>
      <c r="AE260">
        <v>0.74988516009999995</v>
      </c>
      <c r="AF260">
        <v>0.74596595960000001</v>
      </c>
      <c r="AG260">
        <v>0.74154979350000005</v>
      </c>
      <c r="AH260">
        <v>0.73761951820000005</v>
      </c>
      <c r="AI260">
        <v>0.73697212869999995</v>
      </c>
      <c r="AJ260">
        <v>0.73676295629999999</v>
      </c>
      <c r="AK260">
        <v>0.73698598280000005</v>
      </c>
      <c r="AL260">
        <v>0.73736175810000004</v>
      </c>
      <c r="AM260">
        <v>0.73781451870000003</v>
      </c>
      <c r="AN260">
        <v>0.73875367199999997</v>
      </c>
      <c r="AO260">
        <v>0.73967139940000004</v>
      </c>
      <c r="AP260">
        <v>0.74053099639999997</v>
      </c>
      <c r="AQ260">
        <v>0.74146595959999995</v>
      </c>
      <c r="AR260">
        <v>0.74226305950000004</v>
      </c>
      <c r="AS260">
        <v>0.74552318370000004</v>
      </c>
      <c r="AT260">
        <v>0.74883121909999995</v>
      </c>
      <c r="AU260">
        <v>0.75214263540000004</v>
      </c>
      <c r="AV260">
        <v>0.75551634459999994</v>
      </c>
      <c r="AW260">
        <v>0.75957061510000001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0.28438567850000002</v>
      </c>
      <c r="V261">
        <v>0.27008782739999998</v>
      </c>
      <c r="W261">
        <v>0.26877722879999999</v>
      </c>
      <c r="X261">
        <v>0.26670720520000002</v>
      </c>
      <c r="Y261">
        <v>0.2644651938</v>
      </c>
      <c r="Z261">
        <v>0.26389820600000002</v>
      </c>
      <c r="AA261">
        <v>0.26465978890000003</v>
      </c>
      <c r="AB261">
        <v>0.26625081309999998</v>
      </c>
      <c r="AC261">
        <v>0.26845609720000002</v>
      </c>
      <c r="AD261">
        <v>0.2671626808</v>
      </c>
      <c r="AE261">
        <v>0.26589424210000001</v>
      </c>
      <c r="AF261">
        <v>0.2647221797</v>
      </c>
      <c r="AG261">
        <v>0.2636234469</v>
      </c>
      <c r="AH261">
        <v>0.26269458699999998</v>
      </c>
      <c r="AI261">
        <v>0.26288161370000002</v>
      </c>
      <c r="AJ261">
        <v>0.26322570979999999</v>
      </c>
      <c r="AK261">
        <v>0.2637254731</v>
      </c>
      <c r="AL261">
        <v>0.2642977822</v>
      </c>
      <c r="AM261">
        <v>0.2648995482</v>
      </c>
      <c r="AN261">
        <v>0.26574672230000002</v>
      </c>
      <c r="AO261">
        <v>0.2665888736</v>
      </c>
      <c r="AP261">
        <v>0.26741271379999998</v>
      </c>
      <c r="AQ261">
        <v>0.26826643150000001</v>
      </c>
      <c r="AR261">
        <v>0.26907289820000002</v>
      </c>
      <c r="AS261">
        <v>0.27060159220000002</v>
      </c>
      <c r="AT261">
        <v>0.27215139630000001</v>
      </c>
      <c r="AU261">
        <v>0.27370618340000002</v>
      </c>
      <c r="AV261">
        <v>0.27528743449999998</v>
      </c>
      <c r="AW261">
        <v>0.27712081630000002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2.2228627560000001</v>
      </c>
      <c r="V262">
        <v>2.2546559070000001</v>
      </c>
      <c r="W262">
        <v>2.3059378929999998</v>
      </c>
      <c r="X262">
        <v>2.3486669230000001</v>
      </c>
      <c r="Y262">
        <v>2.421825959</v>
      </c>
      <c r="Z262">
        <v>2.5074266060000001</v>
      </c>
      <c r="AA262">
        <v>2.6038601510000001</v>
      </c>
      <c r="AB262">
        <v>2.7133751990000001</v>
      </c>
      <c r="AC262">
        <v>2.8286129889999998</v>
      </c>
      <c r="AD262">
        <v>2.9149759620000002</v>
      </c>
      <c r="AE262">
        <v>3.0011494239999998</v>
      </c>
      <c r="AF262">
        <v>3.0879910289999999</v>
      </c>
      <c r="AG262">
        <v>3.1796359089999999</v>
      </c>
      <c r="AH262">
        <v>3.2730477869999999</v>
      </c>
      <c r="AI262">
        <v>3.3343398780000002</v>
      </c>
      <c r="AJ262">
        <v>3.3978215970000001</v>
      </c>
      <c r="AK262">
        <v>3.4635808209999999</v>
      </c>
      <c r="AL262">
        <v>3.532400322</v>
      </c>
      <c r="AM262">
        <v>3.6019694850000001</v>
      </c>
      <c r="AN262">
        <v>3.6711993430000001</v>
      </c>
      <c r="AO262">
        <v>3.7407110530000001</v>
      </c>
      <c r="AP262">
        <v>3.8103118560000002</v>
      </c>
      <c r="AQ262">
        <v>3.8806867789999999</v>
      </c>
      <c r="AR262">
        <v>3.9507226709999999</v>
      </c>
      <c r="AS262">
        <v>4.0559429749999998</v>
      </c>
      <c r="AT262">
        <v>4.1624028419999997</v>
      </c>
      <c r="AU262">
        <v>4.2698697430000001</v>
      </c>
      <c r="AV262">
        <v>4.3786896119999996</v>
      </c>
      <c r="AW262">
        <v>4.4925447959999998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0.89595793020000003</v>
      </c>
      <c r="V263">
        <v>0.90151162870000001</v>
      </c>
      <c r="W263">
        <v>0.90505894659999997</v>
      </c>
      <c r="X263">
        <v>0.90765177919999995</v>
      </c>
      <c r="Y263">
        <v>0.91275068150000005</v>
      </c>
      <c r="Z263">
        <v>0.91967691780000005</v>
      </c>
      <c r="AA263">
        <v>0.92825490330000004</v>
      </c>
      <c r="AB263">
        <v>0.93808661449999997</v>
      </c>
      <c r="AC263">
        <v>0.94906471690000005</v>
      </c>
      <c r="AD263">
        <v>0.96165199079999997</v>
      </c>
      <c r="AE263">
        <v>0.97489648689999997</v>
      </c>
      <c r="AF263">
        <v>0.98886932120000004</v>
      </c>
      <c r="AG263">
        <v>1.003523986</v>
      </c>
      <c r="AH263">
        <v>1.018984117</v>
      </c>
      <c r="AI263">
        <v>1.0347519060000001</v>
      </c>
      <c r="AJ263">
        <v>1.051006283</v>
      </c>
      <c r="AK263">
        <v>1.0679784800000001</v>
      </c>
      <c r="AL263">
        <v>1.0854399850000001</v>
      </c>
      <c r="AM263" s="39">
        <v>1.103324752</v>
      </c>
      <c r="AN263" s="39">
        <v>1.120920564</v>
      </c>
      <c r="AO263" s="39">
        <v>1.1382349860000001</v>
      </c>
      <c r="AP263" s="39">
        <v>1.1553653310000001</v>
      </c>
      <c r="AQ263" s="39">
        <v>1.17251069</v>
      </c>
      <c r="AR263" s="39">
        <v>1.1893556700000001</v>
      </c>
      <c r="AS263" s="39">
        <v>1.2067293320000001</v>
      </c>
      <c r="AT263" s="39">
        <v>1.2244355680000001</v>
      </c>
      <c r="AU263" s="39">
        <v>1.242294537</v>
      </c>
      <c r="AV263">
        <v>1.2602992900000001</v>
      </c>
      <c r="AW263">
        <v>1.279074249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1.9617450249999999</v>
      </c>
      <c r="V264">
        <v>1.967443775</v>
      </c>
      <c r="W264">
        <v>1.9696585980000001</v>
      </c>
      <c r="X264">
        <v>1.9686016099999999</v>
      </c>
      <c r="Y264">
        <v>1.98076422</v>
      </c>
      <c r="Z264">
        <v>2.0029267289999999</v>
      </c>
      <c r="AA264">
        <v>2.0323270259999999</v>
      </c>
      <c r="AB264">
        <v>2.066667829</v>
      </c>
      <c r="AC264">
        <v>2.1043908839999999</v>
      </c>
      <c r="AD264">
        <v>2.1444140269999998</v>
      </c>
      <c r="AE264">
        <v>2.186013677</v>
      </c>
      <c r="AF264">
        <v>2.2289053650000001</v>
      </c>
      <c r="AG264">
        <v>2.2729626239999998</v>
      </c>
      <c r="AH264">
        <v>2.318155747</v>
      </c>
      <c r="AI264">
        <v>2.36345889</v>
      </c>
      <c r="AJ264">
        <v>2.4092558720000001</v>
      </c>
      <c r="AK264">
        <v>2.4557068860000002</v>
      </c>
      <c r="AL264">
        <v>2.5029033549999999</v>
      </c>
      <c r="AM264">
        <v>2.5508861239999998</v>
      </c>
      <c r="AN264">
        <v>2.5991995440000002</v>
      </c>
      <c r="AO264">
        <v>2.6479703969999999</v>
      </c>
      <c r="AP264">
        <v>2.6972443890000002</v>
      </c>
      <c r="AQ264">
        <v>2.7470827999999998</v>
      </c>
      <c r="AR264">
        <v>2.7974494920000001</v>
      </c>
      <c r="AS264">
        <v>2.8479804280000001</v>
      </c>
      <c r="AT264">
        <v>2.8987991590000002</v>
      </c>
      <c r="AU264">
        <v>2.9500180120000001</v>
      </c>
      <c r="AV264">
        <v>3.001723331</v>
      </c>
      <c r="AW264">
        <v>3.054070141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1.999346225</v>
      </c>
      <c r="V266">
        <v>1.990888362</v>
      </c>
      <c r="W266">
        <v>1.978503575</v>
      </c>
      <c r="X266">
        <v>1.962896389</v>
      </c>
      <c r="Y266">
        <v>1.9617126579999999</v>
      </c>
      <c r="Z266">
        <v>1.971893382</v>
      </c>
      <c r="AA266">
        <v>1.9901374359999999</v>
      </c>
      <c r="AB266">
        <v>2.0136408559999999</v>
      </c>
      <c r="AC266">
        <v>2.0406131830000001</v>
      </c>
      <c r="AD266">
        <v>2.0695279069999999</v>
      </c>
      <c r="AE266">
        <v>2.0999040529999999</v>
      </c>
      <c r="AF266">
        <v>2.1316887009999999</v>
      </c>
      <c r="AG266">
        <v>2.1648452790000001</v>
      </c>
      <c r="AH266">
        <v>2.1993888620000002</v>
      </c>
      <c r="AI266">
        <v>2.2356264590000001</v>
      </c>
      <c r="AJ266">
        <v>2.273288038</v>
      </c>
      <c r="AK266">
        <v>2.312170574</v>
      </c>
      <c r="AL266">
        <v>2.3521539480000002</v>
      </c>
      <c r="AM266">
        <v>2.3931712100000002</v>
      </c>
      <c r="AN266">
        <v>2.4349255240000001</v>
      </c>
      <c r="AO266">
        <v>2.4774473449999999</v>
      </c>
      <c r="AP266">
        <v>2.5206350949999998</v>
      </c>
      <c r="AQ266">
        <v>2.5644267159999998</v>
      </c>
      <c r="AR266">
        <v>2.6086951570000001</v>
      </c>
      <c r="AS266">
        <v>2.6531467649999998</v>
      </c>
      <c r="AT266">
        <v>2.6977084900000001</v>
      </c>
      <c r="AU266" s="39">
        <v>2.7424235229999998</v>
      </c>
      <c r="AV266">
        <v>2.7873273790000002</v>
      </c>
      <c r="AW266">
        <v>2.8324882389999999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0.94719770510000001</v>
      </c>
      <c r="V267">
        <v>0.94437632559999996</v>
      </c>
      <c r="W267">
        <v>0.94264694770000002</v>
      </c>
      <c r="X267">
        <v>0.94091217709999997</v>
      </c>
      <c r="Y267">
        <v>0.94095079820000005</v>
      </c>
      <c r="Z267">
        <v>0.94099404620000004</v>
      </c>
      <c r="AA267">
        <v>0.94104077230000005</v>
      </c>
      <c r="AB267">
        <v>0.94107248750000005</v>
      </c>
      <c r="AC267">
        <v>0.94110527430000002</v>
      </c>
      <c r="AD267">
        <v>0.94121501939999996</v>
      </c>
      <c r="AE267">
        <v>0.94133093290000003</v>
      </c>
      <c r="AF267">
        <v>0.94145210099999999</v>
      </c>
      <c r="AG267">
        <v>0.94156917029999998</v>
      </c>
      <c r="AH267">
        <v>0.94168839039999996</v>
      </c>
      <c r="AI267">
        <v>0.94173006260000003</v>
      </c>
      <c r="AJ267">
        <v>0.9417698122</v>
      </c>
      <c r="AK267">
        <v>0.94180666390000001</v>
      </c>
      <c r="AL267">
        <v>0.94185101640000002</v>
      </c>
      <c r="AM267">
        <v>0.94189347440000004</v>
      </c>
      <c r="AN267">
        <v>0.94174297730000001</v>
      </c>
      <c r="AO267">
        <v>0.94158449060000005</v>
      </c>
      <c r="AP267">
        <v>0.94141728800000002</v>
      </c>
      <c r="AQ267">
        <v>0.94124009549999998</v>
      </c>
      <c r="AR267">
        <v>0.94105342970000005</v>
      </c>
      <c r="AS267">
        <v>0.94082193940000003</v>
      </c>
      <c r="AT267">
        <v>0.94058292659999998</v>
      </c>
      <c r="AU267">
        <v>0.94033661639999999</v>
      </c>
      <c r="AV267">
        <v>0.94008255910000005</v>
      </c>
      <c r="AW267">
        <v>0.93981735379999998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5.2802294899999998E-2</v>
      </c>
      <c r="V268">
        <v>5.5623674400000003E-2</v>
      </c>
      <c r="W268">
        <v>5.7353052299999999E-2</v>
      </c>
      <c r="X268">
        <v>5.9087822900000003E-2</v>
      </c>
      <c r="Y268">
        <v>5.9049201799999999E-2</v>
      </c>
      <c r="Z268">
        <v>5.9005953799999997E-2</v>
      </c>
      <c r="AA268">
        <v>5.8959227699999998E-2</v>
      </c>
      <c r="AB268">
        <v>5.8927512500000001E-2</v>
      </c>
      <c r="AC268">
        <v>5.8894725699999997E-2</v>
      </c>
      <c r="AD268">
        <v>5.8784980600000002E-2</v>
      </c>
      <c r="AE268">
        <v>5.86690671E-2</v>
      </c>
      <c r="AF268">
        <v>5.8547899E-2</v>
      </c>
      <c r="AG268">
        <v>5.8430829699999999E-2</v>
      </c>
      <c r="AH268">
        <v>5.8311609600000001E-2</v>
      </c>
      <c r="AI268">
        <v>5.8269937399999999E-2</v>
      </c>
      <c r="AJ268">
        <v>5.8230187799999999E-2</v>
      </c>
      <c r="AK268">
        <v>5.81933361E-2</v>
      </c>
      <c r="AL268">
        <v>5.8148983600000002E-2</v>
      </c>
      <c r="AM268">
        <v>5.81065256E-2</v>
      </c>
      <c r="AN268">
        <v>5.8257022700000001E-2</v>
      </c>
      <c r="AO268">
        <v>5.8415509400000003E-2</v>
      </c>
      <c r="AP268">
        <v>5.8582712000000002E-2</v>
      </c>
      <c r="AQ268">
        <v>5.8759904500000001E-2</v>
      </c>
      <c r="AR268">
        <v>5.8946570300000001E-2</v>
      </c>
      <c r="AS268">
        <v>5.9178060599999999E-2</v>
      </c>
      <c r="AT268">
        <v>5.9417073399999999E-2</v>
      </c>
      <c r="AU268">
        <v>5.9663383600000001E-2</v>
      </c>
      <c r="AV268">
        <v>5.9917440900000001E-2</v>
      </c>
      <c r="AW268">
        <v>6.0182646200000002E-2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0.69714751230000005</v>
      </c>
      <c r="V277">
        <v>0.69457354599999999</v>
      </c>
      <c r="W277">
        <v>0.68834453169999998</v>
      </c>
      <c r="X277">
        <v>0.68206539759999996</v>
      </c>
      <c r="Y277">
        <v>0.6760707239</v>
      </c>
      <c r="Z277">
        <v>0.67007475019999996</v>
      </c>
      <c r="AA277">
        <v>0.66406619069999995</v>
      </c>
      <c r="AB277">
        <v>0.65788354100000002</v>
      </c>
      <c r="AC277">
        <v>0.65169453710000003</v>
      </c>
      <c r="AD277">
        <v>0.64633172650000004</v>
      </c>
      <c r="AE277">
        <v>0.64103077060000002</v>
      </c>
      <c r="AF277">
        <v>0.63578420069999997</v>
      </c>
      <c r="AG277">
        <v>0.63045942340000005</v>
      </c>
      <c r="AH277">
        <v>0.62518218339999998</v>
      </c>
      <c r="AI277">
        <v>0.62297468980000004</v>
      </c>
      <c r="AJ277">
        <v>0.62078071769999998</v>
      </c>
      <c r="AK277">
        <v>0.61859706589999996</v>
      </c>
      <c r="AL277">
        <v>0.6163750804</v>
      </c>
      <c r="AM277">
        <v>0.61417355210000002</v>
      </c>
      <c r="AN277">
        <v>0.61134135779999998</v>
      </c>
      <c r="AO277">
        <v>0.60852557360000004</v>
      </c>
      <c r="AP277">
        <v>0.60572652670000005</v>
      </c>
      <c r="AQ277">
        <v>0.60293791839999999</v>
      </c>
      <c r="AR277">
        <v>0.6001671864</v>
      </c>
      <c r="AS277">
        <v>0.59730863219999997</v>
      </c>
      <c r="AT277">
        <v>0.59444024169999998</v>
      </c>
      <c r="AU277">
        <v>0.59156441589999997</v>
      </c>
      <c r="AV277">
        <v>0.58867885080000004</v>
      </c>
      <c r="AW277">
        <v>0.58575560370000002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0.1942975227</v>
      </c>
      <c r="V278">
        <v>0.1998160178</v>
      </c>
      <c r="W278">
        <v>0.20025189900000001</v>
      </c>
      <c r="X278">
        <v>0.2006785488</v>
      </c>
      <c r="Y278">
        <v>0.20291329459999999</v>
      </c>
      <c r="Z278">
        <v>0.2051500711</v>
      </c>
      <c r="AA278">
        <v>0.20739576200000001</v>
      </c>
      <c r="AB278">
        <v>0.2096652765</v>
      </c>
      <c r="AC278">
        <v>0.21194017600000001</v>
      </c>
      <c r="AD278">
        <v>0.2144172721</v>
      </c>
      <c r="AE278">
        <v>0.21686339169999999</v>
      </c>
      <c r="AF278">
        <v>0.21928305719999999</v>
      </c>
      <c r="AG278">
        <v>0.22168038300000001</v>
      </c>
      <c r="AH278">
        <v>0.2240561184</v>
      </c>
      <c r="AI278">
        <v>0.2243284884</v>
      </c>
      <c r="AJ278">
        <v>0.22459934840000001</v>
      </c>
      <c r="AK278">
        <v>0.22487052260000001</v>
      </c>
      <c r="AL278">
        <v>0.22512262180000001</v>
      </c>
      <c r="AM278">
        <v>0.22536915499999999</v>
      </c>
      <c r="AN278">
        <v>0.2261184752</v>
      </c>
      <c r="AO278">
        <v>0.22686112789999999</v>
      </c>
      <c r="AP278">
        <v>0.2275969608</v>
      </c>
      <c r="AQ278">
        <v>0.22832963279999999</v>
      </c>
      <c r="AR278">
        <v>0.22905487820000001</v>
      </c>
      <c r="AS278">
        <v>0.22885241370000001</v>
      </c>
      <c r="AT278">
        <v>0.22865259730000001</v>
      </c>
      <c r="AU278">
        <v>0.22845400869999999</v>
      </c>
      <c r="AV278">
        <v>0.2282578827</v>
      </c>
      <c r="AW278">
        <v>0.22807953180000001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8.9055659000000006E-3</v>
      </c>
      <c r="V279">
        <v>8.2657819300000004E-3</v>
      </c>
      <c r="W279">
        <v>1.0610387299999999E-2</v>
      </c>
      <c r="X279">
        <v>1.29814745E-2</v>
      </c>
      <c r="Y279">
        <v>1.2956260400000001E-2</v>
      </c>
      <c r="Z279">
        <v>1.29313103E-2</v>
      </c>
      <c r="AA279">
        <v>1.2907043199999999E-2</v>
      </c>
      <c r="AB279">
        <v>1.28800971E-2</v>
      </c>
      <c r="AC279">
        <v>1.28536451E-2</v>
      </c>
      <c r="AD279">
        <v>1.3320209600000001E-2</v>
      </c>
      <c r="AE279">
        <v>1.37822148E-2</v>
      </c>
      <c r="AF279">
        <v>1.4239943999999999E-2</v>
      </c>
      <c r="AG279">
        <v>1.4696777899999999E-2</v>
      </c>
      <c r="AH279">
        <v>1.51495912E-2</v>
      </c>
      <c r="AI279">
        <v>1.57204141E-2</v>
      </c>
      <c r="AJ279">
        <v>1.6287667700000001E-2</v>
      </c>
      <c r="AK279">
        <v>1.6851522599999998E-2</v>
      </c>
      <c r="AL279">
        <v>1.7421982400000001E-2</v>
      </c>
      <c r="AM279">
        <v>1.79886387E-2</v>
      </c>
      <c r="AN279">
        <v>1.8496807699999999E-2</v>
      </c>
      <c r="AO279">
        <v>1.9002998900000002E-2</v>
      </c>
      <c r="AP279">
        <v>1.9507180999999998E-2</v>
      </c>
      <c r="AQ279">
        <v>2.0009656000000001E-2</v>
      </c>
      <c r="AR279">
        <v>2.0510044299999999E-2</v>
      </c>
      <c r="AS279">
        <v>2.0914264599999999E-2</v>
      </c>
      <c r="AT279">
        <v>2.13194076E-2</v>
      </c>
      <c r="AU279">
        <v>2.17253564E-2</v>
      </c>
      <c r="AV279">
        <v>2.2132241099999998E-2</v>
      </c>
      <c r="AW279">
        <v>2.2541592400000001E-2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2.58566571E-2</v>
      </c>
      <c r="V280">
        <v>2.1703594699999999E-2</v>
      </c>
      <c r="W280">
        <v>2.2019641600000001E-2</v>
      </c>
      <c r="X280">
        <v>2.2337788399999999E-2</v>
      </c>
      <c r="Y280">
        <v>2.2329863700000001E-2</v>
      </c>
      <c r="Z280">
        <v>2.2322365600000001E-2</v>
      </c>
      <c r="AA280">
        <v>2.2316020499999999E-2</v>
      </c>
      <c r="AB280">
        <v>2.2296473899999999E-2</v>
      </c>
      <c r="AC280">
        <v>2.2277756100000001E-2</v>
      </c>
      <c r="AD280">
        <v>2.21109411E-2</v>
      </c>
      <c r="AE280">
        <v>2.19444902E-2</v>
      </c>
      <c r="AF280">
        <v>2.1778866399999999E-2</v>
      </c>
      <c r="AG280">
        <v>2.16106943E-2</v>
      </c>
      <c r="AH280">
        <v>2.1443910300000001E-2</v>
      </c>
      <c r="AI280">
        <v>2.1347808199999999E-2</v>
      </c>
      <c r="AJ280">
        <v>2.1252328399999999E-2</v>
      </c>
      <c r="AK280">
        <v>2.1157635099999999E-2</v>
      </c>
      <c r="AL280">
        <v>2.1062348000000002E-2</v>
      </c>
      <c r="AM280">
        <v>2.0967267899999999E-2</v>
      </c>
      <c r="AN280">
        <v>2.0914594799999998E-2</v>
      </c>
      <c r="AO280">
        <v>2.0861695900000001E-2</v>
      </c>
      <c r="AP280">
        <v>2.08085623E-2</v>
      </c>
      <c r="AQ280">
        <v>2.0755531800000001E-2</v>
      </c>
      <c r="AR280">
        <v>2.0702218200000001E-2</v>
      </c>
      <c r="AS280">
        <v>2.0711704500000001E-2</v>
      </c>
      <c r="AT280">
        <v>2.07214753E-2</v>
      </c>
      <c r="AU280">
        <v>2.07314028E-2</v>
      </c>
      <c r="AV280">
        <v>2.0741599999999999E-2</v>
      </c>
      <c r="AW280">
        <v>2.0753461300000001E-2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8.3699719200000001E-3</v>
      </c>
      <c r="V281">
        <v>8.09180319E-3</v>
      </c>
      <c r="W281">
        <v>8.2232530100000006E-3</v>
      </c>
      <c r="X281">
        <v>8.3556429599999996E-3</v>
      </c>
      <c r="Y281">
        <v>8.4400990300000003E-3</v>
      </c>
      <c r="Z281">
        <v>8.5246463600000006E-3</v>
      </c>
      <c r="AA281">
        <v>8.6095702399999995E-3</v>
      </c>
      <c r="AB281">
        <v>8.6921795899999998E-3</v>
      </c>
      <c r="AC281">
        <v>8.7750234500000007E-3</v>
      </c>
      <c r="AD281">
        <v>8.7163988600000002E-3</v>
      </c>
      <c r="AE281">
        <v>8.6578576099999999E-3</v>
      </c>
      <c r="AF281">
        <v>8.5995823700000008E-3</v>
      </c>
      <c r="AG281">
        <v>8.5407196700000004E-3</v>
      </c>
      <c r="AH281">
        <v>8.4823395199999999E-3</v>
      </c>
      <c r="AI281">
        <v>8.4500309200000005E-3</v>
      </c>
      <c r="AJ281">
        <v>8.4179326600000003E-3</v>
      </c>
      <c r="AK281">
        <v>8.3861101599999998E-3</v>
      </c>
      <c r="AL281">
        <v>8.35475504E-3</v>
      </c>
      <c r="AM281">
        <v>8.3234425700000007E-3</v>
      </c>
      <c r="AN281">
        <v>8.3112811399999997E-3</v>
      </c>
      <c r="AO281">
        <v>8.2990019000000002E-3</v>
      </c>
      <c r="AP281">
        <v>8.2866009300000005E-3</v>
      </c>
      <c r="AQ281">
        <v>8.2742124900000002E-3</v>
      </c>
      <c r="AR281">
        <v>8.2616824799999905E-3</v>
      </c>
      <c r="AS281">
        <v>8.2691958200000002E-3</v>
      </c>
      <c r="AT281">
        <v>8.2768287299999996E-3</v>
      </c>
      <c r="AU281">
        <v>8.2845303299999996E-3</v>
      </c>
      <c r="AV281">
        <v>8.2923458500000005E-3</v>
      </c>
      <c r="AW281">
        <v>8.3008331900000006E-3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6.5422770099999999E-2</v>
      </c>
      <c r="V282">
        <v>6.7549256299999999E-2</v>
      </c>
      <c r="W282">
        <v>7.05502873E-2</v>
      </c>
      <c r="X282">
        <v>7.3581147599999897E-2</v>
      </c>
      <c r="Y282">
        <v>7.7289758400000005E-2</v>
      </c>
      <c r="Z282">
        <v>8.0996856399999997E-2</v>
      </c>
      <c r="AA282">
        <v>8.4705413500000007E-2</v>
      </c>
      <c r="AB282">
        <v>8.8582431899999994E-2</v>
      </c>
      <c r="AC282">
        <v>9.24588623E-2</v>
      </c>
      <c r="AD282">
        <v>9.5103451800000002E-2</v>
      </c>
      <c r="AE282">
        <v>9.7721275100000005E-2</v>
      </c>
      <c r="AF282">
        <v>0.10031434929999999</v>
      </c>
      <c r="AG282">
        <v>0.10301200169999999</v>
      </c>
      <c r="AH282">
        <v>0.1056858571</v>
      </c>
      <c r="AI282">
        <v>0.1071785686</v>
      </c>
      <c r="AJ282">
        <v>0.1086620051</v>
      </c>
      <c r="AK282">
        <v>0.1101371437</v>
      </c>
      <c r="AL282">
        <v>0.1116632124</v>
      </c>
      <c r="AM282">
        <v>0.1131779436</v>
      </c>
      <c r="AN282">
        <v>0.1148174833</v>
      </c>
      <c r="AO282">
        <v>0.1164496017</v>
      </c>
      <c r="AP282">
        <v>0.1180741683</v>
      </c>
      <c r="AQ282">
        <v>0.1196930485</v>
      </c>
      <c r="AR282">
        <v>0.12130399040000001</v>
      </c>
      <c r="AS282">
        <v>0.1239437892</v>
      </c>
      <c r="AT282">
        <v>0.1265894494</v>
      </c>
      <c r="AU282">
        <v>0.1292402859</v>
      </c>
      <c r="AV282">
        <v>0.13189707949999999</v>
      </c>
      <c r="AW282">
        <v>0.13456897770000001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576551283.70000005</v>
      </c>
      <c r="V285">
        <v>578409751.10000002</v>
      </c>
      <c r="W285">
        <v>572807337.89999998</v>
      </c>
      <c r="X285">
        <v>564181981</v>
      </c>
      <c r="Y285">
        <v>555617198.39999998</v>
      </c>
      <c r="Z285">
        <v>547593941</v>
      </c>
      <c r="AA285">
        <v>540070519.29999995</v>
      </c>
      <c r="AB285">
        <v>532897689.60000002</v>
      </c>
      <c r="AC285">
        <v>525950557.19999999</v>
      </c>
      <c r="AD285">
        <v>520831405.30000001</v>
      </c>
      <c r="AE285">
        <v>516403699.5</v>
      </c>
      <c r="AF285">
        <v>512252489.30000001</v>
      </c>
      <c r="AG285">
        <v>508257606.10000002</v>
      </c>
      <c r="AH285">
        <v>504379170</v>
      </c>
      <c r="AI285">
        <v>500540666.89999998</v>
      </c>
      <c r="AJ285">
        <v>496721095.60000002</v>
      </c>
      <c r="AK285">
        <v>492918740.80000001</v>
      </c>
      <c r="AL285">
        <v>489142136.39999998</v>
      </c>
      <c r="AM285">
        <v>485395318.5</v>
      </c>
      <c r="AN285">
        <v>481788354.30000001</v>
      </c>
      <c r="AO285">
        <v>478302373.19999999</v>
      </c>
      <c r="AP285">
        <v>474900630.5</v>
      </c>
      <c r="AQ285">
        <v>471561375.80000001</v>
      </c>
      <c r="AR285">
        <v>468260540.69999999</v>
      </c>
      <c r="AS285">
        <v>464980146.89999998</v>
      </c>
      <c r="AT285">
        <v>461721841.80000001</v>
      </c>
      <c r="AU285">
        <v>458486545.10000002</v>
      </c>
      <c r="AV285">
        <v>455276092</v>
      </c>
      <c r="AW285">
        <v>452118615.89999998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371770.97899999999</v>
      </c>
      <c r="V286">
        <v>382349.49800000002</v>
      </c>
      <c r="W286">
        <v>391640.01699999999</v>
      </c>
      <c r="X286">
        <v>399026.66710000002</v>
      </c>
      <c r="Y286">
        <v>407576.9681</v>
      </c>
      <c r="Z286">
        <v>417238.00219999999</v>
      </c>
      <c r="AA286">
        <v>427568.00819999998</v>
      </c>
      <c r="AB286">
        <v>438177.85090000002</v>
      </c>
      <c r="AC286">
        <v>448871.68810000003</v>
      </c>
      <c r="AD286">
        <v>454781.38880000002</v>
      </c>
      <c r="AE286">
        <v>460340.41810000001</v>
      </c>
      <c r="AF286">
        <v>465409.7769</v>
      </c>
      <c r="AG286">
        <v>470033.50890000002</v>
      </c>
      <c r="AH286">
        <v>474356.93520000001</v>
      </c>
      <c r="AI286">
        <v>478416.93479999999</v>
      </c>
      <c r="AJ286">
        <v>482283.92050000001</v>
      </c>
      <c r="AK286">
        <v>485944.76939999999</v>
      </c>
      <c r="AL286">
        <v>489582.32679999998</v>
      </c>
      <c r="AM286">
        <v>493211.82770000002</v>
      </c>
      <c r="AN286">
        <v>496917.3836</v>
      </c>
      <c r="AO286">
        <v>500723.2831</v>
      </c>
      <c r="AP286">
        <v>504556.36410000001</v>
      </c>
      <c r="AQ286">
        <v>508497.04019999999</v>
      </c>
      <c r="AR286">
        <v>512567.94880000001</v>
      </c>
      <c r="AS286">
        <v>516733.44040000002</v>
      </c>
      <c r="AT286">
        <v>521088.12070000003</v>
      </c>
      <c r="AU286">
        <v>525645.4081</v>
      </c>
      <c r="AV286">
        <v>530379.32869999995</v>
      </c>
      <c r="AW286">
        <v>535502.71010000003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258518.39420000001</v>
      </c>
      <c r="V287">
        <v>259426.0575</v>
      </c>
      <c r="W287">
        <v>262823.55469999998</v>
      </c>
      <c r="X287">
        <v>262640.73210000002</v>
      </c>
      <c r="Y287">
        <v>261705.39420000001</v>
      </c>
      <c r="Z287">
        <v>260654.52739999999</v>
      </c>
      <c r="AA287">
        <v>259612.37340000001</v>
      </c>
      <c r="AB287">
        <v>258572.06169999999</v>
      </c>
      <c r="AC287">
        <v>257465.91579999999</v>
      </c>
      <c r="AD287">
        <v>257311.48910000001</v>
      </c>
      <c r="AE287">
        <v>258134.63639999999</v>
      </c>
      <c r="AF287">
        <v>259430.2267</v>
      </c>
      <c r="AG287">
        <v>261009.08069999999</v>
      </c>
      <c r="AH287">
        <v>262757.42680000002</v>
      </c>
      <c r="AI287">
        <v>264546.20140000002</v>
      </c>
      <c r="AJ287">
        <v>266300.82290000003</v>
      </c>
      <c r="AK287">
        <v>268011.92180000001</v>
      </c>
      <c r="AL287">
        <v>269667.9081</v>
      </c>
      <c r="AM287">
        <v>271280.30459999997</v>
      </c>
      <c r="AN287">
        <v>272700.80650000001</v>
      </c>
      <c r="AO287">
        <v>274106.86859999999</v>
      </c>
      <c r="AP287">
        <v>275536.99160000001</v>
      </c>
      <c r="AQ287">
        <v>276989.114</v>
      </c>
      <c r="AR287">
        <v>278463.4571</v>
      </c>
      <c r="AS287">
        <v>279952.70600000001</v>
      </c>
      <c r="AT287">
        <v>281457.59590000001</v>
      </c>
      <c r="AU287">
        <v>282987.29509999999</v>
      </c>
      <c r="AV287">
        <v>284552.55530000001</v>
      </c>
      <c r="AW287">
        <v>286154.7697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669425.51390000002</v>
      </c>
      <c r="V288">
        <v>669030.86589999998</v>
      </c>
      <c r="W288">
        <v>662029.3885</v>
      </c>
      <c r="X288">
        <v>653089.01710000006</v>
      </c>
      <c r="Y288">
        <v>644689.01260000002</v>
      </c>
      <c r="Z288">
        <v>637082.7145</v>
      </c>
      <c r="AA288">
        <v>630123.92099999997</v>
      </c>
      <c r="AB288">
        <v>623598.89399999997</v>
      </c>
      <c r="AC288">
        <v>617373.17460000003</v>
      </c>
      <c r="AD288">
        <v>613167.50060000003</v>
      </c>
      <c r="AE288">
        <v>609231.14020000002</v>
      </c>
      <c r="AF288">
        <v>605310.25719999999</v>
      </c>
      <c r="AG288">
        <v>601364.40689999994</v>
      </c>
      <c r="AH288">
        <v>597419.64130000002</v>
      </c>
      <c r="AI288">
        <v>593454.41729999997</v>
      </c>
      <c r="AJ288">
        <v>589492.34470000002</v>
      </c>
      <c r="AK288">
        <v>585538.13300000003</v>
      </c>
      <c r="AL288">
        <v>581614.56149999995</v>
      </c>
      <c r="AM288">
        <v>577719.98160000006</v>
      </c>
      <c r="AN288">
        <v>574144.85759999999</v>
      </c>
      <c r="AO288">
        <v>570727.69720000005</v>
      </c>
      <c r="AP288">
        <v>567382.01919999998</v>
      </c>
      <c r="AQ288">
        <v>564075.46779999998</v>
      </c>
      <c r="AR288">
        <v>560769.55539999995</v>
      </c>
      <c r="AS288">
        <v>557440.87549999997</v>
      </c>
      <c r="AT288">
        <v>554092.02899999998</v>
      </c>
      <c r="AU288">
        <v>550718.09499999997</v>
      </c>
      <c r="AV288">
        <v>547314.51670000004</v>
      </c>
      <c r="AW288">
        <v>543928.01879999996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113090.0067</v>
      </c>
      <c r="V289">
        <v>112976.6048</v>
      </c>
      <c r="W289">
        <v>113601.2619</v>
      </c>
      <c r="X289">
        <v>115308.34910000001</v>
      </c>
      <c r="Y289">
        <v>117269.79489999999</v>
      </c>
      <c r="Z289">
        <v>119464.15270000001</v>
      </c>
      <c r="AA289">
        <v>121866.0199</v>
      </c>
      <c r="AB289">
        <v>124587.7984</v>
      </c>
      <c r="AC289">
        <v>127406.6504</v>
      </c>
      <c r="AD289">
        <v>128117.9684</v>
      </c>
      <c r="AE289">
        <v>128575.0236</v>
      </c>
      <c r="AF289">
        <v>128913.56419999999</v>
      </c>
      <c r="AG289">
        <v>129192.2482</v>
      </c>
      <c r="AH289">
        <v>129455.701</v>
      </c>
      <c r="AI289">
        <v>129737.9528</v>
      </c>
      <c r="AJ289">
        <v>130064.39750000001</v>
      </c>
      <c r="AK289">
        <v>130436.0236</v>
      </c>
      <c r="AL289">
        <v>130862.8594</v>
      </c>
      <c r="AM289">
        <v>131335.9529</v>
      </c>
      <c r="AN289">
        <v>131910.3205</v>
      </c>
      <c r="AO289">
        <v>132520.39350000001</v>
      </c>
      <c r="AP289">
        <v>133141.72810000001</v>
      </c>
      <c r="AQ289">
        <v>133775.9828</v>
      </c>
      <c r="AR289">
        <v>134410.85380000001</v>
      </c>
      <c r="AS289">
        <v>135041.9135</v>
      </c>
      <c r="AT289">
        <v>135669.6018</v>
      </c>
      <c r="AU289">
        <v>136284.7126</v>
      </c>
      <c r="AV289">
        <v>136878.4326</v>
      </c>
      <c r="AW289">
        <v>137472.27970000001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56491.090680000001</v>
      </c>
      <c r="V290">
        <v>56333.829619999997</v>
      </c>
      <c r="W290">
        <v>55831.71226</v>
      </c>
      <c r="X290">
        <v>55652.885970000003</v>
      </c>
      <c r="Y290">
        <v>55667.304199999999</v>
      </c>
      <c r="Z290">
        <v>55828.423049999998</v>
      </c>
      <c r="AA290">
        <v>56109.743490000001</v>
      </c>
      <c r="AB290">
        <v>56495.656920000001</v>
      </c>
      <c r="AC290">
        <v>56988.81192</v>
      </c>
      <c r="AD290">
        <v>54975.001830000001</v>
      </c>
      <c r="AE290">
        <v>53265.296450000002</v>
      </c>
      <c r="AF290">
        <v>51764.273970000002</v>
      </c>
      <c r="AG290">
        <v>50418.218009999997</v>
      </c>
      <c r="AH290">
        <v>49199.630369999999</v>
      </c>
      <c r="AI290">
        <v>48090.014009999999</v>
      </c>
      <c r="AJ290">
        <v>47078.511279999999</v>
      </c>
      <c r="AK290">
        <v>46149.432280000001</v>
      </c>
      <c r="AL290">
        <v>45293.523679999998</v>
      </c>
      <c r="AM290">
        <v>44498.603690000004</v>
      </c>
      <c r="AN290">
        <v>43810.633600000001</v>
      </c>
      <c r="AO290">
        <v>43178.971469999997</v>
      </c>
      <c r="AP290">
        <v>42584.084179999998</v>
      </c>
      <c r="AQ290">
        <v>42020.1299</v>
      </c>
      <c r="AR290">
        <v>41480.083639999997</v>
      </c>
      <c r="AS290">
        <v>40961.014539999996</v>
      </c>
      <c r="AT290">
        <v>40462.194080000001</v>
      </c>
      <c r="AU290">
        <v>39980.749479999999</v>
      </c>
      <c r="AV290">
        <v>39514.168660000003</v>
      </c>
      <c r="AW290">
        <v>39068.616379999999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727223.34259999997</v>
      </c>
      <c r="V291">
        <v>727340.74380000005</v>
      </c>
      <c r="W291">
        <v>727721.81740000006</v>
      </c>
      <c r="X291">
        <v>726364.91969999997</v>
      </c>
      <c r="Y291">
        <v>725648.31039999996</v>
      </c>
      <c r="Z291">
        <v>725811.63379999995</v>
      </c>
      <c r="AA291">
        <v>726702.25670000003</v>
      </c>
      <c r="AB291">
        <v>728099.33050000004</v>
      </c>
      <c r="AC291">
        <v>729877.12139999995</v>
      </c>
      <c r="AD291">
        <v>731058.54040000006</v>
      </c>
      <c r="AE291">
        <v>732820.83109999995</v>
      </c>
      <c r="AF291">
        <v>734790.27859999996</v>
      </c>
      <c r="AG291">
        <v>736865.84030000004</v>
      </c>
      <c r="AH291">
        <v>739048.60439999995</v>
      </c>
      <c r="AI291">
        <v>741295.43770000001</v>
      </c>
      <c r="AJ291">
        <v>743623.05379999999</v>
      </c>
      <c r="AK291">
        <v>746020.84069999994</v>
      </c>
      <c r="AL291">
        <v>748507.06599999999</v>
      </c>
      <c r="AM291">
        <v>751067.76500000001</v>
      </c>
      <c r="AN291">
        <v>754116.17559999996</v>
      </c>
      <c r="AO291">
        <v>757406.13260000001</v>
      </c>
      <c r="AP291">
        <v>760813.05409999995</v>
      </c>
      <c r="AQ291">
        <v>764292.35340000002</v>
      </c>
      <c r="AR291">
        <v>767788.08290000004</v>
      </c>
      <c r="AS291">
        <v>771266.53819999995</v>
      </c>
      <c r="AT291">
        <v>774729.29260000004</v>
      </c>
      <c r="AU291">
        <v>778165.26459999999</v>
      </c>
      <c r="AV291">
        <v>781563.87860000005</v>
      </c>
      <c r="AW291">
        <v>784994.89060000004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370687.56800000003</v>
      </c>
      <c r="V292">
        <v>371479.0626</v>
      </c>
      <c r="W292">
        <v>375489.0135</v>
      </c>
      <c r="X292">
        <v>376999.78899999999</v>
      </c>
      <c r="Y292">
        <v>378006.54180000001</v>
      </c>
      <c r="Z292">
        <v>379126.42950000003</v>
      </c>
      <c r="AA292">
        <v>380459.08240000001</v>
      </c>
      <c r="AB292">
        <v>382107.66409999999</v>
      </c>
      <c r="AC292">
        <v>383785.6446</v>
      </c>
      <c r="AD292">
        <v>384339.34340000001</v>
      </c>
      <c r="AE292">
        <v>385615.91930000001</v>
      </c>
      <c r="AF292">
        <v>387245.18560000003</v>
      </c>
      <c r="AG292">
        <v>389096.8101</v>
      </c>
      <c r="AH292">
        <v>391101.9828</v>
      </c>
      <c r="AI292">
        <v>393166.22</v>
      </c>
      <c r="AJ292">
        <v>395240.65340000001</v>
      </c>
      <c r="AK292">
        <v>397316.91710000002</v>
      </c>
      <c r="AL292">
        <v>399393.45909999998</v>
      </c>
      <c r="AM292">
        <v>401472.783</v>
      </c>
      <c r="AN292">
        <v>403461.95409999997</v>
      </c>
      <c r="AO292">
        <v>405472.3505</v>
      </c>
      <c r="AP292">
        <v>407517.96919999999</v>
      </c>
      <c r="AQ292">
        <v>409598.40899999999</v>
      </c>
      <c r="AR292">
        <v>411701.61739999999</v>
      </c>
      <c r="AS292">
        <v>413815.88459999999</v>
      </c>
      <c r="AT292">
        <v>415942.38150000002</v>
      </c>
      <c r="AU292">
        <v>418081.0624</v>
      </c>
      <c r="AV292">
        <v>420233.84700000001</v>
      </c>
      <c r="AW292">
        <v>422423.59370000003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578690870.79999995</v>
      </c>
      <c r="X293">
        <v>578929190.70000005</v>
      </c>
      <c r="Y293">
        <v>579984642.29999995</v>
      </c>
      <c r="Z293">
        <v>581850416.70000005</v>
      </c>
      <c r="AA293">
        <v>584341001.29999995</v>
      </c>
      <c r="AB293">
        <v>587225441</v>
      </c>
      <c r="AC293">
        <v>590358068.60000002</v>
      </c>
      <c r="AD293">
        <v>593537091.10000002</v>
      </c>
      <c r="AE293">
        <v>596712533.79999995</v>
      </c>
      <c r="AF293">
        <v>599865999.39999998</v>
      </c>
      <c r="AG293">
        <v>603001317.60000002</v>
      </c>
      <c r="AH293">
        <v>606144666.10000002</v>
      </c>
      <c r="AI293">
        <v>609265486.29999995</v>
      </c>
      <c r="AJ293">
        <v>612398133.70000005</v>
      </c>
      <c r="AK293">
        <v>615564941.39999998</v>
      </c>
      <c r="AL293">
        <v>618786431.70000005</v>
      </c>
      <c r="AM293">
        <v>622068753.29999995</v>
      </c>
      <c r="AN293">
        <v>625547875.60000002</v>
      </c>
      <c r="AO293">
        <v>629194682.70000005</v>
      </c>
      <c r="AP293">
        <v>632958496.10000002</v>
      </c>
      <c r="AQ293">
        <v>636811053.89999998</v>
      </c>
      <c r="AR293">
        <v>640716926.89999998</v>
      </c>
      <c r="AS293">
        <v>644644918.79999995</v>
      </c>
      <c r="AT293">
        <v>648593760.89999998</v>
      </c>
      <c r="AU293">
        <v>652559023.29999995</v>
      </c>
      <c r="AV293">
        <v>656536881.5</v>
      </c>
      <c r="AW293">
        <v>660566764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334072.10560000001</v>
      </c>
      <c r="X294">
        <v>339914.62439999997</v>
      </c>
      <c r="Y294">
        <v>346632.46139999997</v>
      </c>
      <c r="Z294">
        <v>354244.54519999999</v>
      </c>
      <c r="AA294">
        <v>362436.84720000002</v>
      </c>
      <c r="AB294">
        <v>370898.99190000002</v>
      </c>
      <c r="AC294">
        <v>379485.69170000002</v>
      </c>
      <c r="AD294">
        <v>388173.4596</v>
      </c>
      <c r="AE294">
        <v>396836.45929999999</v>
      </c>
      <c r="AF294">
        <v>405366.78879999998</v>
      </c>
      <c r="AG294">
        <v>413759.83230000001</v>
      </c>
      <c r="AH294">
        <v>422089.79499999998</v>
      </c>
      <c r="AI294">
        <v>430342.94660000002</v>
      </c>
      <c r="AJ294">
        <v>438556.7524</v>
      </c>
      <c r="AK294">
        <v>446713.17869999999</v>
      </c>
      <c r="AL294">
        <v>454986.59659999999</v>
      </c>
      <c r="AM294">
        <v>463402.51449999999</v>
      </c>
      <c r="AN294">
        <v>472049.46149999998</v>
      </c>
      <c r="AO294">
        <v>480969.43280000001</v>
      </c>
      <c r="AP294">
        <v>490100.8579</v>
      </c>
      <c r="AQ294">
        <v>499525.69050000003</v>
      </c>
      <c r="AR294">
        <v>509269.43430000002</v>
      </c>
      <c r="AS294">
        <v>519294.26819999999</v>
      </c>
      <c r="AT294">
        <v>529695.12309999997</v>
      </c>
      <c r="AU294">
        <v>540487.51489999995</v>
      </c>
      <c r="AV294">
        <v>551645.78410000005</v>
      </c>
      <c r="AW294">
        <v>563391.51370000001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260240.25880000001</v>
      </c>
      <c r="X295">
        <v>260531.8688</v>
      </c>
      <c r="Y295">
        <v>261264.61600000001</v>
      </c>
      <c r="Z295">
        <v>262343.40149999998</v>
      </c>
      <c r="AA295">
        <v>263663.4829</v>
      </c>
      <c r="AB295">
        <v>265066.43229999999</v>
      </c>
      <c r="AC295">
        <v>266462.02769999998</v>
      </c>
      <c r="AD295">
        <v>267889.05440000002</v>
      </c>
      <c r="AE295">
        <v>269227.32809999998</v>
      </c>
      <c r="AF295">
        <v>270455.78269999998</v>
      </c>
      <c r="AG295">
        <v>271570.82569999999</v>
      </c>
      <c r="AH295">
        <v>272585.89870000002</v>
      </c>
      <c r="AI295">
        <v>273486.06310000003</v>
      </c>
      <c r="AJ295">
        <v>274305.43400000001</v>
      </c>
      <c r="AK295">
        <v>275087.66340000002</v>
      </c>
      <c r="AL295">
        <v>275847.58799999999</v>
      </c>
      <c r="AM295">
        <v>276607.81140000001</v>
      </c>
      <c r="AN295">
        <v>277258.16869999998</v>
      </c>
      <c r="AO295">
        <v>277949.12689999997</v>
      </c>
      <c r="AP295">
        <v>278707.13140000001</v>
      </c>
      <c r="AQ295">
        <v>279525.38709999999</v>
      </c>
      <c r="AR295">
        <v>280398.65360000002</v>
      </c>
      <c r="AS295">
        <v>281311.77380000002</v>
      </c>
      <c r="AT295">
        <v>282262.09499999997</v>
      </c>
      <c r="AU295">
        <v>283252.5932</v>
      </c>
      <c r="AV295">
        <v>284286.43369999999</v>
      </c>
      <c r="AW295">
        <v>285360.83120000002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666347.06700000004</v>
      </c>
      <c r="X296">
        <v>663998.17779999995</v>
      </c>
      <c r="Y296">
        <v>662532.79520000005</v>
      </c>
      <c r="Z296">
        <v>662002.04189999995</v>
      </c>
      <c r="AA296">
        <v>662201.21329999994</v>
      </c>
      <c r="AB296">
        <v>662902.50829999999</v>
      </c>
      <c r="AC296">
        <v>663955.61329999997</v>
      </c>
      <c r="AD296">
        <v>665033.52450000006</v>
      </c>
      <c r="AE296">
        <v>666153.5257</v>
      </c>
      <c r="AF296">
        <v>667304.91390000004</v>
      </c>
      <c r="AG296">
        <v>668496.31140000001</v>
      </c>
      <c r="AH296">
        <v>669755.70530000003</v>
      </c>
      <c r="AI296">
        <v>671050.35060000001</v>
      </c>
      <c r="AJ296">
        <v>672404.23100000003</v>
      </c>
      <c r="AK296">
        <v>673816.36739999999</v>
      </c>
      <c r="AL296">
        <v>675304.53870000003</v>
      </c>
      <c r="AM296">
        <v>676859.88179999997</v>
      </c>
      <c r="AN296">
        <v>678757.69079999998</v>
      </c>
      <c r="AO296">
        <v>680841.07960000006</v>
      </c>
      <c r="AP296">
        <v>683016.67420000001</v>
      </c>
      <c r="AQ296">
        <v>685248.5172</v>
      </c>
      <c r="AR296">
        <v>687489.89099999995</v>
      </c>
      <c r="AS296">
        <v>689708.04980000004</v>
      </c>
      <c r="AT296">
        <v>691903.06960000005</v>
      </c>
      <c r="AU296">
        <v>694066.41220000002</v>
      </c>
      <c r="AV296">
        <v>696190.30729999999</v>
      </c>
      <c r="AW296">
        <v>698331.33479999995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112758.1345</v>
      </c>
      <c r="X297">
        <v>112597.09450000001</v>
      </c>
      <c r="Y297">
        <v>112287.7</v>
      </c>
      <c r="Z297">
        <v>112041.73940000001</v>
      </c>
      <c r="AA297">
        <v>111967.709</v>
      </c>
      <c r="AB297">
        <v>111918.7524</v>
      </c>
      <c r="AC297">
        <v>111954.2294</v>
      </c>
      <c r="AD297">
        <v>112073.245</v>
      </c>
      <c r="AE297">
        <v>112288.57090000001</v>
      </c>
      <c r="AF297">
        <v>112584.05379999999</v>
      </c>
      <c r="AG297">
        <v>112949.7708</v>
      </c>
      <c r="AH297">
        <v>113382.13830000001</v>
      </c>
      <c r="AI297">
        <v>113876.0592</v>
      </c>
      <c r="AJ297">
        <v>114416.3976</v>
      </c>
      <c r="AK297">
        <v>114986.99920000001</v>
      </c>
      <c r="AL297">
        <v>115589.3005</v>
      </c>
      <c r="AM297">
        <v>116211.7023</v>
      </c>
      <c r="AN297">
        <v>116903.149</v>
      </c>
      <c r="AO297">
        <v>117603.2118</v>
      </c>
      <c r="AP297">
        <v>118293.9855</v>
      </c>
      <c r="AQ297">
        <v>118982.3668</v>
      </c>
      <c r="AR297">
        <v>119660.88039999999</v>
      </c>
      <c r="AS297">
        <v>120331.8141</v>
      </c>
      <c r="AT297">
        <v>120998.7132</v>
      </c>
      <c r="AU297">
        <v>121655.9776</v>
      </c>
      <c r="AV297">
        <v>122299.049</v>
      </c>
      <c r="AW297">
        <v>122953.20819999999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55938.651550000002</v>
      </c>
      <c r="X298">
        <v>55602.373339999998</v>
      </c>
      <c r="Y298">
        <v>55316.528209999997</v>
      </c>
      <c r="Z298">
        <v>55118.850270000003</v>
      </c>
      <c r="AA298">
        <v>55003.996480000002</v>
      </c>
      <c r="AB298">
        <v>54952.513460000002</v>
      </c>
      <c r="AC298">
        <v>54960.433550000002</v>
      </c>
      <c r="AD298">
        <v>54973.97193</v>
      </c>
      <c r="AE298">
        <v>55014.993840000003</v>
      </c>
      <c r="AF298">
        <v>55084.257619999997</v>
      </c>
      <c r="AG298">
        <v>55182.739889999997</v>
      </c>
      <c r="AH298">
        <v>55311.988590000001</v>
      </c>
      <c r="AI298">
        <v>55468.790950000002</v>
      </c>
      <c r="AJ298">
        <v>55650.355150000003</v>
      </c>
      <c r="AK298">
        <v>55849.219969999998</v>
      </c>
      <c r="AL298">
        <v>56065.1757</v>
      </c>
      <c r="AM298">
        <v>56292.679640000002</v>
      </c>
      <c r="AN298">
        <v>56591.935149999998</v>
      </c>
      <c r="AO298">
        <v>56913.198989999997</v>
      </c>
      <c r="AP298">
        <v>57237.958659999997</v>
      </c>
      <c r="AQ298">
        <v>57562.310519999999</v>
      </c>
      <c r="AR298">
        <v>57879.385479999997</v>
      </c>
      <c r="AS298">
        <v>58186.938320000001</v>
      </c>
      <c r="AT298">
        <v>58485.338150000003</v>
      </c>
      <c r="AU298">
        <v>58772.370499999997</v>
      </c>
      <c r="AV298">
        <v>59046.216699999997</v>
      </c>
      <c r="AW298">
        <v>59317.170149999998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726372.83409999998</v>
      </c>
      <c r="X299">
        <v>724340.24560000002</v>
      </c>
      <c r="Y299">
        <v>723244.31259999995</v>
      </c>
      <c r="Z299">
        <v>723177.35089999996</v>
      </c>
      <c r="AA299">
        <v>723930.21420000005</v>
      </c>
      <c r="AB299">
        <v>725255.34219999996</v>
      </c>
      <c r="AC299">
        <v>726998.2879</v>
      </c>
      <c r="AD299">
        <v>728774.70900000003</v>
      </c>
      <c r="AE299">
        <v>730624.375</v>
      </c>
      <c r="AF299">
        <v>732537.36899999995</v>
      </c>
      <c r="AG299">
        <v>734523.5699</v>
      </c>
      <c r="AH299">
        <v>736613.14630000002</v>
      </c>
      <c r="AI299">
        <v>738769.78209999995</v>
      </c>
      <c r="AJ299">
        <v>741015.20030000003</v>
      </c>
      <c r="AK299">
        <v>743341.02859999996</v>
      </c>
      <c r="AL299">
        <v>745765.3885</v>
      </c>
      <c r="AM299">
        <v>748273.8406</v>
      </c>
      <c r="AN299">
        <v>751209.26309999998</v>
      </c>
      <c r="AO299">
        <v>754361.58270000003</v>
      </c>
      <c r="AP299">
        <v>757616.902</v>
      </c>
      <c r="AQ299">
        <v>760934.67009999999</v>
      </c>
      <c r="AR299">
        <v>764260.11750000005</v>
      </c>
      <c r="AS299">
        <v>767557.35129999998</v>
      </c>
      <c r="AT299">
        <v>770826.74789999996</v>
      </c>
      <c r="AU299">
        <v>774057.17440000002</v>
      </c>
      <c r="AV299">
        <v>777238.65509999997</v>
      </c>
      <c r="AW299">
        <v>780439.93160000001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372070.60800000001</v>
      </c>
      <c r="X300">
        <v>372200.59840000002</v>
      </c>
      <c r="Y300">
        <v>372621.685</v>
      </c>
      <c r="Z300">
        <v>373450.87160000001</v>
      </c>
      <c r="AA300">
        <v>374692.5465</v>
      </c>
      <c r="AB300">
        <v>376041.85879999999</v>
      </c>
      <c r="AC300">
        <v>377468.39169999998</v>
      </c>
      <c r="AD300">
        <v>379009.83909999998</v>
      </c>
      <c r="AE300">
        <v>380559.17300000001</v>
      </c>
      <c r="AF300">
        <v>382079.14199999999</v>
      </c>
      <c r="AG300">
        <v>383556.15789999999</v>
      </c>
      <c r="AH300">
        <v>384999.96769999998</v>
      </c>
      <c r="AI300">
        <v>386390.5122</v>
      </c>
      <c r="AJ300">
        <v>387746.68890000001</v>
      </c>
      <c r="AK300">
        <v>389095.94329999998</v>
      </c>
      <c r="AL300">
        <v>390454.50449999998</v>
      </c>
      <c r="AM300">
        <v>391833.38020000001</v>
      </c>
      <c r="AN300">
        <v>393171.28950000001</v>
      </c>
      <c r="AO300">
        <v>394558.31760000001</v>
      </c>
      <c r="AP300">
        <v>396003.04869999998</v>
      </c>
      <c r="AQ300">
        <v>397505.5552</v>
      </c>
      <c r="AR300">
        <v>399053.15730000002</v>
      </c>
      <c r="AS300">
        <v>400632.9963</v>
      </c>
      <c r="AT300">
        <v>402245.95159999997</v>
      </c>
      <c r="AU300">
        <v>403889.41190000001</v>
      </c>
      <c r="AV300">
        <v>405561.98989999999</v>
      </c>
      <c r="AW300">
        <v>407286.0907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128.72112562678933</v>
      </c>
      <c r="E6" s="36">
        <f>E7+E8</f>
        <v>0.57103854205389648</v>
      </c>
      <c r="F6" s="36">
        <f>F7+F8</f>
        <v>0.471525211525887</v>
      </c>
      <c r="G6" s="36">
        <f>G7+G8</f>
        <v>0</v>
      </c>
      <c r="H6" s="163">
        <f t="shared" ref="H6:H15" si="0">SUM(C6:G6)</f>
        <v>129.7636893803691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78.278908172789315</v>
      </c>
      <c r="E7" s="16">
        <f>'T energie usages'!J12/'T energie usages'!J$20*(Résultats!N$192+Résultats!N$193+Résultats!N$194)/1000000</f>
        <v>7.7574465802728561E-3</v>
      </c>
      <c r="F7" s="16">
        <f>'T energie usages'!K12*2.394*Résultats!L284</f>
        <v>3.6806915886966386E-5</v>
      </c>
      <c r="G7" s="16">
        <v>0</v>
      </c>
      <c r="H7" s="95">
        <f t="shared" si="0"/>
        <v>78.286702426285473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50.442217454000001</v>
      </c>
      <c r="E8" s="16">
        <f>'T energie usages'!J13/'T energie usages'!J$20*(Résultats!N$192+Résultats!N$193+Résultats!N$194)/1000000</f>
        <v>0.56328109547362359</v>
      </c>
      <c r="F8" s="16">
        <f>(Résultats!N$209+Résultats!N$210+Résultats!N$211+Résultats!N$212+Résultats!N$213)/1000000</f>
        <v>0.47148840461000002</v>
      </c>
      <c r="G8" s="16">
        <v>0</v>
      </c>
      <c r="H8" s="95">
        <f t="shared" si="0"/>
        <v>51.476986954083628</v>
      </c>
      <c r="I8" s="166"/>
      <c r="J8" s="166"/>
      <c r="K8" s="197" t="s">
        <v>18</v>
      </c>
      <c r="L8" s="45">
        <f>H19</f>
        <v>131.49414388154895</v>
      </c>
      <c r="M8" s="45">
        <f>H45</f>
        <v>110.06939252384228</v>
      </c>
      <c r="N8" s="86">
        <f>H71</f>
        <v>74.070433063051567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0.8916495512</v>
      </c>
      <c r="D9" s="36">
        <f>'T energie usages'!I14*3.2*Résultats!L283</f>
        <v>22.203878859879385</v>
      </c>
      <c r="E9" s="36">
        <f>'T energie usages'!J14/'T energie usages'!J$20*(Résultats!N$192+Résultats!N$193+Résultats!N$194)/1000000</f>
        <v>6.8977286949964824</v>
      </c>
      <c r="F9" s="36">
        <f>('T energie usages'!K14-8)*2.394*Résultats!L284</f>
        <v>26.898049553937888</v>
      </c>
      <c r="G9" s="36">
        <v>0</v>
      </c>
      <c r="H9" s="163">
        <f t="shared" si="0"/>
        <v>56.891306660013754</v>
      </c>
      <c r="I9" s="166"/>
      <c r="J9" s="166"/>
      <c r="K9" s="197" t="s">
        <v>87</v>
      </c>
      <c r="L9" s="45">
        <f>H22</f>
        <v>46.428276628895006</v>
      </c>
      <c r="M9" s="45">
        <f>H48</f>
        <v>34.628565417205564</v>
      </c>
      <c r="N9" s="86">
        <f>H74</f>
        <v>23.342313779047451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11.8819926605</v>
      </c>
      <c r="E10" s="36">
        <f>'T energie usages'!J15/'T energie usages'!J$20*(Résultats!N$192+Résultats!N$193+Résultats!N$194)/1000000</f>
        <v>6.1870769291124406</v>
      </c>
      <c r="F10" s="36">
        <f>(Résultats!N$214+Résultats!N$215)/1000000</f>
        <v>17.391326775</v>
      </c>
      <c r="G10" s="36">
        <v>0</v>
      </c>
      <c r="H10" s="163">
        <f t="shared" si="0"/>
        <v>35.460396364612436</v>
      </c>
      <c r="I10" s="166"/>
      <c r="J10" s="166"/>
      <c r="K10" s="157" t="s">
        <v>22</v>
      </c>
      <c r="L10" s="45">
        <f>H23</f>
        <v>25.091395819987362</v>
      </c>
      <c r="M10" s="45">
        <f>H49</f>
        <v>18.762445830013341</v>
      </c>
      <c r="N10" s="86">
        <f>H75</f>
        <v>22.945939127046508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21.030130346500002</v>
      </c>
      <c r="D11" s="36">
        <f>D12+D13</f>
        <v>64.482274012584057</v>
      </c>
      <c r="E11" s="36">
        <f>E12+E13</f>
        <v>5.2857936988371801</v>
      </c>
      <c r="F11" s="36">
        <f>F12+F13</f>
        <v>28.765808864024592</v>
      </c>
      <c r="G11" s="36">
        <f>G12+G13</f>
        <v>12.099488490000001</v>
      </c>
      <c r="H11" s="163">
        <f t="shared" si="0"/>
        <v>131.66349541194583</v>
      </c>
      <c r="I11" s="166"/>
      <c r="J11" s="166"/>
      <c r="K11" s="198" t="s">
        <v>88</v>
      </c>
      <c r="L11" s="199">
        <f>H24</f>
        <v>110.31466130515039</v>
      </c>
      <c r="M11" s="199">
        <f>H50</f>
        <v>119.52148986115637</v>
      </c>
      <c r="N11" s="89">
        <f>H76</f>
        <v>156.25782157519899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21.030130346500002</v>
      </c>
      <c r="D12" s="16">
        <f>(Résultats!N$171+Résultats!N$173+Résultats!N$174+Résultats!N$175+Résultats!N$176+Résultats!N$177+Résultats!N$178+Résultats!N$179+Résultats!N$180+Résultats!N$181+Résultats!N$182)/1000000</f>
        <v>57.97267761258405</v>
      </c>
      <c r="E12" s="16">
        <f>'T energie usages'!J17/'T energie usages'!J$20*(Résultats!N$192+Résultats!N$193+Résultats!N$194)/1000000</f>
        <v>5.139273543905877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28.068796113424593</v>
      </c>
      <c r="G12" s="16">
        <f>Résultats!N$133/1000000</f>
        <v>12.099488490000001</v>
      </c>
      <c r="H12" s="95">
        <f t="shared" si="0"/>
        <v>124.31036610641452</v>
      </c>
      <c r="I12" s="166"/>
      <c r="J12" s="166"/>
      <c r="K12" s="200" t="s">
        <v>1</v>
      </c>
      <c r="L12" s="188">
        <f>SUM(L8:L11)</f>
        <v>313.32847763558169</v>
      </c>
      <c r="M12" s="188">
        <f t="shared" ref="M12:N12" si="1">SUM(M8:M11)</f>
        <v>282.98189363221752</v>
      </c>
      <c r="N12" s="188">
        <f t="shared" si="1"/>
        <v>276.61650754434447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6.5095964000000004</v>
      </c>
      <c r="E13" s="16">
        <f>'T energie usages'!J19/'T energie usages'!J$20*(Résultats!N$192+Résultats!N$193+Résultats!N$194)/1000000</f>
        <v>0.14652015493130316</v>
      </c>
      <c r="F13" s="16">
        <f>(Résultats!N$196)/1000000</f>
        <v>0.69701275060000001</v>
      </c>
      <c r="G13" s="16">
        <v>0</v>
      </c>
      <c r="H13" s="95">
        <f t="shared" si="0"/>
        <v>7.3531293055313034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21.921779897700002</v>
      </c>
      <c r="D14" s="37">
        <f>SUM(D9:D11)+D6</f>
        <v>227.28927115975279</v>
      </c>
      <c r="E14" s="37">
        <f>SUM(E9:E11)+E6</f>
        <v>18.941637865000001</v>
      </c>
      <c r="F14" s="37">
        <f>SUM(F9:F11)+F6</f>
        <v>73.526710404488369</v>
      </c>
      <c r="G14" s="37">
        <f>SUM(G9:G11)+G6</f>
        <v>12.099488490000001</v>
      </c>
      <c r="H14" s="167">
        <f t="shared" si="0"/>
        <v>353.77888781694116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21.921779897700002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226.37833846708412</v>
      </c>
      <c r="E15" s="165">
        <f>(Résultats!N$192+Résultats!N$193+Résultats!N$194)/1000000</f>
        <v>18.941637864999997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79.471385563634598</v>
      </c>
      <c r="G15" s="165">
        <f>Résultats!N$133/1000000</f>
        <v>12.099488490000001</v>
      </c>
      <c r="H15" s="188">
        <f t="shared" si="0"/>
        <v>358.81263028341874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358.81262950000001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130.70491501817838</v>
      </c>
      <c r="E19" s="36">
        <f>E20+E21</f>
        <v>0.47275816488575112</v>
      </c>
      <c r="F19" s="36">
        <f>F20+F21</f>
        <v>0.31647069848481379</v>
      </c>
      <c r="G19" s="36">
        <f>G20+G21</f>
        <v>0</v>
      </c>
      <c r="H19" s="163">
        <f>SUM(C19:G19)</f>
        <v>131.49414388154895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74.312196552178392</v>
      </c>
      <c r="E20" s="16">
        <f>'T energie usages'!J25/'T energie usages'!J$33*(Résultats!S$192+Résultats!S$193+Résultats!S$194)/1000000</f>
        <v>2.025210288015953E-2</v>
      </c>
      <c r="F20" s="16">
        <f>'T energie usages'!K25*2.394*Résultats!S284</f>
        <v>4.6830054813802596E-5</v>
      </c>
      <c r="G20" s="16">
        <v>0</v>
      </c>
      <c r="H20" s="95">
        <f>SUM(C20:G20)</f>
        <v>74.33249548511337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56.392718465999998</v>
      </c>
      <c r="E21" s="16">
        <f>'T energie usages'!J26/'T energie usages'!J$33*(Résultats!S$192+Résultats!S$193+Résultats!S$194)/1000000</f>
        <v>0.45250606200559157</v>
      </c>
      <c r="F21" s="16">
        <f>(Résultats!S$209+Résultats!S$210+Résultats!S$211+Résultats!S$212+Résultats!S$213)/1000000</f>
        <v>0.31642386842999998</v>
      </c>
      <c r="G21" s="16">
        <v>0</v>
      </c>
      <c r="H21" s="95">
        <f>SUM(C21:G21)</f>
        <v>57.161648396435588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0.80004884589999992</v>
      </c>
      <c r="D22" s="36">
        <f>'T energie usages'!I27*3.2*Résultats!S283</f>
        <v>20.954305266349841</v>
      </c>
      <c r="E22" s="36">
        <f>'T energie usages'!J27/'T energie usages'!J$33*(Résultats!S$192+Résultats!S$193+Résultats!S$194)/1000000</f>
        <v>4.9789561872926287</v>
      </c>
      <c r="F22" s="36">
        <f>('T energie usages'!K27-8)*2.394*Résultats!S284</f>
        <v>19.694966329352539</v>
      </c>
      <c r="G22" s="36">
        <v>0</v>
      </c>
      <c r="H22" s="163">
        <f>SUM(C22:G22)</f>
        <v>46.428276628895006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9.3005055980999902</v>
      </c>
      <c r="E23" s="36">
        <f>'T energie usages'!J28/'T energie usages'!J$33*(Résultats!S$192+Résultats!S$193+Résultats!S$194)/1000000</f>
        <v>4.1899466138873702</v>
      </c>
      <c r="F23" s="36">
        <f>(Résultats!S$214+Résultats!S$215)/1000000</f>
        <v>11.600943608000001</v>
      </c>
      <c r="G23" s="36">
        <v>0</v>
      </c>
      <c r="H23" s="163">
        <f t="shared" ref="H23:H28" si="2">SUM(C23:G23)</f>
        <v>25.091395819987362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12.5067591601</v>
      </c>
      <c r="D24" s="36">
        <f>D25+D26</f>
        <v>55.055768686101722</v>
      </c>
      <c r="E24" s="36">
        <f>E25+E26</f>
        <v>3.4632708169342519</v>
      </c>
      <c r="F24" s="36">
        <f>F25+F26</f>
        <v>24.586998462014428</v>
      </c>
      <c r="G24" s="36">
        <f>G25+G26</f>
        <v>14.701864179999999</v>
      </c>
      <c r="H24" s="163">
        <f t="shared" si="2"/>
        <v>110.31466130515039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12.5067591601</v>
      </c>
      <c r="D25" s="16">
        <f>(Résultats!S$171+Résultats!S$173+Résultats!S$174+Résultats!S$175+Résultats!S$176+Résultats!S$177+Résultats!S$178+Résultats!S$179+Résultats!S$180+Résultats!S$181+Résultats!S$182)/1000000</f>
        <v>47.667490731101722</v>
      </c>
      <c r="E25" s="16">
        <f>'T energie usages'!J30/'T energie usages'!J$33*(Résultats!S$192+Résultats!S$193+Résultats!S$194)/1000000</f>
        <v>3.3583513998189738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24.065768487714429</v>
      </c>
      <c r="G25" s="16">
        <f>Résultats!S$133/1000000</f>
        <v>14.701864179999999</v>
      </c>
      <c r="H25" s="95">
        <f t="shared" si="2"/>
        <v>102.30023395873513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7.3882779550000004</v>
      </c>
      <c r="E26" s="16">
        <f>'T energie usages'!J32/'T energie usages'!J$33*(Résultats!S$192+Résultats!S$193+Résultats!S$194)/1000000</f>
        <v>0.10491941711527807</v>
      </c>
      <c r="F26" s="16">
        <f>(Résultats!S$196)/1000000</f>
        <v>0.52122997429999995</v>
      </c>
      <c r="G26" s="16">
        <v>0</v>
      </c>
      <c r="H26" s="95">
        <f t="shared" si="2"/>
        <v>8.0144273464152782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13.306808005999999</v>
      </c>
      <c r="D27" s="37">
        <f>SUM(D22:D24)+D19</f>
        <v>216.01549456872993</v>
      </c>
      <c r="E27" s="37">
        <f>SUM(E22:E24)+E19</f>
        <v>13.104931783000003</v>
      </c>
      <c r="F27" s="37">
        <f>SUM(F22:F24)+F19</f>
        <v>56.199379097851782</v>
      </c>
      <c r="G27" s="37">
        <f>SUM(G22:G24)+G19</f>
        <v>14.701864179999999</v>
      </c>
      <c r="H27" s="167">
        <f t="shared" si="2"/>
        <v>313.32847763558169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13.306808006000001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216.07306429020173</v>
      </c>
      <c r="E28" s="165">
        <f>(Résultats!S$192+Résultats!S$193+Résultats!S$194)/1000000</f>
        <v>13.104931783000001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59.638561688444419</v>
      </c>
      <c r="G28" s="165">
        <f>Résultats!S$133/1000000</f>
        <v>14.701864179999999</v>
      </c>
      <c r="H28" s="188">
        <f t="shared" si="2"/>
        <v>316.82522994764616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316.82522929999999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122.53087513356539</v>
      </c>
      <c r="E32" s="36">
        <f>E33+E34</f>
        <v>0.27055894092973465</v>
      </c>
      <c r="F32" s="36">
        <f>F33+F34</f>
        <v>0.3174053689644073</v>
      </c>
      <c r="G32" s="36">
        <f>G33+G34</f>
        <v>0</v>
      </c>
      <c r="H32" s="163">
        <f>SUM(C32:G32)</f>
        <v>123.11883944345952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66.234953347565394</v>
      </c>
      <c r="E33" s="16">
        <f>'T energie usages'!J38/'T energie usages'!J$46*(Résultats!X$192+Résultats!X$193+Résultats!X$194)/1000000</f>
        <v>5.7145884407715071E-2</v>
      </c>
      <c r="F33" s="16">
        <f>'T energie usages'!K38*2.394*Résultats!X284</f>
        <v>6.3284814407286793E-5</v>
      </c>
      <c r="G33" s="16">
        <v>0</v>
      </c>
      <c r="H33" s="95">
        <f>SUM(C33:G33)</f>
        <v>66.292162516787513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56.295921786000001</v>
      </c>
      <c r="E34" s="16">
        <f>'T energie usages'!J39/'T energie usages'!J$46*(Résultats!X$192+Résultats!X$193+Résultats!X$194)/1000000</f>
        <v>0.21341305652201958</v>
      </c>
      <c r="F34" s="16">
        <f>(Résultats!X$209+Résultats!X$210+Résultats!X$211+Résultats!X$212+Résultats!X$213)/1000000</f>
        <v>0.31734208415000004</v>
      </c>
      <c r="G34" s="16">
        <v>0</v>
      </c>
      <c r="H34" s="95">
        <f>SUM(C34:G34)</f>
        <v>56.826676926672022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0.67865788959999995</v>
      </c>
      <c r="D35" s="36">
        <f>'T energie usages'!I40*3.2*Résultats!X283</f>
        <v>17.955020905794925</v>
      </c>
      <c r="E35" s="36">
        <f>'T energie usages'!J40/'T energie usages'!J$46*(Résultats!X$192+Résultats!X$193+Résultats!X$194)/1000000</f>
        <v>2.2429888328114127</v>
      </c>
      <c r="F35" s="36">
        <f>('T energie usages'!K40-8)*2.394*Résultats!X284</f>
        <v>19.458416295233373</v>
      </c>
      <c r="G35" s="36">
        <v>0</v>
      </c>
      <c r="H35" s="163">
        <f>SUM(C35:G35)</f>
        <v>40.335083923439711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8.3382691849999997</v>
      </c>
      <c r="E36" s="36">
        <f>'T energie usages'!J41/'T energie usages'!J$46*(Résultats!X$192+Résultats!X$193+Résultats!X$194)/1000000</f>
        <v>1.6670850427219581</v>
      </c>
      <c r="F36" s="36">
        <f>(Résultats!X$214+Résultats!X$215)/1000000</f>
        <v>8.7345853190000007</v>
      </c>
      <c r="G36" s="36">
        <v>0</v>
      </c>
      <c r="H36" s="163">
        <f t="shared" ref="H36:H41" si="3">SUM(C36:G36)</f>
        <v>18.739939546721956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12.6547551117</v>
      </c>
      <c r="D37" s="36">
        <f>D38+D39</f>
        <v>60.347794873609104</v>
      </c>
      <c r="E37" s="36">
        <f>E38+E39</f>
        <v>1.5826032643368946</v>
      </c>
      <c r="F37" s="36">
        <f>F38+F39</f>
        <v>22.574872628126151</v>
      </c>
      <c r="G37" s="36">
        <f>G38+G39</f>
        <v>15.977101490000001</v>
      </c>
      <c r="H37" s="163">
        <f t="shared" si="3"/>
        <v>113.13712736777214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12.6547551117</v>
      </c>
      <c r="D38" s="16">
        <f>(Résultats!X$171+Résultats!X$173+Résultats!X$174+Résultats!X$175+Résultats!X$176+Résultats!X$177+Résultats!X$178+Résultats!X$179+Résultats!X$180+Résultats!X$181+Résultats!X$182)/1000000</f>
        <v>52.923645398609104</v>
      </c>
      <c r="E38" s="16">
        <f>'T energie usages'!J43/'T energie usages'!J$46*(Résultats!X$192+Résultats!X$193+Résultats!X$194)/1000000</f>
        <v>1.5319886877077511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22.059319823826151</v>
      </c>
      <c r="G38" s="16">
        <f>Résultats!X$133/1000000</f>
        <v>15.977101490000001</v>
      </c>
      <c r="H38" s="95">
        <f t="shared" si="3"/>
        <v>105.146810511843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7.4241494749999992</v>
      </c>
      <c r="E39" s="16">
        <f>'T energie usages'!J45/'T energie usages'!J$46*(Résultats!X$192+Résultats!X$193+Résultats!X$194)/1000000</f>
        <v>5.0614576629143523E-2</v>
      </c>
      <c r="F39" s="16">
        <f>(Résultats!X$196)/1000000</f>
        <v>0.51555280430000006</v>
      </c>
      <c r="G39" s="16">
        <v>0</v>
      </c>
      <c r="H39" s="95">
        <f t="shared" si="3"/>
        <v>7.9903168559291435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13.3334130013</v>
      </c>
      <c r="D40" s="37">
        <f>SUM(D35:D37)+D32</f>
        <v>209.17196009796942</v>
      </c>
      <c r="E40" s="37">
        <f>SUM(E35:E37)+E32</f>
        <v>5.7632360807999996</v>
      </c>
      <c r="F40" s="37">
        <f>SUM(F35:F37)+F32</f>
        <v>51.085279611323934</v>
      </c>
      <c r="G40" s="37">
        <f>SUM(G35:G37)+G32</f>
        <v>15.977101490000001</v>
      </c>
      <c r="H40" s="167">
        <f t="shared" si="3"/>
        <v>295.33099028139333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13.3334130013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209.22283624460908</v>
      </c>
      <c r="E41" s="165">
        <f>(Résultats!X$192+Résultats!X$193+Résultats!X$194)/1000000</f>
        <v>5.7632360808000005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51.222643831276152</v>
      </c>
      <c r="G41" s="165">
        <f>Résultats!X$133/1000000</f>
        <v>15.977101490000001</v>
      </c>
      <c r="H41" s="188">
        <f t="shared" si="3"/>
        <v>295.51923064798524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295.51923010000002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109.39845777745569</v>
      </c>
      <c r="E45" s="36">
        <f>E46+E47</f>
        <v>0.36185117027562397</v>
      </c>
      <c r="F45" s="36">
        <f>F46+F47</f>
        <v>0.30908357611096554</v>
      </c>
      <c r="G45" s="36">
        <f>G46+G47</f>
        <v>0</v>
      </c>
      <c r="H45" s="163">
        <f>SUM(C45:G45)</f>
        <v>110.06939252384228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52.075813429455678</v>
      </c>
      <c r="E46" s="16">
        <f>'T energie usages'!J51/'T energie usages'!J$59*(Résultats!AC$192+Résultats!AC$193+Résultats!AC$194)/1000000</f>
        <v>0.16121539705288898</v>
      </c>
      <c r="F46" s="16">
        <f>'T energie usages'!K51*2.394*Résultats!AC284</f>
        <v>6.124384096553489E-5</v>
      </c>
      <c r="G46" s="16">
        <v>0</v>
      </c>
      <c r="H46" s="95">
        <f>SUM(C46:G46)</f>
        <v>52.237090070349538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57.322644348000004</v>
      </c>
      <c r="E47" s="16">
        <f>'T energie usages'!J52/'T energie usages'!J$59*(Résultats!AC$192+Résultats!AC$193+Résultats!AC$194)/1000000</f>
        <v>0.20063577322273499</v>
      </c>
      <c r="F47" s="16">
        <f>(Résultats!AC$209+Résultats!AC$210+Résultats!AC$211+Résultats!AC$212+Résultats!AC$213)/1000000</f>
        <v>0.30902233227000003</v>
      </c>
      <c r="G47" s="16">
        <v>0</v>
      </c>
      <c r="H47" s="95">
        <f>SUM(C47:G47)</f>
        <v>57.832302453492737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0.54393033369999999</v>
      </c>
      <c r="D48" s="36">
        <f>'T energie usages'!I53*3.2*Résultats!AC283</f>
        <v>16.025233107192822</v>
      </c>
      <c r="E48" s="36">
        <f>'T energie usages'!J53/'T energie usages'!J$59*(Résultats!AC$192+Résultats!AC$193+Résultats!AC$194)/1000000</f>
        <v>1.9786492637577513</v>
      </c>
      <c r="F48" s="36">
        <f>('T energie usages'!K53-8)*2.394*Résultats!AC284</f>
        <v>16.08075271255499</v>
      </c>
      <c r="G48" s="36">
        <v>0</v>
      </c>
      <c r="H48" s="163">
        <f>SUM(C48:G48)</f>
        <v>34.628565417205564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9.1576914348999896</v>
      </c>
      <c r="E49" s="36">
        <f>'T energie usages'!J54/'T energie usages'!J$59*(Résultats!AC$192+Résultats!AC$193+Résultats!AC$194)/1000000</f>
        <v>1.5233790361133528</v>
      </c>
      <c r="F49" s="36">
        <f>(Résultats!AC$214+Résultats!AC$215)/1000000</f>
        <v>8.081375358999999</v>
      </c>
      <c r="G49" s="36">
        <v>0</v>
      </c>
      <c r="H49" s="163">
        <f t="shared" ref="H49:H54" si="4">SUM(C49:G49)</f>
        <v>18.762445830013341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13.9014455702</v>
      </c>
      <c r="D50" s="36">
        <f>D51+D52</f>
        <v>65.51486455419402</v>
      </c>
      <c r="E50" s="36">
        <f>E51+E52</f>
        <v>1.5199508026532731</v>
      </c>
      <c r="F50" s="36">
        <f>F51+F52</f>
        <v>21.962333134109073</v>
      </c>
      <c r="G50" s="36">
        <f>G51+G52</f>
        <v>16.622895800000002</v>
      </c>
      <c r="H50" s="163">
        <f t="shared" si="4"/>
        <v>119.52148986115637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13.9014455702</v>
      </c>
      <c r="D51" s="16">
        <f>(Résultats!AC$171+Résultats!AC$173+Résultats!AC$174+Résultats!AC$175+Résultats!AC$176+Résultats!AC$177+Résultats!AC$178+Résultats!AC$179+Résultats!AC$180+Résultats!AC$181+Résultats!AC$182)/1000000</f>
        <v>57.675262994194014</v>
      </c>
      <c r="E51" s="16">
        <f>'T energie usages'!J56/'T energie usages'!J$59*(Résultats!AC$192+Résultats!AC$193+Résultats!AC$194)/1000000</f>
        <v>1.473375696550848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21.465220185909072</v>
      </c>
      <c r="G51" s="16">
        <f>Résultats!AC$133/1000000</f>
        <v>16.622895800000002</v>
      </c>
      <c r="H51" s="95">
        <f t="shared" si="4"/>
        <v>111.13820024685393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7.8396015599999993</v>
      </c>
      <c r="E52" s="16">
        <f>'T energie usages'!J58/'T energie usages'!J$59*(Résultats!AC$192+Résultats!AC$193+Résultats!AC$194)/1000000</f>
        <v>4.6575106102425004E-2</v>
      </c>
      <c r="F52" s="16">
        <f>(Résultats!AC$196)/1000000</f>
        <v>0.49711294819999996</v>
      </c>
      <c r="G52" s="16">
        <v>0</v>
      </c>
      <c r="H52" s="95">
        <f t="shared" si="4"/>
        <v>8.3832896143024254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14.4453759039</v>
      </c>
      <c r="D53" s="37">
        <f>SUM(D48:D50)+D45</f>
        <v>200.09624687374253</v>
      </c>
      <c r="E53" s="37">
        <f>SUM(E48:E50)+E45</f>
        <v>5.3838302728000009</v>
      </c>
      <c r="F53" s="37">
        <f>SUM(F48:F50)+F45</f>
        <v>46.433544781775026</v>
      </c>
      <c r="G53" s="37">
        <f>SUM(G48:G50)+G45</f>
        <v>16.622895800000002</v>
      </c>
      <c r="H53" s="167">
        <f t="shared" si="4"/>
        <v>282.98189363221758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14.445375903899999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200.13740043709407</v>
      </c>
      <c r="E54" s="165">
        <f>(Résultats!AC$192+Résultats!AC$193+Résultats!AC$194)/1000000</f>
        <v>5.3838302728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46.547064875379064</v>
      </c>
      <c r="G54" s="165">
        <f>Résultats!AC$133/1000000</f>
        <v>16.622895800000002</v>
      </c>
      <c r="H54" s="188">
        <f t="shared" si="4"/>
        <v>283.13656728917312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283.13656680000003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92.644704862919099</v>
      </c>
      <c r="E58" s="36">
        <f>E59+E60</f>
        <v>0.52844296652987932</v>
      </c>
      <c r="F58" s="36">
        <f>F59+F60</f>
        <v>0.80471497584674612</v>
      </c>
      <c r="G58" s="36">
        <f>G59+G60</f>
        <v>0</v>
      </c>
      <c r="H58" s="163">
        <f t="shared" ref="H58:H67" si="5">SUM(C58:G58)</f>
        <v>93.977862805295729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36.0474657659191</v>
      </c>
      <c r="E59" s="16">
        <f>'T energie usages'!J64/'T energie usages'!J$72*(Résultats!AH$192+Résultats!AH$193+Résultats!AH$194)/1000000</f>
        <v>0.33253455503938995</v>
      </c>
      <c r="F59" s="16">
        <f>'T energie usages'!K64*2.394*Résultats!AH284</f>
        <v>4.2662896746188969E-5</v>
      </c>
      <c r="G59" s="16">
        <v>0</v>
      </c>
      <c r="H59" s="95">
        <f t="shared" si="5"/>
        <v>36.380042983855233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56.597239096999992</v>
      </c>
      <c r="E60" s="16">
        <f>'T energie usages'!J65/'T energie usages'!J$72*(Résultats!AH$192+Résultats!AH$193+Résultats!AH$194)/1000000</f>
        <v>0.19590841149048938</v>
      </c>
      <c r="F60" s="16">
        <f>(Résultats!AH$209+Résultats!AH$210+Résultats!AH$211+Résultats!AH$212+Résultats!AH$213)/1000000</f>
        <v>0.80467231294999997</v>
      </c>
      <c r="G60" s="16">
        <v>0</v>
      </c>
      <c r="H60" s="95">
        <f t="shared" si="5"/>
        <v>57.597819821440481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0.46347908909999996</v>
      </c>
      <c r="D61" s="36">
        <f>'T energie usages'!I66*3.2*Résultats!AH283</f>
        <v>14.518122600762549</v>
      </c>
      <c r="E61" s="36">
        <f>'T energie usages'!J66/'T energie usages'!J$72*(Résultats!AH$192+Résultats!AH$193+Résultats!AH$194)/1000000</f>
        <v>1.8786783772040401</v>
      </c>
      <c r="F61" s="36">
        <f>('T energie usages'!K66-8)*2.394*Résultats!AH284</f>
        <v>13.764756684401881</v>
      </c>
      <c r="G61" s="36">
        <v>0</v>
      </c>
      <c r="H61" s="163">
        <f t="shared" si="5"/>
        <v>30.625036751468471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10.46534256819999</v>
      </c>
      <c r="E62" s="36">
        <f>'T energie usages'!J67/'T energie usages'!J$72*(Résultats!AH$192+Résultats!AH$193+Résultats!AH$194)/1000000</f>
        <v>1.5908535579753429</v>
      </c>
      <c r="F62" s="36">
        <f>(Résultats!AH$214+Résultats!AH$215)/1000000</f>
        <v>8.0439484369999992</v>
      </c>
      <c r="G62" s="36">
        <v>0</v>
      </c>
      <c r="H62" s="163">
        <f t="shared" si="5"/>
        <v>20.100144563175334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15.315636440800001</v>
      </c>
      <c r="D63" s="36">
        <f>D64+D65</f>
        <v>72.14622521654421</v>
      </c>
      <c r="E63" s="36">
        <f>E64+E65</f>
        <v>1.5935682191907377</v>
      </c>
      <c r="F63" s="36">
        <f>F64+F65</f>
        <v>22.139019259589745</v>
      </c>
      <c r="G63" s="36">
        <f>G64+G65</f>
        <v>17.313281510000003</v>
      </c>
      <c r="H63" s="163">
        <f t="shared" si="5"/>
        <v>128.50773064612471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15.315636440800001</v>
      </c>
      <c r="D64" s="16">
        <f>(Résultats!AH$171+Résultats!AH$173+Résultats!AH$174+Résultats!AH$175+Résultats!AH$176+Résultats!AH$177+Résultats!AH$178+Résultats!AH$179+Résultats!AH$180+Résultats!AH$181+Résultats!AH$182)/1000000</f>
        <v>63.395109026544205</v>
      </c>
      <c r="E64" s="16">
        <f>'T energie usages'!J69/'T energie usages'!J$72*(Résultats!AH$192+Résultats!AH$193+Résultats!AH$194)/1000000</f>
        <v>1.545562659332643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21.639082108189744</v>
      </c>
      <c r="G64" s="16">
        <f>Résultats!AH$133/1000000</f>
        <v>17.313281510000003</v>
      </c>
      <c r="H64" s="95">
        <f t="shared" si="5"/>
        <v>119.20867174486659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8.7511161899999994</v>
      </c>
      <c r="E65" s="16">
        <f>'T energie usages'!J71/'T energie usages'!J$72*(Résultats!AH$192+Résultats!AH$193+Résultats!AH$194)/1000000</f>
        <v>4.8005559858094529E-2</v>
      </c>
      <c r="F65" s="16">
        <f>(Résultats!AH$196)/1000000</f>
        <v>0.49993715139999995</v>
      </c>
      <c r="G65" s="16">
        <v>0</v>
      </c>
      <c r="H65" s="95">
        <f t="shared" si="5"/>
        <v>9.2990589012580926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15.7791155299</v>
      </c>
      <c r="D66" s="37">
        <f>SUM(D61:D63)+D58</f>
        <v>189.77439524842583</v>
      </c>
      <c r="E66" s="37">
        <f>SUM(E61:E63)+E58</f>
        <v>5.5915431208999999</v>
      </c>
      <c r="F66" s="37">
        <f>SUM(F61:F63)+F58</f>
        <v>44.752439356838366</v>
      </c>
      <c r="G66" s="37">
        <f>SUM(G61:G63)+G58</f>
        <v>17.313281510000003</v>
      </c>
      <c r="H66" s="167">
        <f t="shared" si="5"/>
        <v>273.21077476606422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15.7791155299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189.80495213174419</v>
      </c>
      <c r="E67" s="165">
        <f>(Résultats!AH$192+Résultats!AH$193+Résultats!AH$194)/1000000</f>
        <v>5.5915431208999999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44.849609889539742</v>
      </c>
      <c r="G67" s="165">
        <f>Résultats!AH$133/1000000</f>
        <v>17.313281510000003</v>
      </c>
      <c r="H67" s="188">
        <f t="shared" si="5"/>
        <v>273.33850218208397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273.33850169999999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1.2202724227563499E-6</v>
      </c>
      <c r="D71" s="36">
        <f>D72+D73</f>
        <v>71.052879332911033</v>
      </c>
      <c r="E71" s="36">
        <f>E72+E73</f>
        <v>1.2652987824846291</v>
      </c>
      <c r="F71" s="36">
        <f>F72+F73</f>
        <v>1.7522537273834813</v>
      </c>
      <c r="G71" s="36">
        <f>G72+G73</f>
        <v>0</v>
      </c>
      <c r="H71" s="163">
        <f t="shared" ref="H71:H80" si="6">SUM(C71:G71)</f>
        <v>74.070433063051567</v>
      </c>
      <c r="I71" s="3"/>
    </row>
    <row r="72" spans="1:28" x14ac:dyDescent="0.25">
      <c r="A72" s="148" t="s">
        <v>19</v>
      </c>
      <c r="B72" s="35"/>
      <c r="C72" s="16">
        <f>Résultats!AF$118/1000000</f>
        <v>1.2202724227563499E-6</v>
      </c>
      <c r="D72" s="16">
        <f>'T energie usages'!I90*3.2*Résultats!AW283</f>
        <v>10.661584492411038</v>
      </c>
      <c r="E72" s="16">
        <f>'T energie usages'!J90/'T energie usages'!J$98*(Résultats!AW$192+Résultats!AW$193+Résultats!AW$194)/1000000</f>
        <v>0.90747101878322545</v>
      </c>
      <c r="F72" s="16">
        <f>'T energie usages'!K90*2.394*Résultats!AW284</f>
        <v>1.1616173481540248E-5</v>
      </c>
      <c r="G72" s="16">
        <v>0</v>
      </c>
      <c r="H72" s="95">
        <f t="shared" si="6"/>
        <v>11.569068347640167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60.391294840500002</v>
      </c>
      <c r="E73" s="16">
        <f>'T energie usages'!J91/'T energie usages'!J$98*(Résultats!AW$192+Résultats!AW$193+Résultats!AW$194)/1000000</f>
        <v>0.35782776370140362</v>
      </c>
      <c r="F73" s="192">
        <f>(Résultats!AW$209+Résultats!AW$210+Résultats!AW$211+Résultats!AW$212+Résultats!AW$213)/1000000</f>
        <v>1.7522421112099997</v>
      </c>
      <c r="G73" s="16">
        <v>0</v>
      </c>
      <c r="H73" s="95">
        <f t="shared" si="6"/>
        <v>62.501364715411405</v>
      </c>
      <c r="I73" s="3"/>
    </row>
    <row r="74" spans="1:28" x14ac:dyDescent="0.25">
      <c r="A74" s="162" t="s">
        <v>21</v>
      </c>
      <c r="B74" s="187"/>
      <c r="C74" s="36">
        <f>Résultats!AW$135/1000000</f>
        <v>0.3101694297</v>
      </c>
      <c r="D74" s="36">
        <f>'T energie usages'!I92*3.2*Résultats!AW283</f>
        <v>10.246968594723377</v>
      </c>
      <c r="E74" s="36">
        <f>'T energie usages'!J92/'T energie usages'!J$98*(Résultats!AW$192+Résultats!AW$193+Résultats!AW$194)/1000000</f>
        <v>2.8181377880582978</v>
      </c>
      <c r="F74" s="36">
        <f>('T energie usages'!K92-8)*2.394*Résultats!AW284</f>
        <v>9.9670379665657762</v>
      </c>
      <c r="G74" s="36">
        <v>0</v>
      </c>
      <c r="H74" s="163">
        <f t="shared" si="6"/>
        <v>23.342313779047451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12.242890329</v>
      </c>
      <c r="E75" s="36">
        <f>'T energie usages'!J93/'T energie usages'!J$98*(Résultats!AW$192+Résultats!AW$193+Résultats!AW$194)/1000000</f>
        <v>2.8141292680465111</v>
      </c>
      <c r="F75" s="36">
        <f>(Résultats!AW$214+Résultats!AW$215)/1000000</f>
        <v>7.888919529999999</v>
      </c>
      <c r="G75" s="36">
        <v>0</v>
      </c>
      <c r="H75" s="163">
        <f t="shared" si="6"/>
        <v>22.945939127046508</v>
      </c>
      <c r="I75" s="3"/>
    </row>
    <row r="76" spans="1:28" x14ac:dyDescent="0.25">
      <c r="A76" s="162" t="s">
        <v>23</v>
      </c>
      <c r="B76" s="187"/>
      <c r="C76" s="36">
        <f>C77+C78</f>
        <v>19.866420041899996</v>
      </c>
      <c r="D76" s="36">
        <f>D77+D78</f>
        <v>88.242483836287079</v>
      </c>
      <c r="E76" s="36">
        <f>E77+E78</f>
        <v>3.2322119265105638</v>
      </c>
      <c r="F76" s="36">
        <f>F77+F78</f>
        <v>24.70715116050134</v>
      </c>
      <c r="G76" s="36">
        <f>G77+G78</f>
        <v>20.209554609999998</v>
      </c>
      <c r="H76" s="163">
        <f t="shared" si="6"/>
        <v>156.25782157519899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19.866420041899996</v>
      </c>
      <c r="D77" s="16">
        <f>(Résultats!AW$171+Résultats!AW$173+Résultats!AW$174+Résultats!AW$175+Résultats!AW$176+Résultats!AW$177+Résultats!AW$178+Résultats!AW$179+Résultats!AW$180+Résultats!AW$181+Résultats!AW$182)/1000000</f>
        <v>77.373729506287077</v>
      </c>
      <c r="E77" s="16">
        <f>'T energie usages'!J95/'T energie usages'!J$98*(Résultats!AW$192+Résultats!AW$193+Résultats!AW$194)/1000000</f>
        <v>3.136340125174347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24.145894453101342</v>
      </c>
      <c r="G77" s="16">
        <f>Résultats!AW$133/1000000</f>
        <v>20.209554609999998</v>
      </c>
      <c r="H77" s="95">
        <f t="shared" si="6"/>
        <v>144.73193873646275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10.86875433</v>
      </c>
      <c r="E78" s="16">
        <f>'T energie usages'!J97/'T energie usages'!J$98*(Résultats!AW$192+Résultats!AW$193+Résultats!AW$194)/1000000</f>
        <v>9.5871801336216575E-2</v>
      </c>
      <c r="F78" s="16">
        <f>(Résultats!AW$196)/1000000</f>
        <v>0.5612567074</v>
      </c>
      <c r="G78" s="16">
        <v>0</v>
      </c>
      <c r="H78" s="95">
        <f t="shared" si="6"/>
        <v>11.525882838736216</v>
      </c>
      <c r="I78" s="3"/>
    </row>
    <row r="79" spans="1:28" x14ac:dyDescent="0.25">
      <c r="A79" s="48" t="s">
        <v>41</v>
      </c>
      <c r="B79" s="37"/>
      <c r="C79" s="37">
        <f>SUM(C74:C76)+C71</f>
        <v>20.17659069187242</v>
      </c>
      <c r="D79" s="37">
        <f>SUM(D74:D76)+D71</f>
        <v>181.78522209292149</v>
      </c>
      <c r="E79" s="37">
        <f>SUM(E74:E76)+E71</f>
        <v>10.129777765100002</v>
      </c>
      <c r="F79" s="37">
        <f>SUM(F74:F76)+F71</f>
        <v>44.315362384450601</v>
      </c>
      <c r="G79" s="37">
        <f>SUM(G74:G76)+G71</f>
        <v>20.209554609999998</v>
      </c>
      <c r="H79" s="167">
        <f t="shared" si="6"/>
        <v>276.61650754434453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20.1765894716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181.79785716578709</v>
      </c>
      <c r="E80" s="165">
        <f>(Résultats!AW$192+Résultats!AW$193+Résultats!AW$194)/1000000</f>
        <v>10.1297777651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44.385723271711342</v>
      </c>
      <c r="G80" s="165">
        <f>Résultats!AW133/1000000</f>
        <v>20.209554609999998</v>
      </c>
      <c r="H80" s="188">
        <f t="shared" si="6"/>
        <v>276.69950228419845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276.69950180000001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82601395.549999997</v>
      </c>
      <c r="G5" s="101">
        <f>VLOOKUP($D5,Résultats!$B$2:$AX$212,G$2,FALSE)/1000000</f>
        <v>127.55770079999999</v>
      </c>
      <c r="H5" s="25">
        <f>VLOOKUP($D5,Résultats!$B$2:$AX$212,H$2,FALSE)/1000000</f>
        <v>144.26890850000001</v>
      </c>
      <c r="I5" s="102">
        <f>VLOOKUP($D5,Résultats!$B$2:$AX$212,I$2,FALSE)/1000000</f>
        <v>163.24175249999999</v>
      </c>
      <c r="J5" s="101">
        <f>VLOOKUP($D5,Résultats!$B$2:$AX$212,J$2,FALSE)/1000000</f>
        <v>182.93293459999998</v>
      </c>
      <c r="K5" s="25">
        <f>VLOOKUP($D5,Résultats!$B$2:$AX$212,K$2,FALSE)/1000000</f>
        <v>205.25373480000002</v>
      </c>
      <c r="L5" s="25">
        <f>VLOOKUP($D5,Résultats!$B$2:$AX$212,L$2,FALSE)/1000000</f>
        <v>228.43366469999998</v>
      </c>
      <c r="M5" s="25">
        <f>VLOOKUP($D5,Résultats!$B$2:$AX$212,M$2,FALSE)/1000000</f>
        <v>253.4556474</v>
      </c>
      <c r="N5" s="102">
        <f>VLOOKUP($D5,Résultats!$B$2:$AX$212,N$2,FALSE)/1000000</f>
        <v>280.49630110000004</v>
      </c>
      <c r="O5" s="101">
        <f>VLOOKUP($D5,Résultats!$B$2:$AX$212,O$2,FALSE)/1000000</f>
        <v>309.6685478</v>
      </c>
      <c r="P5" s="25">
        <f>VLOOKUP($D5,Résultats!$B$2:$AX$212,P$2,FALSE)/1000000</f>
        <v>341.02382939999995</v>
      </c>
      <c r="Q5" s="25">
        <f>VLOOKUP($D5,Résultats!$B$2:$AX$212,Q$2,FALSE)/1000000</f>
        <v>374.44521980000002</v>
      </c>
      <c r="R5" s="25">
        <f>VLOOKUP($D5,Résultats!$B$2:$AX$212,R$2,FALSE)/1000000</f>
        <v>409.61123810000004</v>
      </c>
      <c r="S5" s="102">
        <f>VLOOKUP($D5,Résultats!$B$2:$AX$212,S$2,FALSE)/1000000</f>
        <v>446.10694210000003</v>
      </c>
      <c r="T5" s="105">
        <f>VLOOKUP($D5,Résultats!$B$2:$AX$212,T$2,FALSE)/1000000</f>
        <v>638.11672870000007</v>
      </c>
      <c r="U5" s="105">
        <f>VLOOKUP($D5,Résultats!$B$2:$AX$212,U$2,FALSE)/1000000</f>
        <v>828.84788089999995</v>
      </c>
      <c r="V5" s="25">
        <f>VLOOKUP($D5,Résultats!$B$2:$AX$212,V$2,FALSE)/1000000</f>
        <v>1016.574865</v>
      </c>
      <c r="W5" s="105">
        <f>VLOOKUP($D5,Résultats!$B$2:$AX$212,W$2,FALSE)/1000000</f>
        <v>1206.9374439999999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56562529.039999999</v>
      </c>
      <c r="G6" s="101">
        <f>VLOOKUP($D6,Résultats!$B$2:$AX$212,G$2,FALSE)/1000000</f>
        <v>58.512295930000001</v>
      </c>
      <c r="H6" s="25">
        <f>VLOOKUP($D6,Résultats!$B$2:$AX$212,H$2,FALSE)/1000000</f>
        <v>62.055673169999999</v>
      </c>
      <c r="I6" s="102">
        <f>VLOOKUP($D6,Résultats!$B$2:$AX$212,I$2,FALSE)/1000000</f>
        <v>64.794384859999994</v>
      </c>
      <c r="J6" s="101">
        <f>VLOOKUP($D6,Résultats!$B$2:$AX$212,J$2,FALSE)/1000000</f>
        <v>68.402782650000006</v>
      </c>
      <c r="K6" s="25">
        <f>VLOOKUP($D6,Résultats!$B$2:$AX$212,K$2,FALSE)/1000000</f>
        <v>71.175398470000005</v>
      </c>
      <c r="L6" s="25">
        <f>VLOOKUP($D6,Résultats!$B$2:$AX$212,L$2,FALSE)/1000000</f>
        <v>76.574827909999996</v>
      </c>
      <c r="M6" s="25">
        <f>VLOOKUP($D6,Résultats!$B$2:$AX$212,M$2,FALSE)/1000000</f>
        <v>83.086926650000009</v>
      </c>
      <c r="N6" s="102">
        <f>VLOOKUP($D6,Résultats!$B$2:$AX$212,N$2,FALSE)/1000000</f>
        <v>89.948370830000002</v>
      </c>
      <c r="O6" s="101">
        <f>VLOOKUP($D6,Résultats!$B$2:$AX$212,O$2,FALSE)/1000000</f>
        <v>96.974704760000009</v>
      </c>
      <c r="P6" s="25">
        <f>VLOOKUP($D6,Résultats!$B$2:$AX$212,P$2,FALSE)/1000000</f>
        <v>103.34219849999999</v>
      </c>
      <c r="Q6" s="25">
        <f>VLOOKUP($D6,Résultats!$B$2:$AX$212,Q$2,FALSE)/1000000</f>
        <v>108.6877307</v>
      </c>
      <c r="R6" s="25">
        <f>VLOOKUP($D6,Résultats!$B$2:$AX$212,R$2,FALSE)/1000000</f>
        <v>113.03909729999999</v>
      </c>
      <c r="S6" s="102">
        <f>VLOOKUP($D6,Résultats!$B$2:$AX$212,S$2,FALSE)/1000000</f>
        <v>116.56573400000001</v>
      </c>
      <c r="T6" s="105">
        <f>VLOOKUP($D6,Résultats!$B$2:$AX$212,T$2,FALSE)/1000000</f>
        <v>123.4973772</v>
      </c>
      <c r="U6" s="105">
        <f>VLOOKUP($D6,Résultats!$B$2:$AX$212,U$2,FALSE)/1000000</f>
        <v>121.57621159999999</v>
      </c>
      <c r="V6" s="25">
        <f>VLOOKUP($D6,Résultats!$B$2:$AX$212,V$2,FALSE)/1000000</f>
        <v>120.5870595</v>
      </c>
      <c r="W6" s="105">
        <f>VLOOKUP($D6,Résultats!$B$2:$AX$212,W$2,FALSE)/1000000</f>
        <v>121.27512540000001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501904099.19999999</v>
      </c>
      <c r="G7" s="101">
        <f>VLOOKUP($D7,Résultats!$B$2:$AX$212,G$2,FALSE)/1000000</f>
        <v>529.39750179999999</v>
      </c>
      <c r="H7" s="25">
        <f>VLOOKUP($D7,Résultats!$B$2:$AX$212,H$2,FALSE)/1000000</f>
        <v>543.04152690000001</v>
      </c>
      <c r="I7" s="102">
        <f>VLOOKUP($D7,Résultats!$B$2:$AX$212,I$2,FALSE)/1000000</f>
        <v>556.15231749999998</v>
      </c>
      <c r="J7" s="101">
        <f>VLOOKUP($D7,Résultats!$B$2:$AX$212,J$2,FALSE)/1000000</f>
        <v>568.56223120000004</v>
      </c>
      <c r="K7" s="25">
        <f>VLOOKUP($D7,Résultats!$B$2:$AX$212,K$2,FALSE)/1000000</f>
        <v>579.86482249999995</v>
      </c>
      <c r="L7" s="25">
        <f>VLOOKUP($D7,Résultats!$B$2:$AX$212,L$2,FALSE)/1000000</f>
        <v>595.38341709999997</v>
      </c>
      <c r="M7" s="25">
        <f>VLOOKUP($D7,Résultats!$B$2:$AX$212,M$2,FALSE)/1000000</f>
        <v>614.43204409999998</v>
      </c>
      <c r="N7" s="102">
        <f>VLOOKUP($D7,Résultats!$B$2:$AX$212,N$2,FALSE)/1000000</f>
        <v>636.3613077</v>
      </c>
      <c r="O7" s="101">
        <f>VLOOKUP($D7,Résultats!$B$2:$AX$212,O$2,FALSE)/1000000</f>
        <v>660.03101960000004</v>
      </c>
      <c r="P7" s="25">
        <f>VLOOKUP($D7,Résultats!$B$2:$AX$212,P$2,FALSE)/1000000</f>
        <v>682.51274790000002</v>
      </c>
      <c r="Q7" s="25">
        <f>VLOOKUP($D7,Résultats!$B$2:$AX$212,Q$2,FALSE)/1000000</f>
        <v>701.98970059999999</v>
      </c>
      <c r="R7" s="25">
        <f>VLOOKUP($D7,Résultats!$B$2:$AX$212,R$2,FALSE)/1000000</f>
        <v>717.72540509999999</v>
      </c>
      <c r="S7" s="102">
        <f>VLOOKUP($D7,Résultats!$B$2:$AX$212,S$2,FALSE)/1000000</f>
        <v>729.84172899999999</v>
      </c>
      <c r="T7" s="105">
        <f>VLOOKUP($D7,Résultats!$B$2:$AX$212,T$2,FALSE)/1000000</f>
        <v>754.21645750000005</v>
      </c>
      <c r="U7" s="105">
        <f>VLOOKUP($D7,Résultats!$B$2:$AX$212,U$2,FALSE)/1000000</f>
        <v>750.23293639999997</v>
      </c>
      <c r="V7" s="25">
        <f>VLOOKUP($D7,Résultats!$B$2:$AX$212,V$2,FALSE)/1000000</f>
        <v>733.98028929999998</v>
      </c>
      <c r="W7" s="105">
        <f>VLOOKUP($D7,Résultats!$B$2:$AX$212,W$2,FALSE)/1000000</f>
        <v>708.12137970000003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832344749.60000002</v>
      </c>
      <c r="G8" s="101">
        <f>VLOOKUP($D8,Résultats!$B$2:$AX$212,G$2,FALSE)/1000000</f>
        <v>845.60590120000006</v>
      </c>
      <c r="H8" s="25">
        <f>VLOOKUP($D8,Résultats!$B$2:$AX$212,H$2,FALSE)/1000000</f>
        <v>848.8967472999999</v>
      </c>
      <c r="I8" s="102">
        <f>VLOOKUP($D8,Résultats!$B$2:$AX$212,I$2,FALSE)/1000000</f>
        <v>851.41329159999998</v>
      </c>
      <c r="J8" s="101">
        <f>VLOOKUP($D8,Résultats!$B$2:$AX$212,J$2,FALSE)/1000000</f>
        <v>850.73776659999999</v>
      </c>
      <c r="K8" s="25">
        <f>VLOOKUP($D8,Résultats!$B$2:$AX$212,K$2,FALSE)/1000000</f>
        <v>848.98060029999999</v>
      </c>
      <c r="L8" s="25">
        <f>VLOOKUP($D8,Résultats!$B$2:$AX$212,L$2,FALSE)/1000000</f>
        <v>846.4697642000001</v>
      </c>
      <c r="M8" s="25">
        <f>VLOOKUP($D8,Résultats!$B$2:$AX$212,M$2,FALSE)/1000000</f>
        <v>843.07429679999996</v>
      </c>
      <c r="N8" s="102">
        <f>VLOOKUP($D8,Résultats!$B$2:$AX$212,N$2,FALSE)/1000000</f>
        <v>838.61296570000002</v>
      </c>
      <c r="O8" s="101">
        <f>VLOOKUP($D8,Résultats!$B$2:$AX$212,O$2,FALSE)/1000000</f>
        <v>832.91451329999995</v>
      </c>
      <c r="P8" s="25">
        <f>VLOOKUP($D8,Résultats!$B$2:$AX$212,P$2,FALSE)/1000000</f>
        <v>825.39209820000008</v>
      </c>
      <c r="Q8" s="25">
        <f>VLOOKUP($D8,Résultats!$B$2:$AX$212,Q$2,FALSE)/1000000</f>
        <v>816.14127459999997</v>
      </c>
      <c r="R8" s="25">
        <f>VLOOKUP($D8,Résultats!$B$2:$AX$212,R$2,FALSE)/1000000</f>
        <v>805.47518620000005</v>
      </c>
      <c r="S8" s="102">
        <f>VLOOKUP($D8,Résultats!$B$2:$AX$212,S$2,FALSE)/1000000</f>
        <v>793.75466610000001</v>
      </c>
      <c r="T8" s="105">
        <f>VLOOKUP($D8,Résultats!$B$2:$AX$212,T$2,FALSE)/1000000</f>
        <v>733.47318489999998</v>
      </c>
      <c r="U8" s="105">
        <f>VLOOKUP($D8,Résultats!$B$2:$AX$212,U$2,FALSE)/1000000</f>
        <v>679.13860279999994</v>
      </c>
      <c r="V8" s="25">
        <f>VLOOKUP($D8,Résultats!$B$2:$AX$212,V$2,FALSE)/1000000</f>
        <v>623.36995890000003</v>
      </c>
      <c r="W8" s="105">
        <f>VLOOKUP($D8,Résultats!$B$2:$AX$212,W$2,FALSE)/1000000</f>
        <v>562.87022029999991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681337599.39999998</v>
      </c>
      <c r="G9" s="101">
        <f>VLOOKUP($D9,Résultats!$B$2:$AX$212,G$2,FALSE)/1000000</f>
        <v>665.5966777000001</v>
      </c>
      <c r="H9" s="25">
        <f>VLOOKUP($D9,Résultats!$B$2:$AX$212,H$2,FALSE)/1000000</f>
        <v>654.60478069999999</v>
      </c>
      <c r="I9" s="102">
        <f>VLOOKUP($D9,Résultats!$B$2:$AX$212,I$2,FALSE)/1000000</f>
        <v>643.20242199999996</v>
      </c>
      <c r="J9" s="101">
        <f>VLOOKUP($D9,Résultats!$B$2:$AX$212,J$2,FALSE)/1000000</f>
        <v>632.34050649999995</v>
      </c>
      <c r="K9" s="25">
        <f>VLOOKUP($D9,Résultats!$B$2:$AX$212,K$2,FALSE)/1000000</f>
        <v>621.33493820000001</v>
      </c>
      <c r="L9" s="25">
        <f>VLOOKUP($D9,Résultats!$B$2:$AX$212,L$2,FALSE)/1000000</f>
        <v>606.88032610000005</v>
      </c>
      <c r="M9" s="25">
        <f>VLOOKUP($D9,Résultats!$B$2:$AX$212,M$2,FALSE)/1000000</f>
        <v>589.23899110000002</v>
      </c>
      <c r="N9" s="102">
        <f>VLOOKUP($D9,Résultats!$B$2:$AX$212,N$2,FALSE)/1000000</f>
        <v>568.83050179999998</v>
      </c>
      <c r="O9" s="101">
        <f>VLOOKUP($D9,Résultats!$B$2:$AX$212,O$2,FALSE)/1000000</f>
        <v>546.5260998</v>
      </c>
      <c r="P9" s="25">
        <f>VLOOKUP($D9,Résultats!$B$2:$AX$212,P$2,FALSE)/1000000</f>
        <v>524.78733290000002</v>
      </c>
      <c r="Q9" s="25">
        <f>VLOOKUP($D9,Résultats!$B$2:$AX$212,Q$2,FALSE)/1000000</f>
        <v>505.01369619999997</v>
      </c>
      <c r="R9" s="25">
        <f>VLOOKUP($D9,Résultats!$B$2:$AX$212,R$2,FALSE)/1000000</f>
        <v>487.57200710000001</v>
      </c>
      <c r="S9" s="102">
        <f>VLOOKUP($D9,Résultats!$B$2:$AX$212,S$2,FALSE)/1000000</f>
        <v>472.31039580000004</v>
      </c>
      <c r="T9" s="105">
        <f>VLOOKUP($D9,Résultats!$B$2:$AX$212,T$2,FALSE)/1000000</f>
        <v>416.02701020000001</v>
      </c>
      <c r="U9" s="105">
        <f>VLOOKUP($D9,Résultats!$B$2:$AX$212,U$2,FALSE)/1000000</f>
        <v>373.21293439999999</v>
      </c>
      <c r="V9" s="25">
        <f>VLOOKUP($D9,Résultats!$B$2:$AX$212,V$2,FALSE)/1000000</f>
        <v>334.443353</v>
      </c>
      <c r="W9" s="105">
        <f>VLOOKUP($D9,Résultats!$B$2:$AX$212,W$2,FALSE)/1000000</f>
        <v>298.20712220000001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349477571.10000002</v>
      </c>
      <c r="G10" s="101">
        <f>VLOOKUP($D10,Résultats!$B$2:$AX$212,G$2,FALSE)/1000000</f>
        <v>338.7592957</v>
      </c>
      <c r="H10" s="25">
        <f>VLOOKUP($D10,Résultats!$B$2:$AX$212,H$2,FALSE)/1000000</f>
        <v>332.21519000000001</v>
      </c>
      <c r="I10" s="102">
        <f>VLOOKUP($D10,Résultats!$B$2:$AX$212,I$2,FALSE)/1000000</f>
        <v>325.41760639999995</v>
      </c>
      <c r="J10" s="101">
        <f>VLOOKUP($D10,Résultats!$B$2:$AX$212,J$2,FALSE)/1000000</f>
        <v>319.289558</v>
      </c>
      <c r="K10" s="25">
        <f>VLOOKUP($D10,Résultats!$B$2:$AX$212,K$2,FALSE)/1000000</f>
        <v>312.98666600000001</v>
      </c>
      <c r="L10" s="25">
        <f>VLOOKUP($D10,Résultats!$B$2:$AX$212,L$2,FALSE)/1000000</f>
        <v>305.06209819999998</v>
      </c>
      <c r="M10" s="25">
        <f>VLOOKUP($D10,Résultats!$B$2:$AX$212,M$2,FALSE)/1000000</f>
        <v>295.36705489999997</v>
      </c>
      <c r="N10" s="102">
        <f>VLOOKUP($D10,Résultats!$B$2:$AX$212,N$2,FALSE)/1000000</f>
        <v>284.01993900000002</v>
      </c>
      <c r="O10" s="101">
        <f>VLOOKUP($D10,Résultats!$B$2:$AX$212,O$2,FALSE)/1000000</f>
        <v>271.5004194</v>
      </c>
      <c r="P10" s="25">
        <f>VLOOKUP($D10,Résultats!$B$2:$AX$212,P$2,FALSE)/1000000</f>
        <v>259.22208849999998</v>
      </c>
      <c r="Q10" s="25">
        <f>VLOOKUP($D10,Résultats!$B$2:$AX$212,Q$2,FALSE)/1000000</f>
        <v>247.98118590000001</v>
      </c>
      <c r="R10" s="25">
        <f>VLOOKUP($D10,Résultats!$B$2:$AX$212,R$2,FALSE)/1000000</f>
        <v>237.99081330000001</v>
      </c>
      <c r="S10" s="102">
        <f>VLOOKUP($D10,Résultats!$B$2:$AX$212,S$2,FALSE)/1000000</f>
        <v>229.18016900000001</v>
      </c>
      <c r="T10" s="105">
        <f>VLOOKUP($D10,Résultats!$B$2:$AX$212,T$2,FALSE)/1000000</f>
        <v>196.3658983</v>
      </c>
      <c r="U10" s="105">
        <f>VLOOKUP($D10,Résultats!$B$2:$AX$212,U$2,FALSE)/1000000</f>
        <v>171.6752189</v>
      </c>
      <c r="V10" s="25">
        <f>VLOOKUP($D10,Résultats!$B$2:$AX$212,V$2,FALSE)/1000000</f>
        <v>149.73499699999999</v>
      </c>
      <c r="W10" s="105">
        <f>VLOOKUP($D10,Résultats!$B$2:$AX$212,W$2,FALSE)/1000000</f>
        <v>129.63958719999999</v>
      </c>
      <c r="X10" s="3"/>
      <c r="Y10">
        <f>(K10+K11-S10-S11)*10</f>
        <v>1208.7140455000003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119441056.09999999</v>
      </c>
      <c r="G11" s="88">
        <f>VLOOKUP($D11,Résultats!$B$2:$AX$212,G$2,FALSE)/1000000</f>
        <v>105.3390436</v>
      </c>
      <c r="H11" s="17">
        <f>VLOOKUP($D11,Résultats!$B$2:$AX$212,H$2,FALSE)/1000000</f>
        <v>100.00953579999999</v>
      </c>
      <c r="I11" s="89">
        <f>VLOOKUP($D11,Résultats!$B$2:$AX$212,I$2,FALSE)/1000000</f>
        <v>94.856386450000002</v>
      </c>
      <c r="J11" s="88">
        <f>VLOOKUP($D11,Résultats!$B$2:$AX$212,J$2,FALSE)/1000000</f>
        <v>89.973722940000002</v>
      </c>
      <c r="K11" s="17">
        <f>VLOOKUP($D11,Résultats!$B$2:$AX$212,K$2,FALSE)/1000000</f>
        <v>85.335522549999993</v>
      </c>
      <c r="L11" s="17">
        <f>VLOOKUP($D11,Résultats!$B$2:$AX$212,L$2,FALSE)/1000000</f>
        <v>80.410757860000004</v>
      </c>
      <c r="M11" s="17">
        <f>VLOOKUP($D11,Résultats!$B$2:$AX$212,M$2,FALSE)/1000000</f>
        <v>75.270789480000005</v>
      </c>
      <c r="N11" s="89">
        <f>VLOOKUP($D11,Résultats!$B$2:$AX$212,N$2,FALSE)/1000000</f>
        <v>69.983881620000005</v>
      </c>
      <c r="O11" s="88">
        <f>VLOOKUP($D11,Résultats!$B$2:$AX$212,O$2,FALSE)/1000000</f>
        <v>64.700799579999995</v>
      </c>
      <c r="P11" s="17">
        <f>VLOOKUP($D11,Résultats!$B$2:$AX$212,P$2,FALSE)/1000000</f>
        <v>59.790196109999997</v>
      </c>
      <c r="Q11" s="17">
        <f>VLOOKUP($D11,Résultats!$B$2:$AX$212,Q$2,FALSE)/1000000</f>
        <v>55.418904340000005</v>
      </c>
      <c r="R11" s="17">
        <f>VLOOKUP($D11,Résultats!$B$2:$AX$212,R$2,FALSE)/1000000</f>
        <v>51.598618090000002</v>
      </c>
      <c r="S11" s="89">
        <f>VLOOKUP($D11,Résultats!$B$2:$AX$212,S$2,FALSE)/1000000</f>
        <v>48.270614999999999</v>
      </c>
      <c r="T11" s="97">
        <f>VLOOKUP($D11,Résultats!$B$2:$AX$212,T$2,FALSE)/1000000</f>
        <v>36.448183469999996</v>
      </c>
      <c r="U11" s="97">
        <f>VLOOKUP($D11,Résultats!$B$2:$AX$212,U$2,FALSE)/1000000</f>
        <v>28.757436390000002</v>
      </c>
      <c r="V11" s="17">
        <f>VLOOKUP($D11,Résultats!$B$2:$AX$212,V$2,FALSE)/1000000</f>
        <v>23.180130640000002</v>
      </c>
      <c r="W11" s="97">
        <f>VLOOKUP($D11,Résultats!$B$2:$AX$212,W$2,FALSE)/1000000</f>
        <v>19.022244359999998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3.1483161766975937E-2</v>
      </c>
      <c r="G16" s="108">
        <f>G5/G$4</f>
        <v>4.776067441417553E-2</v>
      </c>
      <c r="H16" s="74">
        <f t="shared" ref="H16:W16" si="2">H5/H$4</f>
        <v>5.372958879989545E-2</v>
      </c>
      <c r="I16" s="109">
        <f t="shared" si="2"/>
        <v>6.0480557717350225E-2</v>
      </c>
      <c r="J16" s="108">
        <f t="shared" si="2"/>
        <v>6.7447190583687616E-2</v>
      </c>
      <c r="K16" s="74">
        <f t="shared" si="2"/>
        <v>7.5324359902493754E-2</v>
      </c>
      <c r="L16" s="74">
        <f t="shared" si="2"/>
        <v>8.3393847035998975E-2</v>
      </c>
      <c r="M16" s="74">
        <f t="shared" si="2"/>
        <v>9.2034306807291383E-2</v>
      </c>
      <c r="N16" s="109">
        <f t="shared" si="2"/>
        <v>0.10132609770299386</v>
      </c>
      <c r="O16" s="108">
        <f t="shared" si="2"/>
        <v>0.11129883745229546</v>
      </c>
      <c r="P16" s="74">
        <f t="shared" si="2"/>
        <v>0.12196539049202196</v>
      </c>
      <c r="Q16" s="74">
        <f t="shared" si="2"/>
        <v>0.13326981176551397</v>
      </c>
      <c r="R16" s="74">
        <f t="shared" si="2"/>
        <v>0.1450972171352852</v>
      </c>
      <c r="S16" s="109">
        <f t="shared" si="2"/>
        <v>0.15729978266018152</v>
      </c>
      <c r="T16" s="74">
        <f t="shared" si="2"/>
        <v>0.22018110340544611</v>
      </c>
      <c r="U16" s="115">
        <f t="shared" si="2"/>
        <v>0.2806380146406719</v>
      </c>
      <c r="V16" s="74">
        <f t="shared" si="2"/>
        <v>0.33864712458015428</v>
      </c>
      <c r="W16" s="115">
        <f t="shared" si="2"/>
        <v>0.39635291884557128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2.1558561327667477E-2</v>
      </c>
      <c r="G17" s="110">
        <f t="shared" si="3"/>
        <v>2.190841240953614E-2</v>
      </c>
      <c r="H17" s="68">
        <f t="shared" ref="H17:W17" si="4">H6/H$4</f>
        <v>2.31111875510225E-2</v>
      </c>
      <c r="I17" s="111">
        <f t="shared" si="4"/>
        <v>2.4006116531280399E-2</v>
      </c>
      <c r="J17" s="110">
        <f t="shared" si="4"/>
        <v>2.5220037758302661E-2</v>
      </c>
      <c r="K17" s="68">
        <f t="shared" si="4"/>
        <v>2.6120067124633307E-2</v>
      </c>
      <c r="L17" s="68">
        <f t="shared" si="4"/>
        <v>2.7955027968058009E-2</v>
      </c>
      <c r="M17" s="68">
        <f t="shared" si="4"/>
        <v>3.0170358314852902E-2</v>
      </c>
      <c r="N17" s="111">
        <f t="shared" si="4"/>
        <v>3.249282566366684E-2</v>
      </c>
      <c r="O17" s="110">
        <f t="shared" si="4"/>
        <v>3.4853949420263285E-2</v>
      </c>
      <c r="P17" s="68">
        <f t="shared" si="4"/>
        <v>3.6959797256785325E-2</v>
      </c>
      <c r="Q17" s="68">
        <f t="shared" si="4"/>
        <v>3.8683344440467268E-2</v>
      </c>
      <c r="R17" s="68">
        <f t="shared" si="4"/>
        <v>4.0042012816334224E-2</v>
      </c>
      <c r="S17" s="111">
        <f t="shared" si="4"/>
        <v>4.1101724482275274E-2</v>
      </c>
      <c r="T17" s="68">
        <f t="shared" si="4"/>
        <v>4.2612562179604525E-2</v>
      </c>
      <c r="U17" s="116">
        <f t="shared" si="4"/>
        <v>4.1164256357765432E-2</v>
      </c>
      <c r="V17" s="68">
        <f t="shared" si="4"/>
        <v>4.0170638058468003E-2</v>
      </c>
      <c r="W17" s="116">
        <f t="shared" si="4"/>
        <v>3.9826214833759588E-2</v>
      </c>
      <c r="X17" s="3"/>
      <c r="Y17" s="136" t="s">
        <v>54</v>
      </c>
      <c r="Z17" s="137">
        <f>I16+I17</f>
        <v>8.4486674248630628E-2</v>
      </c>
      <c r="AA17" s="137">
        <f>S16+S17</f>
        <v>0.1984015071424568</v>
      </c>
      <c r="AB17" s="138">
        <f>W16+W17</f>
        <v>0.43617913367933087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0.19129855907890819</v>
      </c>
      <c r="G18" s="110">
        <f t="shared" si="3"/>
        <v>0.19821917109333556</v>
      </c>
      <c r="H18" s="68">
        <f t="shared" ref="H18:W18" si="5">H7/H$4</f>
        <v>0.20224314611491195</v>
      </c>
      <c r="I18" s="111">
        <f t="shared" si="5"/>
        <v>0.20605269070605473</v>
      </c>
      <c r="J18" s="110">
        <f t="shared" si="5"/>
        <v>0.20962832772723183</v>
      </c>
      <c r="K18" s="68">
        <f t="shared" si="5"/>
        <v>0.21279976526295907</v>
      </c>
      <c r="L18" s="68">
        <f t="shared" si="5"/>
        <v>0.21735550090051059</v>
      </c>
      <c r="M18" s="68">
        <f t="shared" si="5"/>
        <v>0.22311133264940058</v>
      </c>
      <c r="N18" s="111">
        <f t="shared" si="5"/>
        <v>0.22987828283492159</v>
      </c>
      <c r="O18" s="110">
        <f t="shared" si="5"/>
        <v>0.23722359175907642</v>
      </c>
      <c r="P18" s="68">
        <f t="shared" si="5"/>
        <v>0.24409711767023651</v>
      </c>
      <c r="Q18" s="68">
        <f t="shared" si="5"/>
        <v>0.24984705455783604</v>
      </c>
      <c r="R18" s="68">
        <f t="shared" si="5"/>
        <v>0.25424097109826155</v>
      </c>
      <c r="S18" s="111">
        <f t="shared" si="5"/>
        <v>0.25734624260183886</v>
      </c>
      <c r="T18" s="68">
        <f t="shared" si="5"/>
        <v>0.26024111945350531</v>
      </c>
      <c r="U18" s="116">
        <f t="shared" si="5"/>
        <v>0.25401993133012485</v>
      </c>
      <c r="V18" s="68">
        <f t="shared" si="5"/>
        <v>0.24450763345398546</v>
      </c>
      <c r="W18" s="116">
        <f t="shared" si="5"/>
        <v>0.23254392937787427</v>
      </c>
      <c r="X18" s="3"/>
      <c r="Y18" s="136" t="s">
        <v>55</v>
      </c>
      <c r="Z18" s="137">
        <f>I18+I19+I20</f>
        <v>0.75980312861343624</v>
      </c>
      <c r="AA18" s="137">
        <f>S18+S19+S20</f>
        <v>0.70376780720030485</v>
      </c>
      <c r="AB18" s="138">
        <f>W18+W19+W20</f>
        <v>0.51531792048098124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0.31724457223834257</v>
      </c>
      <c r="G19" s="110">
        <f t="shared" si="3"/>
        <v>0.31661520924747405</v>
      </c>
      <c r="H19" s="68">
        <f t="shared" ref="H19:W19" si="6">H8/H$4</f>
        <v>0.31615178655072274</v>
      </c>
      <c r="I19" s="111">
        <f t="shared" si="6"/>
        <v>0.3154459562907041</v>
      </c>
      <c r="J19" s="110">
        <f t="shared" si="6"/>
        <v>0.31366616627059213</v>
      </c>
      <c r="K19" s="68">
        <f t="shared" si="6"/>
        <v>0.31156032483182078</v>
      </c>
      <c r="L19" s="68">
        <f t="shared" si="6"/>
        <v>0.30901911996639669</v>
      </c>
      <c r="M19" s="68">
        <f t="shared" si="6"/>
        <v>0.30613544929452075</v>
      </c>
      <c r="N19" s="111">
        <f t="shared" si="6"/>
        <v>0.30293939336911857</v>
      </c>
      <c r="O19" s="110">
        <f t="shared" si="6"/>
        <v>0.29936013097237923</v>
      </c>
      <c r="P19" s="68">
        <f t="shared" si="6"/>
        <v>0.29519717065845713</v>
      </c>
      <c r="Q19" s="68">
        <f t="shared" si="6"/>
        <v>0.29047505025729442</v>
      </c>
      <c r="R19" s="68">
        <f t="shared" si="6"/>
        <v>0.28532471064822984</v>
      </c>
      <c r="S19" s="111">
        <f t="shared" si="6"/>
        <v>0.27988229879428039</v>
      </c>
      <c r="T19" s="68">
        <f t="shared" si="6"/>
        <v>0.2530836881499684</v>
      </c>
      <c r="U19" s="116">
        <f t="shared" si="6"/>
        <v>0.22994823724309757</v>
      </c>
      <c r="V19" s="68">
        <f t="shared" si="6"/>
        <v>0.20766049938794617</v>
      </c>
      <c r="W19" s="116">
        <f t="shared" si="6"/>
        <v>0.18484409101417745</v>
      </c>
      <c r="X19" s="3"/>
      <c r="Y19" s="139" t="s">
        <v>60</v>
      </c>
      <c r="Z19" s="140">
        <f>I21+I22</f>
        <v>0.15571019725278715</v>
      </c>
      <c r="AA19" s="140">
        <f>S21+S22</f>
        <v>9.7830685657238417E-2</v>
      </c>
      <c r="AB19" s="272">
        <f>W21+W22</f>
        <v>4.8819888017108092E-2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0.25968885533960268</v>
      </c>
      <c r="G20" s="110">
        <f t="shared" si="3"/>
        <v>0.24921542184763676</v>
      </c>
      <c r="H20" s="68">
        <f t="shared" ref="H20:W20" si="7">H9/H$4</f>
        <v>0.24379227693024885</v>
      </c>
      <c r="I20" s="111">
        <f t="shared" si="7"/>
        <v>0.23830448161667742</v>
      </c>
      <c r="J20" s="110">
        <f t="shared" si="7"/>
        <v>0.23314331423670856</v>
      </c>
      <c r="K20" s="68">
        <f t="shared" si="7"/>
        <v>0.22801853788713869</v>
      </c>
      <c r="L20" s="68">
        <f t="shared" si="7"/>
        <v>0.22155265578042704</v>
      </c>
      <c r="M20" s="68">
        <f t="shared" si="7"/>
        <v>0.21396328172609594</v>
      </c>
      <c r="N20" s="111">
        <f t="shared" si="7"/>
        <v>0.20548354746853315</v>
      </c>
      <c r="O20" s="110">
        <f t="shared" si="7"/>
        <v>0.19642847159396667</v>
      </c>
      <c r="P20" s="68">
        <f t="shared" si="7"/>
        <v>0.18768744722334421</v>
      </c>
      <c r="Q20" s="68">
        <f t="shared" si="7"/>
        <v>0.17974079163710147</v>
      </c>
      <c r="R20" s="68">
        <f t="shared" si="7"/>
        <v>0.17271337991465013</v>
      </c>
      <c r="S20" s="111">
        <f t="shared" si="7"/>
        <v>0.16653926580418554</v>
      </c>
      <c r="T20" s="68">
        <f t="shared" si="7"/>
        <v>0.14354941977296071</v>
      </c>
      <c r="U20" s="116">
        <f t="shared" si="7"/>
        <v>0.12636545180583247</v>
      </c>
      <c r="V20" s="68">
        <f t="shared" si="7"/>
        <v>0.11141164682287862</v>
      </c>
      <c r="W20" s="116">
        <f t="shared" si="7"/>
        <v>9.7929900088929517E-2</v>
      </c>
      <c r="X20" s="3"/>
      <c r="Y20" s="173" t="s">
        <v>92</v>
      </c>
      <c r="Z20" s="174">
        <f>SUM(Z17:Z19)</f>
        <v>1.0000000001148541</v>
      </c>
      <c r="AA20" s="174">
        <f t="shared" ref="AA20:AB20" si="8">SUM(AA17:AA19)</f>
        <v>1</v>
      </c>
      <c r="AB20" s="174">
        <f t="shared" si="8"/>
        <v>1.0003169421774201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0.13320185248215383</v>
      </c>
      <c r="G21" s="110">
        <f t="shared" si="3"/>
        <v>0.12683963669171994</v>
      </c>
      <c r="H21" s="68">
        <f t="shared" ref="H21:W21" si="9">H10/H$4</f>
        <v>0.12372579606630307</v>
      </c>
      <c r="I21" s="111">
        <f t="shared" si="9"/>
        <v>0.12056620334382379</v>
      </c>
      <c r="J21" s="110">
        <f t="shared" si="9"/>
        <v>0.11772174166940513</v>
      </c>
      <c r="K21" s="68">
        <f t="shared" si="9"/>
        <v>0.11486037171229883</v>
      </c>
      <c r="L21" s="68">
        <f t="shared" si="9"/>
        <v>0.11136844469567231</v>
      </c>
      <c r="M21" s="68">
        <f t="shared" si="9"/>
        <v>0.10725309311625413</v>
      </c>
      <c r="N21" s="111">
        <f t="shared" si="9"/>
        <v>0.10259897180766193</v>
      </c>
      <c r="O21" s="110">
        <f t="shared" si="9"/>
        <v>9.7580723847185122E-2</v>
      </c>
      <c r="P21" s="68">
        <f t="shared" si="9"/>
        <v>9.2709425331612846E-2</v>
      </c>
      <c r="Q21" s="68">
        <f t="shared" si="9"/>
        <v>8.8259655134424894E-2</v>
      </c>
      <c r="R21" s="68">
        <f t="shared" si="9"/>
        <v>8.4303850826384891E-2</v>
      </c>
      <c r="S21" s="111">
        <f t="shared" si="9"/>
        <v>8.0810199016456113E-2</v>
      </c>
      <c r="T21" s="68">
        <f t="shared" si="9"/>
        <v>6.7755722760909354E-2</v>
      </c>
      <c r="U21" s="116">
        <f t="shared" si="9"/>
        <v>5.8127183172362457E-2</v>
      </c>
      <c r="V21" s="68">
        <f t="shared" si="9"/>
        <v>4.988056259198187E-2</v>
      </c>
      <c r="W21" s="116">
        <f t="shared" si="9"/>
        <v>4.2573067096470796E-2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4.5524437762537881E-2</v>
      </c>
      <c r="G22" s="112">
        <f t="shared" si="3"/>
        <v>3.9441474195027519E-2</v>
      </c>
      <c r="H22" s="70">
        <f t="shared" ref="H22:W22" si="10">H11/H$4</f>
        <v>3.7246218124693323E-2</v>
      </c>
      <c r="I22" s="113">
        <f t="shared" si="10"/>
        <v>3.5143993908963354E-2</v>
      </c>
      <c r="J22" s="112">
        <f t="shared" si="10"/>
        <v>3.3173221934734584E-2</v>
      </c>
      <c r="K22" s="70">
        <f t="shared" si="10"/>
        <v>3.131657321259896E-2</v>
      </c>
      <c r="L22" s="70">
        <f t="shared" si="10"/>
        <v>2.9355403678491147E-2</v>
      </c>
      <c r="M22" s="70">
        <f t="shared" si="10"/>
        <v>2.7332178247725093E-2</v>
      </c>
      <c r="N22" s="113">
        <f t="shared" si="10"/>
        <v>2.5280881062794434E-2</v>
      </c>
      <c r="O22" s="112">
        <f t="shared" si="10"/>
        <v>2.3254295041092856E-2</v>
      </c>
      <c r="P22" s="70">
        <f t="shared" si="10"/>
        <v>2.1383651192296193E-2</v>
      </c>
      <c r="Q22" s="70">
        <f t="shared" si="10"/>
        <v>1.9724292257189673E-2</v>
      </c>
      <c r="R22" s="70">
        <f t="shared" si="10"/>
        <v>1.8277857628158142E-2</v>
      </c>
      <c r="S22" s="113">
        <f t="shared" si="10"/>
        <v>1.7020486640782307E-2</v>
      </c>
      <c r="T22" s="70">
        <f t="shared" si="10"/>
        <v>1.2576384370768716E-2</v>
      </c>
      <c r="U22" s="117">
        <f t="shared" si="10"/>
        <v>9.736925243606559E-3</v>
      </c>
      <c r="V22" s="70">
        <f t="shared" si="10"/>
        <v>7.7218952178483491E-3</v>
      </c>
      <c r="W22" s="117">
        <f t="shared" si="10"/>
        <v>6.2468209206372966E-3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34664.561999999998</v>
      </c>
      <c r="J4" s="59">
        <f t="shared" si="6"/>
        <v>34991.103130000003</v>
      </c>
      <c r="K4" s="59">
        <f t="shared" si="6"/>
        <v>35162.478739999999</v>
      </c>
      <c r="L4" s="59">
        <f t="shared" si="6"/>
        <v>35275.822209999998</v>
      </c>
      <c r="M4" s="59">
        <f t="shared" si="6"/>
        <v>34934.144480000003</v>
      </c>
      <c r="N4" s="59">
        <f t="shared" si="6"/>
        <v>34408.104670000001</v>
      </c>
      <c r="O4" s="59">
        <f t="shared" si="6"/>
        <v>33885.759140000002</v>
      </c>
      <c r="P4" s="59">
        <f t="shared" si="6"/>
        <v>33396.43993</v>
      </c>
      <c r="Q4" s="59">
        <f t="shared" si="6"/>
        <v>32937.604500000001</v>
      </c>
      <c r="R4" s="59">
        <f t="shared" si="6"/>
        <v>32500.150829999999</v>
      </c>
      <c r="S4" s="59">
        <f t="shared" si="6"/>
        <v>32076.461899999998</v>
      </c>
      <c r="T4" s="59">
        <f t="shared" si="6"/>
        <v>31764.257119999998</v>
      </c>
      <c r="U4" s="59">
        <f t="shared" si="6"/>
        <v>31494.221969999999</v>
      </c>
      <c r="V4" s="59">
        <f t="shared" si="6"/>
        <v>31241.049630000001</v>
      </c>
      <c r="W4" s="59">
        <f t="shared" si="6"/>
        <v>30997.41129</v>
      </c>
      <c r="X4" s="59">
        <f t="shared" si="6"/>
        <v>30760.874779999998</v>
      </c>
      <c r="Y4" s="59">
        <f t="shared" si="6"/>
        <v>30526.773700000002</v>
      </c>
      <c r="Z4" s="59">
        <f t="shared" si="6"/>
        <v>30293.827209999999</v>
      </c>
      <c r="AA4" s="59">
        <f t="shared" si="6"/>
        <v>30061.93072</v>
      </c>
      <c r="AB4" s="59">
        <f t="shared" si="6"/>
        <v>29831.60468</v>
      </c>
      <c r="AC4" s="59">
        <f t="shared" si="6"/>
        <v>29603.095249999998</v>
      </c>
      <c r="AD4" s="59">
        <f t="shared" si="6"/>
        <v>29383.115170000001</v>
      </c>
      <c r="AE4" s="59">
        <f t="shared" si="6"/>
        <v>29170.51355</v>
      </c>
      <c r="AF4" s="59">
        <f t="shared" si="6"/>
        <v>28963.049419999999</v>
      </c>
      <c r="AG4" s="59">
        <f t="shared" si="6"/>
        <v>28759.3963</v>
      </c>
      <c r="AH4" s="59">
        <f t="shared" si="6"/>
        <v>28558.086289999999</v>
      </c>
      <c r="AI4" s="59">
        <f t="shared" si="6"/>
        <v>28358.022939999999</v>
      </c>
      <c r="AJ4" s="59">
        <f t="shared" si="6"/>
        <v>28159.30674</v>
      </c>
      <c r="AK4" s="59">
        <f t="shared" si="6"/>
        <v>27961.993760000001</v>
      </c>
      <c r="AL4" s="59">
        <f t="shared" si="6"/>
        <v>27766.195930000002</v>
      </c>
      <c r="AM4" s="103">
        <f t="shared" si="6"/>
        <v>27573.62904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34.664561999999997</v>
      </c>
      <c r="J5" s="154">
        <f t="shared" si="7"/>
        <v>34.991103130000006</v>
      </c>
      <c r="K5" s="154">
        <f t="shared" si="7"/>
        <v>35.162478739999997</v>
      </c>
      <c r="L5" s="154">
        <f t="shared" si="7"/>
        <v>35.275822210000001</v>
      </c>
      <c r="M5" s="154">
        <f t="shared" si="7"/>
        <v>34.93414448</v>
      </c>
      <c r="N5" s="154">
        <f t="shared" si="7"/>
        <v>34.40810467</v>
      </c>
      <c r="O5" s="154">
        <f t="shared" si="7"/>
        <v>33.885759140000005</v>
      </c>
      <c r="P5" s="154">
        <f t="shared" si="7"/>
        <v>33.39643993</v>
      </c>
      <c r="Q5" s="154">
        <f t="shared" si="7"/>
        <v>32.937604499999999</v>
      </c>
      <c r="R5" s="154">
        <f t="shared" si="7"/>
        <v>32.500150829999995</v>
      </c>
      <c r="S5" s="154">
        <f t="shared" si="7"/>
        <v>32.076461899999998</v>
      </c>
      <c r="T5" s="154">
        <f t="shared" si="7"/>
        <v>31.76425712</v>
      </c>
      <c r="U5" s="154">
        <f t="shared" si="7"/>
        <v>31.494221969999998</v>
      </c>
      <c r="V5" s="154">
        <f t="shared" si="7"/>
        <v>31.241049630000003</v>
      </c>
      <c r="W5" s="154">
        <f t="shared" si="7"/>
        <v>30.997411289999999</v>
      </c>
      <c r="X5" s="154">
        <f t="shared" si="7"/>
        <v>30.760874779999998</v>
      </c>
      <c r="Y5" s="154">
        <f t="shared" si="7"/>
        <v>30.526773700000003</v>
      </c>
      <c r="Z5" s="154">
        <f t="shared" si="7"/>
        <v>30.29382721</v>
      </c>
      <c r="AA5" s="154">
        <f t="shared" si="7"/>
        <v>30.061930719999999</v>
      </c>
      <c r="AB5" s="154">
        <f t="shared" si="7"/>
        <v>29.831604680000002</v>
      </c>
      <c r="AC5" s="154">
        <f t="shared" si="7"/>
        <v>29.603095249999999</v>
      </c>
      <c r="AD5" s="154">
        <f t="shared" si="7"/>
        <v>29.38311517</v>
      </c>
      <c r="AE5" s="154">
        <f t="shared" si="7"/>
        <v>29.170513549999999</v>
      </c>
      <c r="AF5" s="154">
        <f t="shared" si="7"/>
        <v>28.963049420000001</v>
      </c>
      <c r="AG5" s="154">
        <f t="shared" si="7"/>
        <v>28.759396299999999</v>
      </c>
      <c r="AH5" s="154">
        <f t="shared" si="7"/>
        <v>28.558086289999999</v>
      </c>
      <c r="AI5" s="154">
        <f t="shared" si="7"/>
        <v>28.358022939999998</v>
      </c>
      <c r="AJ5" s="154">
        <f t="shared" si="7"/>
        <v>28.159306740000002</v>
      </c>
      <c r="AK5" s="154">
        <f t="shared" si="7"/>
        <v>27.961993760000002</v>
      </c>
      <c r="AL5" s="154">
        <f t="shared" si="7"/>
        <v>27.766195930000002</v>
      </c>
      <c r="AM5" s="176">
        <f t="shared" si="7"/>
        <v>27.57362904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8.5700251772977843E-3</v>
      </c>
      <c r="J6" s="155">
        <f t="shared" si="8"/>
        <v>1.3174330683069264E-2</v>
      </c>
      <c r="K6" s="155">
        <f t="shared" si="8"/>
        <v>2.1010995759509984E-2</v>
      </c>
      <c r="L6" s="155">
        <f t="shared" si="8"/>
        <v>3.0966132851478617E-2</v>
      </c>
      <c r="M6" s="155">
        <f t="shared" si="8"/>
        <v>4.1909375792448203E-2</v>
      </c>
      <c r="N6" s="155">
        <f t="shared" si="8"/>
        <v>5.4982783072311546E-2</v>
      </c>
      <c r="O6" s="155">
        <f t="shared" si="8"/>
        <v>7.1584673224470069E-2</v>
      </c>
      <c r="P6" s="155">
        <f t="shared" si="8"/>
        <v>9.2451085519042631E-2</v>
      </c>
      <c r="Q6" s="155">
        <f t="shared" si="8"/>
        <v>0.11793288713512848</v>
      </c>
      <c r="R6" s="155">
        <f t="shared" si="8"/>
        <v>0.14796687858940624</v>
      </c>
      <c r="S6" s="155">
        <f t="shared" si="8"/>
        <v>0.1820666528062436</v>
      </c>
      <c r="T6" s="155">
        <f t="shared" si="8"/>
        <v>0.22240295012446368</v>
      </c>
      <c r="U6" s="155">
        <f t="shared" si="8"/>
        <v>0.26733712491834583</v>
      </c>
      <c r="V6" s="155">
        <f t="shared" si="8"/>
        <v>0.3145456499183571</v>
      </c>
      <c r="W6" s="155">
        <f t="shared" si="8"/>
        <v>0.36148631687881833</v>
      </c>
      <c r="X6" s="155">
        <f t="shared" si="8"/>
        <v>0.40633776735526245</v>
      </c>
      <c r="Y6" s="155">
        <f t="shared" si="8"/>
        <v>0.44827564696101502</v>
      </c>
      <c r="Z6" s="155">
        <f t="shared" si="8"/>
        <v>0.48728635928599795</v>
      </c>
      <c r="AA6" s="155">
        <f t="shared" si="8"/>
        <v>0.52353645434786633</v>
      </c>
      <c r="AB6" s="155">
        <f t="shared" si="8"/>
        <v>0.55722239008967711</v>
      </c>
      <c r="AC6" s="155">
        <f t="shared" si="8"/>
        <v>0.58852782328564113</v>
      </c>
      <c r="AD6" s="155">
        <f t="shared" si="8"/>
        <v>0.61770818019088891</v>
      </c>
      <c r="AE6" s="155">
        <f t="shared" si="8"/>
        <v>0.64488910652037523</v>
      </c>
      <c r="AF6" s="155">
        <f t="shared" si="8"/>
        <v>0.67017846527570513</v>
      </c>
      <c r="AG6" s="155">
        <f t="shared" si="8"/>
        <v>0.69369170972479699</v>
      </c>
      <c r="AH6" s="155">
        <f t="shared" si="8"/>
        <v>0.71553775181201051</v>
      </c>
      <c r="AI6" s="155">
        <f t="shared" si="8"/>
        <v>0.73582421151677091</v>
      </c>
      <c r="AJ6" s="155">
        <f t="shared" si="8"/>
        <v>0.7546634658378667</v>
      </c>
      <c r="AK6" s="155">
        <f t="shared" si="8"/>
        <v>0.7721593175836543</v>
      </c>
      <c r="AL6" s="155">
        <f t="shared" si="8"/>
        <v>0.78840848581449885</v>
      </c>
      <c r="AM6" s="177">
        <f t="shared" si="8"/>
        <v>0.8035120490617873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0.99142997479673911</v>
      </c>
      <c r="J7" s="179">
        <f t="shared" si="9"/>
        <v>0.98682566913402692</v>
      </c>
      <c r="K7" s="179">
        <f t="shared" si="9"/>
        <v>0.97898900428883717</v>
      </c>
      <c r="L7" s="179">
        <f t="shared" si="9"/>
        <v>0.96903386706347738</v>
      </c>
      <c r="M7" s="179">
        <f t="shared" si="9"/>
        <v>0.95809062417892632</v>
      </c>
      <c r="N7" s="179">
        <f t="shared" si="9"/>
        <v>0.94501721678237383</v>
      </c>
      <c r="O7" s="179">
        <f t="shared" si="9"/>
        <v>0.92841532662797532</v>
      </c>
      <c r="P7" s="179">
        <f t="shared" si="9"/>
        <v>0.90754891460073062</v>
      </c>
      <c r="Q7" s="179">
        <f t="shared" si="9"/>
        <v>0.88206711268270888</v>
      </c>
      <c r="R7" s="179">
        <f t="shared" si="9"/>
        <v>0.85203312147213195</v>
      </c>
      <c r="S7" s="179">
        <f t="shared" si="9"/>
        <v>0.81793334725610745</v>
      </c>
      <c r="T7" s="179">
        <f t="shared" si="9"/>
        <v>0.77759704993850021</v>
      </c>
      <c r="U7" s="179">
        <f t="shared" si="9"/>
        <v>0.73266287517690976</v>
      </c>
      <c r="V7" s="179">
        <f t="shared" si="9"/>
        <v>0.6854543500816429</v>
      </c>
      <c r="W7" s="179">
        <f t="shared" si="9"/>
        <v>0.63851368344378934</v>
      </c>
      <c r="X7" s="179">
        <f t="shared" si="9"/>
        <v>0.59366223296982579</v>
      </c>
      <c r="Y7" s="179">
        <f t="shared" si="9"/>
        <v>0.55172435271140363</v>
      </c>
      <c r="Z7" s="179">
        <f t="shared" si="9"/>
        <v>0.51271364071400216</v>
      </c>
      <c r="AA7" s="179">
        <f t="shared" si="9"/>
        <v>0.47646354531948704</v>
      </c>
      <c r="AB7" s="179">
        <f t="shared" si="9"/>
        <v>0.44277760991032278</v>
      </c>
      <c r="AC7" s="179">
        <f t="shared" si="9"/>
        <v>0.41147217671435893</v>
      </c>
      <c r="AD7" s="179">
        <f t="shared" si="9"/>
        <v>0.3822918194687796</v>
      </c>
      <c r="AE7" s="179">
        <f t="shared" si="9"/>
        <v>0.35511089347962477</v>
      </c>
      <c r="AF7" s="179">
        <f t="shared" si="9"/>
        <v>0.32982153486240195</v>
      </c>
      <c r="AG7" s="179">
        <f t="shared" si="9"/>
        <v>0.30630829030997425</v>
      </c>
      <c r="AH7" s="179">
        <f t="shared" si="9"/>
        <v>0.28446224801290776</v>
      </c>
      <c r="AI7" s="179">
        <f t="shared" si="9"/>
        <v>0.2641757885890193</v>
      </c>
      <c r="AJ7" s="179">
        <f t="shared" si="9"/>
        <v>0.24533653433969449</v>
      </c>
      <c r="AK7" s="179">
        <f t="shared" si="9"/>
        <v>0.22784068252363418</v>
      </c>
      <c r="AL7" s="179">
        <f t="shared" si="9"/>
        <v>0.21159151404144108</v>
      </c>
      <c r="AM7" s="180">
        <f t="shared" si="9"/>
        <v>0.19648795119207854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0.99999999997403688</v>
      </c>
      <c r="J8" s="231">
        <f t="shared" si="10"/>
        <v>0.9999999998170962</v>
      </c>
      <c r="K8" s="231">
        <f t="shared" si="10"/>
        <v>1.0000000000483471</v>
      </c>
      <c r="L8" s="231">
        <f t="shared" si="10"/>
        <v>0.99999999991495603</v>
      </c>
      <c r="M8" s="231">
        <f t="shared" si="10"/>
        <v>0.99999999997137456</v>
      </c>
      <c r="N8" s="231">
        <f t="shared" si="10"/>
        <v>0.99999999985468535</v>
      </c>
      <c r="O8" s="231">
        <f t="shared" si="10"/>
        <v>0.99999999985244536</v>
      </c>
      <c r="P8" s="231">
        <f t="shared" si="10"/>
        <v>1.0000000001197733</v>
      </c>
      <c r="Q8" s="231">
        <f t="shared" si="10"/>
        <v>0.99999999981783738</v>
      </c>
      <c r="R8" s="231">
        <f t="shared" si="10"/>
        <v>1.0000000000615381</v>
      </c>
      <c r="S8" s="231">
        <f t="shared" si="10"/>
        <v>1.000000000062351</v>
      </c>
      <c r="T8" s="231">
        <f t="shared" si="10"/>
        <v>1.0000000000629639</v>
      </c>
      <c r="U8" s="231">
        <f t="shared" si="10"/>
        <v>1.0000000000952556</v>
      </c>
      <c r="V8" s="231">
        <f t="shared" si="10"/>
        <v>1</v>
      </c>
      <c r="W8" s="231">
        <f t="shared" si="10"/>
        <v>1.0000000003226077</v>
      </c>
      <c r="X8" s="231">
        <f t="shared" si="10"/>
        <v>1.0000000003250882</v>
      </c>
      <c r="Y8" s="231">
        <f t="shared" si="10"/>
        <v>0.9999999996724187</v>
      </c>
      <c r="Z8" s="231">
        <f t="shared" si="10"/>
        <v>1</v>
      </c>
      <c r="AA8" s="231">
        <f t="shared" si="10"/>
        <v>0.99999999966735342</v>
      </c>
      <c r="AB8" s="231">
        <f t="shared" si="10"/>
        <v>0.99999999999999989</v>
      </c>
      <c r="AC8" s="231">
        <f t="shared" si="10"/>
        <v>1</v>
      </c>
      <c r="AD8" s="231">
        <f t="shared" si="10"/>
        <v>0.99999999965966846</v>
      </c>
      <c r="AE8" s="231">
        <f t="shared" si="10"/>
        <v>1</v>
      </c>
      <c r="AF8" s="231">
        <f t="shared" si="10"/>
        <v>1.0000000001381071</v>
      </c>
      <c r="AG8" s="231">
        <f t="shared" si="10"/>
        <v>1.0000000000347713</v>
      </c>
      <c r="AH8" s="231">
        <f t="shared" si="10"/>
        <v>0.99999999982491827</v>
      </c>
      <c r="AI8" s="231">
        <f t="shared" si="10"/>
        <v>1.0000000001057903</v>
      </c>
      <c r="AJ8" s="231">
        <f t="shared" si="10"/>
        <v>1.0000000001775611</v>
      </c>
      <c r="AK8" s="231">
        <f t="shared" si="10"/>
        <v>1.0000000001072884</v>
      </c>
      <c r="AL8" s="231">
        <f t="shared" si="10"/>
        <v>0.9999999998559399</v>
      </c>
      <c r="AM8" s="231">
        <f t="shared" si="10"/>
        <v>1.0000000002538658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8.5700251772977843E-3</v>
      </c>
      <c r="J13" s="182">
        <f>S91</f>
        <v>0.1820666528062436</v>
      </c>
      <c r="K13" s="182">
        <f>AM91</f>
        <v>0.8035120490617873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8.5700251772977843E-3</v>
      </c>
      <c r="J14" s="183">
        <f>S91</f>
        <v>0.1820666528062436</v>
      </c>
      <c r="K14" s="183">
        <f>AM91</f>
        <v>0.8035120490617873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0.99142997479673911</v>
      </c>
      <c r="J15" s="181">
        <f>S99</f>
        <v>0.81793334725610745</v>
      </c>
      <c r="K15" s="182">
        <f>AM99</f>
        <v>0.19648795119207854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0.17621796155393513</v>
      </c>
      <c r="J16" s="184">
        <f>S100+S101</f>
        <v>0.18389907376287035</v>
      </c>
      <c r="K16" s="184">
        <f>AM100+AM101</f>
        <v>4.5000514302995058E-2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0.71137261783374051</v>
      </c>
      <c r="J17" s="183">
        <f>S102+S103+S104</f>
        <v>0.57371572258722214</v>
      </c>
      <c r="K17" s="183">
        <f>AM102+AM103+AM104</f>
        <v>0.13737702206354191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0.10383939548695294</v>
      </c>
      <c r="J18" s="183">
        <f>S105+S106</f>
        <v>6.0318550987071305E-2</v>
      </c>
      <c r="K18" s="183">
        <f>AM105+AM106</f>
        <v>1.411041481212297E-2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0.99142997487462858</v>
      </c>
      <c r="J19" s="185">
        <f>SUM(J16:J18)</f>
        <v>0.81793334733716383</v>
      </c>
      <c r="K19" s="185">
        <f>SUM(K16:K18)</f>
        <v>0.19648795117865994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3003.2856579999998</v>
      </c>
      <c r="J26" s="51">
        <f>VLOOKUP($D26,Résultats!$B$2:$AZ$251,J$2,FALSE)</f>
        <v>3024.172411</v>
      </c>
      <c r="K26" s="51">
        <f>VLOOKUP($D26,Résultats!$B$2:$AZ$251,K$2,FALSE)</f>
        <v>2894.4186610000002</v>
      </c>
      <c r="L26" s="51">
        <f>VLOOKUP($D26,Résultats!$B$2:$AZ$251,L$2,FALSE)</f>
        <v>2849.723133</v>
      </c>
      <c r="M26" s="51">
        <f>VLOOKUP($D26,Résultats!$B$2:$AZ$251,M$2,FALSE)</f>
        <v>2403.5224389999998</v>
      </c>
      <c r="N26" s="51">
        <f>VLOOKUP($D26,Résultats!$B$2:$AZ$251,N$2,FALSE)</f>
        <v>2192.570655</v>
      </c>
      <c r="O26" s="51">
        <f>VLOOKUP($D26,Résultats!$B$2:$AZ$251,O$2,FALSE)</f>
        <v>2155.3279870000001</v>
      </c>
      <c r="P26" s="51">
        <f>VLOOKUP($D26,Résultats!$B$2:$AZ$251,P$2,FALSE)</f>
        <v>2147.7048490000002</v>
      </c>
      <c r="Q26" s="51">
        <f>VLOOKUP($D26,Résultats!$B$2:$AZ$251,Q$2,FALSE)</f>
        <v>2140.1093089999999</v>
      </c>
      <c r="R26" s="51">
        <f>VLOOKUP($D26,Résultats!$B$2:$AZ$251,R$2,FALSE)</f>
        <v>2125.7840379999998</v>
      </c>
      <c r="S26" s="51">
        <f>VLOOKUP($D26,Résultats!$B$2:$AZ$251,S$2,FALSE)</f>
        <v>2105.50569</v>
      </c>
      <c r="T26" s="51">
        <f>VLOOKUP($D26,Résultats!$B$2:$AZ$251,T$2,FALSE)</f>
        <v>2184.017934</v>
      </c>
      <c r="U26" s="51">
        <f>VLOOKUP($D26,Résultats!$B$2:$AZ$251,U$2,FALSE)</f>
        <v>2201.8914749999999</v>
      </c>
      <c r="V26" s="51">
        <f>VLOOKUP($D26,Résultats!$B$2:$AZ$251,V$2,FALSE)</f>
        <v>2197.7398699999999</v>
      </c>
      <c r="W26" s="51">
        <f>VLOOKUP($D26,Résultats!$B$2:$AZ$251,W$2,FALSE)</f>
        <v>2187.5717530000002</v>
      </c>
      <c r="X26" s="51">
        <f>VLOOKUP($D26,Résultats!$B$2:$AZ$251,X$2,FALSE)</f>
        <v>2175.7133960000001</v>
      </c>
      <c r="Y26" s="51">
        <f>VLOOKUP($D26,Résultats!$B$2:$AZ$251,Y$2,FALSE)</f>
        <v>2159.7413080000001</v>
      </c>
      <c r="Z26" s="51">
        <f>VLOOKUP($D26,Résultats!$B$2:$AZ$251,Z$2,FALSE)</f>
        <v>2142.6779240000001</v>
      </c>
      <c r="AA26" s="51">
        <f>VLOOKUP($D26,Résultats!$B$2:$AZ$251,AA$2,FALSE)</f>
        <v>2125.5997889999999</v>
      </c>
      <c r="AB26" s="51">
        <f>VLOOKUP($D26,Résultats!$B$2:$AZ$251,AB$2,FALSE)</f>
        <v>2109.123826</v>
      </c>
      <c r="AC26" s="51">
        <f>VLOOKUP($D26,Résultats!$B$2:$AZ$251,AC$2,FALSE)</f>
        <v>2093.0162260000002</v>
      </c>
      <c r="AD26" s="51">
        <f>VLOOKUP($D26,Résultats!$B$2:$AZ$251,AD$2,FALSE)</f>
        <v>2083.762737</v>
      </c>
      <c r="AE26" s="51">
        <f>VLOOKUP($D26,Résultats!$B$2:$AZ$251,AE$2,FALSE)</f>
        <v>2074.0221270000002</v>
      </c>
      <c r="AF26" s="51">
        <f>VLOOKUP($D26,Résultats!$B$2:$AZ$251,AF$2,FALSE)</f>
        <v>2062.6147550000001</v>
      </c>
      <c r="AG26" s="51">
        <f>VLOOKUP($D26,Résultats!$B$2:$AZ$251,AG$2,FALSE)</f>
        <v>2050.280679</v>
      </c>
      <c r="AH26" s="51">
        <f>VLOOKUP($D26,Résultats!$B$2:$AZ$251,AH$2,FALSE)</f>
        <v>2036.7753070000001</v>
      </c>
      <c r="AI26" s="51">
        <f>VLOOKUP($D26,Résultats!$B$2:$AZ$251,AI$2,FALSE)</f>
        <v>2022.3558230000001</v>
      </c>
      <c r="AJ26" s="51">
        <f>VLOOKUP($D26,Résultats!$B$2:$AZ$251,AJ$2,FALSE)</f>
        <v>2008.1338310000001</v>
      </c>
      <c r="AK26" s="51">
        <f>VLOOKUP($D26,Résultats!$B$2:$AZ$251,AK$2,FALSE)</f>
        <v>1994.0727569999999</v>
      </c>
      <c r="AL26" s="51">
        <f>VLOOKUP($D26,Résultats!$B$2:$AZ$251,AL$2,FALSE)</f>
        <v>1980.232814</v>
      </c>
      <c r="AM26" s="100">
        <f>VLOOKUP($D26,Résultats!$B$2:$AZ$251,AM$2,FALSE)</f>
        <v>1968.22657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44.500197389999997</v>
      </c>
      <c r="H27" s="53">
        <f>VLOOKUP($D27,Résultats!$B$2:$AZ$251,H$2,FALSE)</f>
        <v>53.36056636</v>
      </c>
      <c r="I27" s="53">
        <f>VLOOKUP($D27,Résultats!$B$2:$AZ$251,I$2,FALSE)</f>
        <v>104.6037199</v>
      </c>
      <c r="J27" s="53">
        <f>VLOOKUP($D27,Résultats!$B$2:$AZ$251,J$2,FALSE)</f>
        <v>187.0269625</v>
      </c>
      <c r="K27" s="53">
        <f>VLOOKUP($D27,Résultats!$B$2:$AZ$251,K$2,FALSE)</f>
        <v>313.6885977</v>
      </c>
      <c r="L27" s="53">
        <f>VLOOKUP($D27,Résultats!$B$2:$AZ$251,L$2,FALSE)</f>
        <v>411.05116670000001</v>
      </c>
      <c r="M27" s="53">
        <f>VLOOKUP($D27,Résultats!$B$2:$AZ$251,M$2,FALSE)</f>
        <v>456.72062540000002</v>
      </c>
      <c r="N27" s="53">
        <f>VLOOKUP($D27,Résultats!$B$2:$AZ$251,N$2,FALSE)</f>
        <v>541.72043269999995</v>
      </c>
      <c r="O27" s="53">
        <f>VLOOKUP($D27,Résultats!$B$2:$AZ$251,O$2,FALSE)</f>
        <v>681.07358180000006</v>
      </c>
      <c r="P27" s="53">
        <f>VLOOKUP($D27,Résultats!$B$2:$AZ$251,P$2,FALSE)</f>
        <v>850.60663590000001</v>
      </c>
      <c r="Q27" s="53">
        <f>VLOOKUP($D27,Résultats!$B$2:$AZ$251,Q$2,FALSE)</f>
        <v>1037.164933</v>
      </c>
      <c r="R27" s="53">
        <f>VLOOKUP($D27,Résultats!$B$2:$AZ$251,R$2,FALSE)</f>
        <v>1226.8091010000001</v>
      </c>
      <c r="S27" s="53">
        <f>VLOOKUP($D27,Résultats!$B$2:$AZ$251,S$2,FALSE)</f>
        <v>1405.3452130000001</v>
      </c>
      <c r="T27" s="53">
        <f>VLOOKUP($D27,Résultats!$B$2:$AZ$251,T$2,FALSE)</f>
        <v>1678.8893539999999</v>
      </c>
      <c r="U27" s="53">
        <f>VLOOKUP($D27,Résultats!$B$2:$AZ$251,U$2,FALSE)</f>
        <v>1904.874035</v>
      </c>
      <c r="V27" s="53">
        <f>VLOOKUP($D27,Résultats!$B$2:$AZ$251,V$2,FALSE)</f>
        <v>2062.3813319999999</v>
      </c>
      <c r="W27" s="53">
        <f>VLOOKUP($D27,Résultats!$B$2:$AZ$251,W$2,FALSE)</f>
        <v>2143.1303349999998</v>
      </c>
      <c r="X27" s="53">
        <f>VLOOKUP($D27,Résultats!$B$2:$AZ$251,X$2,FALSE)</f>
        <v>2166.1604729999999</v>
      </c>
      <c r="Y27" s="53">
        <f>VLOOKUP($D27,Résultats!$B$2:$AZ$251,Y$2,FALSE)</f>
        <v>2157.8126299999999</v>
      </c>
      <c r="Z27" s="53">
        <f>VLOOKUP($D27,Résultats!$B$2:$AZ$251,Z$2,FALSE)</f>
        <v>2142.2941080000001</v>
      </c>
      <c r="AA27" s="53">
        <f>VLOOKUP($D27,Résultats!$B$2:$AZ$251,AA$2,FALSE)</f>
        <v>2125.523631</v>
      </c>
      <c r="AB27" s="53">
        <f>VLOOKUP($D27,Résultats!$B$2:$AZ$251,AB$2,FALSE)</f>
        <v>2109.1087200000002</v>
      </c>
      <c r="AC27" s="53">
        <f>VLOOKUP($D27,Résultats!$B$2:$AZ$251,AC$2,FALSE)</f>
        <v>2093.01323</v>
      </c>
      <c r="AD27" s="53">
        <f>VLOOKUP($D27,Résultats!$B$2:$AZ$251,AD$2,FALSE)</f>
        <v>2083.7621399999998</v>
      </c>
      <c r="AE27" s="53">
        <f>VLOOKUP($D27,Résultats!$B$2:$AZ$251,AE$2,FALSE)</f>
        <v>2074.0220089999998</v>
      </c>
      <c r="AF27" s="53">
        <f>VLOOKUP($D27,Résultats!$B$2:$AZ$251,AF$2,FALSE)</f>
        <v>2062.6147310000001</v>
      </c>
      <c r="AG27" s="53">
        <f>VLOOKUP($D27,Résultats!$B$2:$AZ$251,AG$2,FALSE)</f>
        <v>2050.2806740000001</v>
      </c>
      <c r="AH27" s="53">
        <f>VLOOKUP($D27,Résultats!$B$2:$AZ$251,AH$2,FALSE)</f>
        <v>2036.775306</v>
      </c>
      <c r="AI27" s="53">
        <f>VLOOKUP($D27,Résultats!$B$2:$AZ$251,AI$2,FALSE)</f>
        <v>2022.355822</v>
      </c>
      <c r="AJ27" s="53">
        <f>VLOOKUP($D27,Résultats!$B$2:$AZ$251,AJ$2,FALSE)</f>
        <v>2008.1338310000001</v>
      </c>
      <c r="AK27" s="53">
        <f>VLOOKUP($D27,Résultats!$B$2:$AZ$251,AK$2,FALSE)</f>
        <v>1994.0727569999999</v>
      </c>
      <c r="AL27" s="53">
        <f>VLOOKUP($D27,Résultats!$B$2:$AZ$251,AL$2,FALSE)</f>
        <v>1980.232814</v>
      </c>
      <c r="AM27" s="213">
        <f>VLOOKUP($D27,Résultats!$B$2:$AZ$251,AM$2,FALSE)</f>
        <v>1968.22657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0.52189186929999998</v>
      </c>
      <c r="G28" s="25">
        <f>VLOOKUP($D28,Résultats!$B$2:$AZ$251,G$2,FALSE)</f>
        <v>1.245701186</v>
      </c>
      <c r="H28" s="25">
        <f>VLOOKUP($D28,Résultats!$B$2:$AZ$251,H$2,FALSE)</f>
        <v>1.622179075</v>
      </c>
      <c r="I28" s="25">
        <f>VLOOKUP($D28,Résultats!$B$2:$AZ$251,I$2,FALSE)</f>
        <v>3.4306935809999999</v>
      </c>
      <c r="J28" s="25">
        <f>VLOOKUP($D28,Résultats!$B$2:$AZ$251,J$2,FALSE)</f>
        <v>6.6218379159999996</v>
      </c>
      <c r="K28" s="25">
        <f>VLOOKUP($D28,Résultats!$B$2:$AZ$251,K$2,FALSE)</f>
        <v>11.9805207</v>
      </c>
      <c r="L28" s="25">
        <f>VLOOKUP($D28,Résultats!$B$2:$AZ$251,L$2,FALSE)</f>
        <v>16.902704480000001</v>
      </c>
      <c r="M28" s="25">
        <f>VLOOKUP($D28,Résultats!$B$2:$AZ$251,M$2,FALSE)</f>
        <v>20.15855938</v>
      </c>
      <c r="N28" s="25">
        <f>VLOOKUP($D28,Résultats!$B$2:$AZ$251,N$2,FALSE)</f>
        <v>25.620829130000001</v>
      </c>
      <c r="O28" s="25">
        <f>VLOOKUP($D28,Résultats!$B$2:$AZ$251,O$2,FALSE)</f>
        <v>34.393477189999999</v>
      </c>
      <c r="P28" s="25">
        <f>VLOOKUP($D28,Résultats!$B$2:$AZ$251,P$2,FALSE)</f>
        <v>45.667981740000002</v>
      </c>
      <c r="Q28" s="25">
        <f>VLOOKUP($D28,Résultats!$B$2:$AZ$251,Q$2,FALSE)</f>
        <v>58.946192660000001</v>
      </c>
      <c r="R28" s="25">
        <f>VLOOKUP($D28,Résultats!$B$2:$AZ$251,R$2,FALSE)</f>
        <v>73.516745599999894</v>
      </c>
      <c r="S28" s="25">
        <f>VLOOKUP($D28,Résultats!$B$2:$AZ$251,S$2,FALSE)</f>
        <v>88.483856020000005</v>
      </c>
      <c r="T28" s="25">
        <f>VLOOKUP($D28,Résultats!$B$2:$AZ$251,T$2,FALSE)</f>
        <v>110.7285668</v>
      </c>
      <c r="U28" s="25">
        <f>VLOOKUP($D28,Résultats!$B$2:$AZ$251,U$2,FALSE)</f>
        <v>131.22086440000001</v>
      </c>
      <c r="V28" s="25">
        <f>VLOOKUP($D28,Résultats!$B$2:$AZ$251,V$2,FALSE)</f>
        <v>148.04839369999999</v>
      </c>
      <c r="W28" s="25">
        <f>VLOOKUP($D28,Résultats!$B$2:$AZ$251,W$2,FALSE)</f>
        <v>160.01466909999999</v>
      </c>
      <c r="X28" s="25">
        <f>VLOOKUP($D28,Résultats!$B$2:$AZ$251,X$2,FALSE)</f>
        <v>167.9325498</v>
      </c>
      <c r="Y28" s="25">
        <f>VLOOKUP($D28,Résultats!$B$2:$AZ$251,Y$2,FALSE)</f>
        <v>173.40606539999999</v>
      </c>
      <c r="Z28" s="25">
        <f>VLOOKUP($D28,Résultats!$B$2:$AZ$251,Z$2,FALSE)</f>
        <v>178.16593700000001</v>
      </c>
      <c r="AA28" s="25">
        <f>VLOOKUP($D28,Résultats!$B$2:$AZ$251,AA$2,FALSE)</f>
        <v>182.67808160000001</v>
      </c>
      <c r="AB28" s="25">
        <f>VLOOKUP($D28,Résultats!$B$2:$AZ$251,AB$2,FALSE)</f>
        <v>187.09437729999999</v>
      </c>
      <c r="AC28" s="25">
        <f>VLOOKUP($D28,Résultats!$B$2:$AZ$251,AC$2,FALSE)</f>
        <v>191.4373282</v>
      </c>
      <c r="AD28" s="25">
        <f>VLOOKUP($D28,Résultats!$B$2:$AZ$251,AD$2,FALSE)</f>
        <v>196.3489127</v>
      </c>
      <c r="AE28" s="25">
        <f>VLOOKUP($D28,Résultats!$B$2:$AZ$251,AE$2,FALSE)</f>
        <v>201.18989959999999</v>
      </c>
      <c r="AF28" s="25">
        <f>VLOOKUP($D28,Résultats!$B$2:$AZ$251,AF$2,FALSE)</f>
        <v>205.85857849999999</v>
      </c>
      <c r="AG28" s="25">
        <f>VLOOKUP($D28,Résultats!$B$2:$AZ$251,AG$2,FALSE)</f>
        <v>210.43667919999999</v>
      </c>
      <c r="AH28" s="25">
        <f>VLOOKUP($D28,Résultats!$B$2:$AZ$251,AH$2,FALSE)</f>
        <v>214.90327869999999</v>
      </c>
      <c r="AI28" s="25">
        <f>VLOOKUP($D28,Résultats!$B$2:$AZ$251,AI$2,FALSE)</f>
        <v>219.28985879999999</v>
      </c>
      <c r="AJ28" s="25">
        <f>VLOOKUP($D28,Résultats!$B$2:$AZ$251,AJ$2,FALSE)</f>
        <v>223.72055420000001</v>
      </c>
      <c r="AK28" s="25">
        <f>VLOOKUP($D28,Résultats!$B$2:$AZ$251,AK$2,FALSE)</f>
        <v>228.1981346</v>
      </c>
      <c r="AL28" s="25">
        <f>VLOOKUP($D28,Résultats!$B$2:$AZ$251,AL$2,FALSE)</f>
        <v>232.73618920000001</v>
      </c>
      <c r="AM28" s="102">
        <f>VLOOKUP($D28,Résultats!$B$2:$AZ$251,AM$2,FALSE)</f>
        <v>237.5431159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0.42579564110000001</v>
      </c>
      <c r="G29" s="25">
        <f>VLOOKUP($D29,Résultats!$B$2:$AZ$251,G$2,FALSE)</f>
        <v>0.93818148629999998</v>
      </c>
      <c r="H29" s="25">
        <f>VLOOKUP($D29,Résultats!$B$2:$AZ$251,H$2,FALSE)</f>
        <v>1.193055577</v>
      </c>
      <c r="I29" s="25">
        <f>VLOOKUP($D29,Résultats!$B$2:$AZ$251,I$2,FALSE)</f>
        <v>2.4698692420000001</v>
      </c>
      <c r="J29" s="25">
        <f>VLOOKUP($D29,Résultats!$B$2:$AZ$251,J$2,FALSE)</f>
        <v>4.667556093</v>
      </c>
      <c r="K29" s="25">
        <f>VLOOKUP($D29,Résultats!$B$2:$AZ$251,K$2,FALSE)</f>
        <v>8.2722614249999999</v>
      </c>
      <c r="L29" s="25">
        <f>VLOOKUP($D29,Résultats!$B$2:$AZ$251,L$2,FALSE)</f>
        <v>11.440489619999999</v>
      </c>
      <c r="M29" s="25">
        <f>VLOOKUP($D29,Résultats!$B$2:$AZ$251,M$2,FALSE)</f>
        <v>13.38696584</v>
      </c>
      <c r="N29" s="25">
        <f>VLOOKUP($D29,Résultats!$B$2:$AZ$251,N$2,FALSE)</f>
        <v>16.701024960000002</v>
      </c>
      <c r="O29" s="25">
        <f>VLOOKUP($D29,Résultats!$B$2:$AZ$251,O$2,FALSE)</f>
        <v>22.025640060000001</v>
      </c>
      <c r="P29" s="25">
        <f>VLOOKUP($D29,Résultats!$B$2:$AZ$251,P$2,FALSE)</f>
        <v>28.760994650000001</v>
      </c>
      <c r="Q29" s="25">
        <f>VLOOKUP($D29,Résultats!$B$2:$AZ$251,Q$2,FALSE)</f>
        <v>36.543911719999997</v>
      </c>
      <c r="R29" s="25">
        <f>VLOOKUP($D29,Résultats!$B$2:$AZ$251,R$2,FALSE)</f>
        <v>44.904851039999997</v>
      </c>
      <c r="S29" s="25">
        <f>VLOOKUP($D29,Résultats!$B$2:$AZ$251,S$2,FALSE)</f>
        <v>53.289933609999999</v>
      </c>
      <c r="T29" s="25">
        <f>VLOOKUP($D29,Résultats!$B$2:$AZ$251,T$2,FALSE)</f>
        <v>65.79355151</v>
      </c>
      <c r="U29" s="25">
        <f>VLOOKUP($D29,Résultats!$B$2:$AZ$251,U$2,FALSE)</f>
        <v>76.970821920000006</v>
      </c>
      <c r="V29" s="25">
        <f>VLOOKUP($D29,Résultats!$B$2:$AZ$251,V$2,FALSE)</f>
        <v>85.765724640000002</v>
      </c>
      <c r="W29" s="25">
        <f>VLOOKUP($D29,Résultats!$B$2:$AZ$251,W$2,FALSE)</f>
        <v>91.578740120000006</v>
      </c>
      <c r="X29" s="25">
        <f>VLOOKUP($D29,Résultats!$B$2:$AZ$251,X$2,FALSE)</f>
        <v>94.975790090000004</v>
      </c>
      <c r="Y29" s="25">
        <f>VLOOKUP($D29,Résultats!$B$2:$AZ$251,Y$2,FALSE)</f>
        <v>96.940189009999997</v>
      </c>
      <c r="Z29" s="25">
        <f>VLOOKUP($D29,Résultats!$B$2:$AZ$251,Z$2,FALSE)</f>
        <v>98.479455020000003</v>
      </c>
      <c r="AA29" s="25">
        <f>VLOOKUP($D29,Résultats!$B$2:$AZ$251,AA$2,FALSE)</f>
        <v>99.858515530000005</v>
      </c>
      <c r="AB29" s="25">
        <f>VLOOKUP($D29,Résultats!$B$2:$AZ$251,AB$2,FALSE)</f>
        <v>101.16024830000001</v>
      </c>
      <c r="AC29" s="25">
        <f>VLOOKUP($D29,Résultats!$B$2:$AZ$251,AC$2,FALSE)</f>
        <v>102.3939099</v>
      </c>
      <c r="AD29" s="25">
        <f>VLOOKUP($D29,Résultats!$B$2:$AZ$251,AD$2,FALSE)</f>
        <v>103.8955078</v>
      </c>
      <c r="AE29" s="25">
        <f>VLOOKUP($D29,Résultats!$B$2:$AZ$251,AE$2,FALSE)</f>
        <v>105.31743590000001</v>
      </c>
      <c r="AF29" s="25">
        <f>VLOOKUP($D29,Résultats!$B$2:$AZ$251,AF$2,FALSE)</f>
        <v>106.6039636</v>
      </c>
      <c r="AG29" s="25">
        <f>VLOOKUP($D29,Résultats!$B$2:$AZ$251,AG$2,FALSE)</f>
        <v>107.7954005</v>
      </c>
      <c r="AH29" s="25">
        <f>VLOOKUP($D29,Résultats!$B$2:$AZ$251,AH$2,FALSE)</f>
        <v>108.8793974</v>
      </c>
      <c r="AI29" s="25">
        <f>VLOOKUP($D29,Résultats!$B$2:$AZ$251,AI$2,FALSE)</f>
        <v>109.8699555</v>
      </c>
      <c r="AJ29" s="25">
        <f>VLOOKUP($D29,Résultats!$B$2:$AZ$251,AJ$2,FALSE)</f>
        <v>110.8272063</v>
      </c>
      <c r="AK29" s="25">
        <f>VLOOKUP($D29,Résultats!$B$2:$AZ$251,AK$2,FALSE)</f>
        <v>111.749593</v>
      </c>
      <c r="AL29" s="25">
        <f>VLOOKUP($D29,Résultats!$B$2:$AZ$251,AL$2,FALSE)</f>
        <v>112.64067009999999</v>
      </c>
      <c r="AM29" s="102">
        <f>VLOOKUP($D29,Résultats!$B$2:$AZ$251,AM$2,FALSE)</f>
        <v>113.5952782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0.71810894349999999</v>
      </c>
      <c r="G30" s="25">
        <f>VLOOKUP($D30,Résultats!$B$2:$AZ$251,G$2,FALSE)</f>
        <v>1.329148636</v>
      </c>
      <c r="H30" s="25">
        <f>VLOOKUP($D30,Résultats!$B$2:$AZ$251,H$2,FALSE)</f>
        <v>1.595285786</v>
      </c>
      <c r="I30" s="25">
        <f>VLOOKUP($D30,Résultats!$B$2:$AZ$251,I$2,FALSE)</f>
        <v>3.12753433</v>
      </c>
      <c r="J30" s="25">
        <f>VLOOKUP($D30,Résultats!$B$2:$AZ$251,J$2,FALSE)</f>
        <v>5.5870789670000001</v>
      </c>
      <c r="K30" s="25">
        <f>VLOOKUP($D30,Résultats!$B$2:$AZ$251,K$2,FALSE)</f>
        <v>9.3519952019999995</v>
      </c>
      <c r="L30" s="25">
        <f>VLOOKUP($D30,Résultats!$B$2:$AZ$251,L$2,FALSE)</f>
        <v>12.213896999999999</v>
      </c>
      <c r="M30" s="25">
        <f>VLOOKUP($D30,Résultats!$B$2:$AZ$251,M$2,FALSE)</f>
        <v>13.506796680000001</v>
      </c>
      <c r="N30" s="25">
        <f>VLOOKUP($D30,Résultats!$B$2:$AZ$251,N$2,FALSE)</f>
        <v>15.9186981</v>
      </c>
      <c r="O30" s="25">
        <f>VLOOKUP($D30,Résultats!$B$2:$AZ$251,O$2,FALSE)</f>
        <v>19.854902410000001</v>
      </c>
      <c r="P30" s="25">
        <f>VLOOKUP($D30,Résultats!$B$2:$AZ$251,P$2,FALSE)</f>
        <v>24.564217129999999</v>
      </c>
      <c r="Q30" s="25">
        <f>VLOOKUP($D30,Résultats!$B$2:$AZ$251,Q$2,FALSE)</f>
        <v>29.629904079999999</v>
      </c>
      <c r="R30" s="25">
        <f>VLOOKUP($D30,Résultats!$B$2:$AZ$251,R$2,FALSE)</f>
        <v>34.626556129999997</v>
      </c>
      <c r="S30" s="25">
        <f>VLOOKUP($D30,Résultats!$B$2:$AZ$251,S$2,FALSE)</f>
        <v>39.140611180000001</v>
      </c>
      <c r="T30" s="25">
        <f>VLOOKUP($D30,Résultats!$B$2:$AZ$251,T$2,FALSE)</f>
        <v>46.083223619999998</v>
      </c>
      <c r="U30" s="25">
        <f>VLOOKUP($D30,Résultats!$B$2:$AZ$251,U$2,FALSE)</f>
        <v>51.47162522</v>
      </c>
      <c r="V30" s="25">
        <f>VLOOKUP($D30,Résultats!$B$2:$AZ$251,V$2,FALSE)</f>
        <v>54.791742550000002</v>
      </c>
      <c r="W30" s="25">
        <f>VLOOKUP($D30,Résultats!$B$2:$AZ$251,W$2,FALSE)</f>
        <v>55.90627044</v>
      </c>
      <c r="X30" s="25">
        <f>VLOOKUP($D30,Résultats!$B$2:$AZ$251,X$2,FALSE)</f>
        <v>55.408135309999999</v>
      </c>
      <c r="Y30" s="25">
        <f>VLOOKUP($D30,Résultats!$B$2:$AZ$251,Y$2,FALSE)</f>
        <v>54.04860446</v>
      </c>
      <c r="Z30" s="25">
        <f>VLOOKUP($D30,Résultats!$B$2:$AZ$251,Z$2,FALSE)</f>
        <v>52.477270009999998</v>
      </c>
      <c r="AA30" s="25">
        <f>VLOOKUP($D30,Résultats!$B$2:$AZ$251,AA$2,FALSE)</f>
        <v>50.848350830000001</v>
      </c>
      <c r="AB30" s="25">
        <f>VLOOKUP($D30,Résultats!$B$2:$AZ$251,AB$2,FALSE)</f>
        <v>49.201119339999998</v>
      </c>
      <c r="AC30" s="25">
        <f>VLOOKUP($D30,Résultats!$B$2:$AZ$251,AC$2,FALSE)</f>
        <v>47.5322022</v>
      </c>
      <c r="AD30" s="25">
        <f>VLOOKUP($D30,Résultats!$B$2:$AZ$251,AD$2,FALSE)</f>
        <v>45.981806239999997</v>
      </c>
      <c r="AE30" s="25">
        <f>VLOOKUP($D30,Résultats!$B$2:$AZ$251,AE$2,FALSE)</f>
        <v>44.377508579999997</v>
      </c>
      <c r="AF30" s="25">
        <f>VLOOKUP($D30,Résultats!$B$2:$AZ$251,AF$2,FALSE)</f>
        <v>42.69197295</v>
      </c>
      <c r="AG30" s="25">
        <f>VLOOKUP($D30,Résultats!$B$2:$AZ$251,AG$2,FALSE)</f>
        <v>40.93906793</v>
      </c>
      <c r="AH30" s="25">
        <f>VLOOKUP($D30,Résultats!$B$2:$AZ$251,AH$2,FALSE)</f>
        <v>39.113052269999997</v>
      </c>
      <c r="AI30" s="25">
        <f>VLOOKUP($D30,Résultats!$B$2:$AZ$251,AI$2,FALSE)</f>
        <v>37.217712640000002</v>
      </c>
      <c r="AJ30" s="25">
        <f>VLOOKUP($D30,Résultats!$B$2:$AZ$251,AJ$2,FALSE)</f>
        <v>35.272343360000001</v>
      </c>
      <c r="AK30" s="25">
        <f>VLOOKUP($D30,Résultats!$B$2:$AZ$251,AK$2,FALSE)</f>
        <v>33.274094159999997</v>
      </c>
      <c r="AL30" s="25">
        <f>VLOOKUP($D30,Résultats!$B$2:$AZ$251,AL$2,FALSE)</f>
        <v>31.221667239999999</v>
      </c>
      <c r="AM30" s="102">
        <f>VLOOKUP($D30,Résultats!$B$2:$AZ$251,AM$2,FALSE)</f>
        <v>29.134318050000001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15.696133919999999</v>
      </c>
      <c r="G31" s="25">
        <f>VLOOKUP($D31,Résultats!$B$2:$AZ$251,G$2,FALSE)</f>
        <v>28.693082090000001</v>
      </c>
      <c r="H31" s="25">
        <f>VLOOKUP($D31,Résultats!$B$2:$AZ$251,H$2,FALSE)</f>
        <v>34.332323440000003</v>
      </c>
      <c r="I31" s="25">
        <f>VLOOKUP($D31,Résultats!$B$2:$AZ$251,I$2,FALSE)</f>
        <v>67.157988889999999</v>
      </c>
      <c r="J31" s="25">
        <f>VLOOKUP($D31,Résultats!$B$2:$AZ$251,J$2,FALSE)</f>
        <v>119.79427320000001</v>
      </c>
      <c r="K31" s="25">
        <f>VLOOKUP($D31,Résultats!$B$2:$AZ$251,K$2,FALSE)</f>
        <v>200.41859959999999</v>
      </c>
      <c r="L31" s="25">
        <f>VLOOKUP($D31,Résultats!$B$2:$AZ$251,L$2,FALSE)</f>
        <v>261.9283701</v>
      </c>
      <c r="M31" s="25">
        <f>VLOOKUP($D31,Résultats!$B$2:$AZ$251,M$2,FALSE)</f>
        <v>290.2319607</v>
      </c>
      <c r="N31" s="25">
        <f>VLOOKUP($D31,Résultats!$B$2:$AZ$251,N$2,FALSE)</f>
        <v>343.25562200000002</v>
      </c>
      <c r="O31" s="25">
        <f>VLOOKUP($D31,Résultats!$B$2:$AZ$251,O$2,FALSE)</f>
        <v>430.29053110000001</v>
      </c>
      <c r="P31" s="25">
        <f>VLOOKUP($D31,Résultats!$B$2:$AZ$251,P$2,FALSE)</f>
        <v>535.8255686</v>
      </c>
      <c r="Q31" s="25">
        <f>VLOOKUP($D31,Résultats!$B$2:$AZ$251,Q$2,FALSE)</f>
        <v>651.45402539999998</v>
      </c>
      <c r="R31" s="25">
        <f>VLOOKUP($D31,Résultats!$B$2:$AZ$251,R$2,FALSE)</f>
        <v>768.37441220000005</v>
      </c>
      <c r="S31" s="25">
        <f>VLOOKUP($D31,Résultats!$B$2:$AZ$251,S$2,FALSE)</f>
        <v>877.72412559999998</v>
      </c>
      <c r="T31" s="25">
        <f>VLOOKUP($D31,Résultats!$B$2:$AZ$251,T$2,FALSE)</f>
        <v>1045.665076</v>
      </c>
      <c r="U31" s="25">
        <f>VLOOKUP($D31,Résultats!$B$2:$AZ$251,U$2,FALSE)</f>
        <v>1183.1879839999999</v>
      </c>
      <c r="V31" s="25">
        <f>VLOOKUP($D31,Résultats!$B$2:$AZ$251,V$2,FALSE)</f>
        <v>1277.5742090000001</v>
      </c>
      <c r="W31" s="25">
        <f>VLOOKUP($D31,Résultats!$B$2:$AZ$251,W$2,FALSE)</f>
        <v>1324.042995</v>
      </c>
      <c r="X31" s="25">
        <f>VLOOKUP($D31,Résultats!$B$2:$AZ$251,X$2,FALSE)</f>
        <v>1334.7088650000001</v>
      </c>
      <c r="Y31" s="25">
        <f>VLOOKUP($D31,Résultats!$B$2:$AZ$251,Y$2,FALSE)</f>
        <v>1326.0546899999999</v>
      </c>
      <c r="Z31" s="25">
        <f>VLOOKUP($D31,Résultats!$B$2:$AZ$251,Z$2,FALSE)</f>
        <v>1313.080246</v>
      </c>
      <c r="AA31" s="25">
        <f>VLOOKUP($D31,Résultats!$B$2:$AZ$251,AA$2,FALSE)</f>
        <v>1299.4285689999999</v>
      </c>
      <c r="AB31" s="25">
        <f>VLOOKUP($D31,Résultats!$B$2:$AZ$251,AB$2,FALSE)</f>
        <v>1286.074758</v>
      </c>
      <c r="AC31" s="25">
        <f>VLOOKUP($D31,Résultats!$B$2:$AZ$251,AC$2,FALSE)</f>
        <v>1272.9823449999999</v>
      </c>
      <c r="AD31" s="25">
        <f>VLOOKUP($D31,Résultats!$B$2:$AZ$251,AD$2,FALSE)</f>
        <v>1264.0945180000001</v>
      </c>
      <c r="AE31" s="25">
        <f>VLOOKUP($D31,Résultats!$B$2:$AZ$251,AE$2,FALSE)</f>
        <v>1254.9335980000001</v>
      </c>
      <c r="AF31" s="25">
        <f>VLOOKUP($D31,Résultats!$B$2:$AZ$251,AF$2,FALSE)</f>
        <v>1244.7801649999999</v>
      </c>
      <c r="AG31" s="25">
        <f>VLOOKUP($D31,Résultats!$B$2:$AZ$251,AG$2,FALSE)</f>
        <v>1234.077223</v>
      </c>
      <c r="AH31" s="25">
        <f>VLOOKUP($D31,Résultats!$B$2:$AZ$251,AH$2,FALSE)</f>
        <v>1222.6759360000001</v>
      </c>
      <c r="AI31" s="25">
        <f>VLOOKUP($D31,Résultats!$B$2:$AZ$251,AI$2,FALSE)</f>
        <v>1210.7290390000001</v>
      </c>
      <c r="AJ31" s="25">
        <f>VLOOKUP($D31,Résultats!$B$2:$AZ$251,AJ$2,FALSE)</f>
        <v>1198.900877</v>
      </c>
      <c r="AK31" s="25">
        <f>VLOOKUP($D31,Résultats!$B$2:$AZ$251,AK$2,FALSE)</f>
        <v>1187.166753</v>
      </c>
      <c r="AL31" s="25">
        <f>VLOOKUP($D31,Résultats!$B$2:$AZ$251,AL$2,FALSE)</f>
        <v>1175.559833</v>
      </c>
      <c r="AM31" s="102">
        <f>VLOOKUP($D31,Résultats!$B$2:$AZ$251,AM$2,FALSE)</f>
        <v>1165.0281809999999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5.9529705850000001</v>
      </c>
      <c r="G32" s="25">
        <f>VLOOKUP($D32,Résultats!$B$2:$AZ$251,G$2,FALSE)</f>
        <v>10.737935070000001</v>
      </c>
      <c r="H32" s="25">
        <f>VLOOKUP($D32,Résultats!$B$2:$AZ$251,H$2,FALSE)</f>
        <v>12.784533339999999</v>
      </c>
      <c r="I32" s="25">
        <f>VLOOKUP($D32,Résultats!$B$2:$AZ$251,I$2,FALSE)</f>
        <v>24.884748999999999</v>
      </c>
      <c r="J32" s="25">
        <f>VLOOKUP($D32,Résultats!$B$2:$AZ$251,J$2,FALSE)</f>
        <v>44.151407040000002</v>
      </c>
      <c r="K32" s="25">
        <f>VLOOKUP($D32,Résultats!$B$2:$AZ$251,K$2,FALSE)</f>
        <v>73.44680717</v>
      </c>
      <c r="L32" s="25">
        <f>VLOOKUP($D32,Résultats!$B$2:$AZ$251,L$2,FALSE)</f>
        <v>95.418796630000003</v>
      </c>
      <c r="M32" s="25">
        <f>VLOOKUP($D32,Résultats!$B$2:$AZ$251,M$2,FALSE)</f>
        <v>105.0883288</v>
      </c>
      <c r="N32" s="25">
        <f>VLOOKUP($D32,Résultats!$B$2:$AZ$251,N$2,FALSE)</f>
        <v>123.50532149999999</v>
      </c>
      <c r="O32" s="25">
        <f>VLOOKUP($D32,Résultats!$B$2:$AZ$251,O$2,FALSE)</f>
        <v>153.84274400000001</v>
      </c>
      <c r="P32" s="25">
        <f>VLOOKUP($D32,Résultats!$B$2:$AZ$251,P$2,FALSE)</f>
        <v>190.38343760000001</v>
      </c>
      <c r="Q32" s="25">
        <f>VLOOKUP($D32,Résultats!$B$2:$AZ$251,Q$2,FALSE)</f>
        <v>230.06548240000001</v>
      </c>
      <c r="R32" s="25">
        <f>VLOOKUP($D32,Résultats!$B$2:$AZ$251,R$2,FALSE)</f>
        <v>269.76343609999998</v>
      </c>
      <c r="S32" s="25">
        <f>VLOOKUP($D32,Résultats!$B$2:$AZ$251,S$2,FALSE)</f>
        <v>306.4022104</v>
      </c>
      <c r="T32" s="25">
        <f>VLOOKUP($D32,Résultats!$B$2:$AZ$251,T$2,FALSE)</f>
        <v>363.01562269999999</v>
      </c>
      <c r="U32" s="25">
        <f>VLOOKUP($D32,Résultats!$B$2:$AZ$251,U$2,FALSE)</f>
        <v>408.5732304</v>
      </c>
      <c r="V32" s="25">
        <f>VLOOKUP($D32,Résultats!$B$2:$AZ$251,V$2,FALSE)</f>
        <v>438.8869163</v>
      </c>
      <c r="W32" s="25">
        <f>VLOOKUP($D32,Résultats!$B$2:$AZ$251,W$2,FALSE)</f>
        <v>452.55800160000001</v>
      </c>
      <c r="X32" s="25">
        <f>VLOOKUP($D32,Résultats!$B$2:$AZ$251,X$2,FALSE)</f>
        <v>453.96141130000001</v>
      </c>
      <c r="Y32" s="25">
        <f>VLOOKUP($D32,Résultats!$B$2:$AZ$251,Y$2,FALSE)</f>
        <v>448.864058</v>
      </c>
      <c r="Z32" s="25">
        <f>VLOOKUP($D32,Résultats!$B$2:$AZ$251,Z$2,FALSE)</f>
        <v>442.4172671</v>
      </c>
      <c r="AA32" s="25">
        <f>VLOOKUP($D32,Résultats!$B$2:$AZ$251,AA$2,FALSE)</f>
        <v>435.8544503</v>
      </c>
      <c r="AB32" s="25">
        <f>VLOOKUP($D32,Résultats!$B$2:$AZ$251,AB$2,FALSE)</f>
        <v>429.49529189999998</v>
      </c>
      <c r="AC32" s="25">
        <f>VLOOKUP($D32,Résultats!$B$2:$AZ$251,AC$2,FALSE)</f>
        <v>423.31705540000002</v>
      </c>
      <c r="AD32" s="25">
        <f>VLOOKUP($D32,Résultats!$B$2:$AZ$251,AD$2,FALSE)</f>
        <v>418.61547469999999</v>
      </c>
      <c r="AE32" s="25">
        <f>VLOOKUP($D32,Résultats!$B$2:$AZ$251,AE$2,FALSE)</f>
        <v>413.8913647</v>
      </c>
      <c r="AF32" s="25">
        <f>VLOOKUP($D32,Résultats!$B$2:$AZ$251,AF$2,FALSE)</f>
        <v>408.90374400000002</v>
      </c>
      <c r="AG32" s="25">
        <f>VLOOKUP($D32,Résultats!$B$2:$AZ$251,AG$2,FALSE)</f>
        <v>403.79635710000002</v>
      </c>
      <c r="AH32" s="25">
        <f>VLOOKUP($D32,Résultats!$B$2:$AZ$251,AH$2,FALSE)</f>
        <v>398.52013720000002</v>
      </c>
      <c r="AI32" s="25">
        <f>VLOOKUP($D32,Résultats!$B$2:$AZ$251,AI$2,FALSE)</f>
        <v>393.12475640000002</v>
      </c>
      <c r="AJ32" s="25">
        <f>VLOOKUP($D32,Résultats!$B$2:$AZ$251,AJ$2,FALSE)</f>
        <v>387.82627589999998</v>
      </c>
      <c r="AK32" s="25">
        <f>VLOOKUP($D32,Résultats!$B$2:$AZ$251,AK$2,FALSE)</f>
        <v>382.61642799999998</v>
      </c>
      <c r="AL32" s="25">
        <f>VLOOKUP($D32,Résultats!$B$2:$AZ$251,AL$2,FALSE)</f>
        <v>377.50583610000001</v>
      </c>
      <c r="AM32" s="102">
        <f>VLOOKUP($D32,Résultats!$B$2:$AZ$251,AM$2,FALSE)</f>
        <v>372.79649119999999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0.89014848219999998</v>
      </c>
      <c r="G34" s="55">
        <f>VLOOKUP($D34,Résultats!$B$2:$AZ$251,G$2,FALSE)</f>
        <v>1.5561489230000001</v>
      </c>
      <c r="H34" s="55">
        <f>VLOOKUP($D34,Résultats!$B$2:$AZ$251,H$2,FALSE)</f>
        <v>1.8331891410000001</v>
      </c>
      <c r="I34" s="55">
        <f>VLOOKUP($D34,Résultats!$B$2:$AZ$251,I$2,FALSE)</f>
        <v>3.5328848659999998</v>
      </c>
      <c r="J34" s="55">
        <f>VLOOKUP($D34,Résultats!$B$2:$AZ$251,J$2,FALSE)</f>
        <v>6.2048093179999997</v>
      </c>
      <c r="K34" s="55">
        <f>VLOOKUP($D34,Résultats!$B$2:$AZ$251,K$2,FALSE)</f>
        <v>10.2184136</v>
      </c>
      <c r="L34" s="55">
        <f>VLOOKUP($D34,Résultats!$B$2:$AZ$251,L$2,FALSE)</f>
        <v>13.146908870000001</v>
      </c>
      <c r="M34" s="55">
        <f>VLOOKUP($D34,Résultats!$B$2:$AZ$251,M$2,FALSE)</f>
        <v>14.34801412</v>
      </c>
      <c r="N34" s="55">
        <f>VLOOKUP($D34,Résultats!$B$2:$AZ$251,N$2,FALSE)</f>
        <v>16.718937610000001</v>
      </c>
      <c r="O34" s="55">
        <f>VLOOKUP($D34,Résultats!$B$2:$AZ$251,O$2,FALSE)</f>
        <v>20.666286970000002</v>
      </c>
      <c r="P34" s="55">
        <f>VLOOKUP($D34,Résultats!$B$2:$AZ$251,P$2,FALSE)</f>
        <v>25.404435620000001</v>
      </c>
      <c r="Q34" s="55">
        <f>VLOOKUP($D34,Résultats!$B$2:$AZ$251,Q$2,FALSE)</f>
        <v>30.525416140000001</v>
      </c>
      <c r="R34" s="55">
        <f>VLOOKUP($D34,Résultats!$B$2:$AZ$251,R$2,FALSE)</f>
        <v>35.623099940000003</v>
      </c>
      <c r="S34" s="55">
        <f>VLOOKUP($D34,Résultats!$B$2:$AZ$251,S$2,FALSE)</f>
        <v>40.304476049999998</v>
      </c>
      <c r="T34" s="55">
        <f>VLOOKUP($D34,Résultats!$B$2:$AZ$251,T$2,FALSE)</f>
        <v>47.60331292</v>
      </c>
      <c r="U34" s="55">
        <f>VLOOKUP($D34,Résultats!$B$2:$AZ$251,U$2,FALSE)</f>
        <v>53.44950961</v>
      </c>
      <c r="V34" s="55">
        <f>VLOOKUP($D34,Résultats!$B$2:$AZ$251,V$2,FALSE)</f>
        <v>57.314345439999997</v>
      </c>
      <c r="W34" s="55">
        <f>VLOOKUP($D34,Résultats!$B$2:$AZ$251,W$2,FALSE)</f>
        <v>59.0296582</v>
      </c>
      <c r="X34" s="55">
        <f>VLOOKUP($D34,Résultats!$B$2:$AZ$251,X$2,FALSE)</f>
        <v>59.173721520000001</v>
      </c>
      <c r="Y34" s="55">
        <f>VLOOKUP($D34,Résultats!$B$2:$AZ$251,Y$2,FALSE)</f>
        <v>58.499022770000003</v>
      </c>
      <c r="Z34" s="55">
        <f>VLOOKUP($D34,Résultats!$B$2:$AZ$251,Z$2,FALSE)</f>
        <v>57.673933380000001</v>
      </c>
      <c r="AA34" s="55">
        <f>VLOOKUP($D34,Résultats!$B$2:$AZ$251,AA$2,FALSE)</f>
        <v>56.855663749999998</v>
      </c>
      <c r="AB34" s="55">
        <f>VLOOKUP($D34,Résultats!$B$2:$AZ$251,AB$2,FALSE)</f>
        <v>56.082925170000003</v>
      </c>
      <c r="AC34" s="55">
        <f>VLOOKUP($D34,Résultats!$B$2:$AZ$251,AC$2,FALSE)</f>
        <v>55.350389180000001</v>
      </c>
      <c r="AD34" s="55">
        <f>VLOOKUP($D34,Résultats!$B$2:$AZ$251,AD$2,FALSE)</f>
        <v>54.82592159</v>
      </c>
      <c r="AE34" s="55">
        <f>VLOOKUP($D34,Résultats!$B$2:$AZ$251,AE$2,FALSE)</f>
        <v>54.312202200000002</v>
      </c>
      <c r="AF34" s="55">
        <f>VLOOKUP($D34,Résultats!$B$2:$AZ$251,AF$2,FALSE)</f>
        <v>53.77630705</v>
      </c>
      <c r="AG34" s="55">
        <f>VLOOKUP($D34,Résultats!$B$2:$AZ$251,AG$2,FALSE)</f>
        <v>53.235945770000001</v>
      </c>
      <c r="AH34" s="55">
        <f>VLOOKUP($D34,Résultats!$B$2:$AZ$251,AH$2,FALSE)</f>
        <v>52.683504890000002</v>
      </c>
      <c r="AI34" s="55">
        <f>VLOOKUP($D34,Résultats!$B$2:$AZ$251,AI$2,FALSE)</f>
        <v>52.124499669999999</v>
      </c>
      <c r="AJ34" s="55">
        <f>VLOOKUP($D34,Résultats!$B$2:$AZ$251,AJ$2,FALSE)</f>
        <v>51.58657358</v>
      </c>
      <c r="AK34" s="55">
        <f>VLOOKUP($D34,Résultats!$B$2:$AZ$251,AK$2,FALSE)</f>
        <v>51.067754100000002</v>
      </c>
      <c r="AL34" s="55">
        <f>VLOOKUP($D34,Résultats!$B$2:$AZ$251,AL$2,FALSE)</f>
        <v>50.568618690000001</v>
      </c>
      <c r="AM34" s="214">
        <f>VLOOKUP($D34,Résultats!$B$2:$AZ$251,AM$2,FALSE)</f>
        <v>50.129186279999999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2898.6819380000002</v>
      </c>
      <c r="J35" s="53">
        <f>VLOOKUP($D35,Résultats!$B$2:$AZ$251,J$2,FALSE)</f>
        <v>2837.1454490000001</v>
      </c>
      <c r="K35" s="53">
        <f>VLOOKUP($D35,Résultats!$B$2:$AZ$251,K$2,FALSE)</f>
        <v>2580.7300639999999</v>
      </c>
      <c r="L35" s="53">
        <f>VLOOKUP($D35,Résultats!$B$2:$AZ$251,L$2,FALSE)</f>
        <v>2438.6719659999999</v>
      </c>
      <c r="M35" s="53">
        <f>VLOOKUP($D35,Résultats!$B$2:$AZ$251,M$2,FALSE)</f>
        <v>1946.8018139999999</v>
      </c>
      <c r="N35" s="53">
        <f>VLOOKUP($D35,Résultats!$B$2:$AZ$251,N$2,FALSE)</f>
        <v>1650.850222</v>
      </c>
      <c r="O35" s="53">
        <f>VLOOKUP($D35,Résultats!$B$2:$AZ$251,O$2,FALSE)</f>
        <v>1474.254406</v>
      </c>
      <c r="P35" s="53">
        <f>VLOOKUP($D35,Résultats!$B$2:$AZ$251,P$2,FALSE)</f>
        <v>1297.0982140000001</v>
      </c>
      <c r="Q35" s="53">
        <f>VLOOKUP($D35,Résultats!$B$2:$AZ$251,Q$2,FALSE)</f>
        <v>1102.9443759999999</v>
      </c>
      <c r="R35" s="53">
        <f>VLOOKUP($D35,Résultats!$B$2:$AZ$251,R$2,FALSE)</f>
        <v>898.97493699999995</v>
      </c>
      <c r="S35" s="53">
        <f>VLOOKUP($D35,Résultats!$B$2:$AZ$251,S$2,FALSE)</f>
        <v>700.16047739999999</v>
      </c>
      <c r="T35" s="53">
        <f>VLOOKUP($D35,Résultats!$B$2:$AZ$251,T$2,FALSE)</f>
        <v>505.12858060000002</v>
      </c>
      <c r="U35" s="53">
        <f>VLOOKUP($D35,Résultats!$B$2:$AZ$251,U$2,FALSE)</f>
        <v>297.01743950000002</v>
      </c>
      <c r="V35" s="53">
        <f>VLOOKUP($D35,Résultats!$B$2:$AZ$251,V$2,FALSE)</f>
        <v>135.3585381</v>
      </c>
      <c r="W35" s="53">
        <f>VLOOKUP($D35,Résultats!$B$2:$AZ$251,W$2,FALSE)</f>
        <v>44.441418589999998</v>
      </c>
      <c r="X35" s="53">
        <f>VLOOKUP($D35,Résultats!$B$2:$AZ$251,X$2,FALSE)</f>
        <v>9.5529224260000003</v>
      </c>
      <c r="Y35" s="53">
        <f>VLOOKUP($D35,Résultats!$B$2:$AZ$251,Y$2,FALSE)</f>
        <v>1.928678914</v>
      </c>
      <c r="Z35" s="53">
        <f>VLOOKUP($D35,Résultats!$B$2:$AZ$251,Z$2,FALSE)</f>
        <v>0.38381533289999997</v>
      </c>
      <c r="AA35" s="53">
        <f>VLOOKUP($D35,Résultats!$B$2:$AZ$251,AA$2,FALSE)</f>
        <v>7.6158062700000001E-2</v>
      </c>
      <c r="AB35" s="53">
        <f>VLOOKUP($D35,Résultats!$B$2:$AZ$251,AB$2,FALSE)</f>
        <v>1.5106242400000001E-2</v>
      </c>
      <c r="AC35" s="53">
        <f>VLOOKUP($D35,Résultats!$B$2:$AZ$251,AC$2,FALSE)</f>
        <v>2.9963816299999999E-3</v>
      </c>
      <c r="AD35" s="53">
        <f>VLOOKUP($D35,Résultats!$B$2:$AZ$251,AD$2,FALSE)</f>
        <v>5.9625632199999999E-4</v>
      </c>
      <c r="AE35" s="53">
        <f>VLOOKUP($D35,Résultats!$B$2:$AZ$251,AE$2,FALSE)</f>
        <v>1.1861956400000001E-4</v>
      </c>
      <c r="AF35" s="53">
        <f>VLOOKUP($D35,Résultats!$B$2:$AZ$251,AF$2,FALSE)</f>
        <v>2.3578646299999999E-5</v>
      </c>
      <c r="AG35" s="53">
        <f>VLOOKUP($D35,Résultats!$B$2:$AZ$251,AG$2,FALSE)</f>
        <v>4.68459218E-6</v>
      </c>
      <c r="AH35" s="53">
        <f>VLOOKUP($D35,Résultats!$B$2:$AZ$251,AH$2,FALSE)</f>
        <v>9.3016342199999998E-7</v>
      </c>
      <c r="AI35" s="53">
        <f>VLOOKUP($D35,Résultats!$B$2:$AZ$251,AI$2,FALSE)</f>
        <v>1.8459993299999999E-7</v>
      </c>
      <c r="AJ35" s="53">
        <f>VLOOKUP($D35,Résultats!$B$2:$AZ$251,AJ$2,FALSE)</f>
        <v>3.6637431800000001E-8</v>
      </c>
      <c r="AK35" s="53">
        <f>VLOOKUP($D35,Résultats!$B$2:$AZ$251,AK$2,FALSE)</f>
        <v>0</v>
      </c>
      <c r="AL35" s="53">
        <f>VLOOKUP($D35,Résultats!$B$2:$AZ$251,AL$2,FALSE)</f>
        <v>0</v>
      </c>
      <c r="AM35" s="213">
        <f>VLOOKUP($D35,Résultats!$B$2:$AZ$251,AM$2,FALSE)</f>
        <v>0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82.418702019999998</v>
      </c>
      <c r="G36" s="25">
        <f>VLOOKUP($D36,Résultats!$B$2:$AZ$251,G$2,FALSE)</f>
        <v>123.9733107</v>
      </c>
      <c r="H36" s="25">
        <f>VLOOKUP($D36,Résultats!$B$2:$AZ$251,H$2,FALSE)</f>
        <v>126.8437261</v>
      </c>
      <c r="I36" s="25">
        <f>VLOOKUP($D36,Résultats!$B$2:$AZ$251,I$2,FALSE)</f>
        <v>165.31093799999999</v>
      </c>
      <c r="J36" s="25">
        <f>VLOOKUP($D36,Résultats!$B$2:$AZ$251,J$2,FALSE)</f>
        <v>147.0038476</v>
      </c>
      <c r="K36" s="25">
        <f>VLOOKUP($D36,Résultats!$B$2:$AZ$251,K$2,FALSE)</f>
        <v>158.6637126</v>
      </c>
      <c r="L36" s="25">
        <f>VLOOKUP($D36,Résultats!$B$2:$AZ$251,L$2,FALSE)</f>
        <v>167.72244090000001</v>
      </c>
      <c r="M36" s="25">
        <f>VLOOKUP($D36,Résultats!$B$2:$AZ$251,M$2,FALSE)</f>
        <v>150.29948880000001</v>
      </c>
      <c r="N36" s="25">
        <f>VLOOKUP($D36,Résultats!$B$2:$AZ$251,N$2,FALSE)</f>
        <v>142.6992271</v>
      </c>
      <c r="O36" s="25">
        <f>VLOOKUP($D36,Résultats!$B$2:$AZ$251,O$2,FALSE)</f>
        <v>135.43941190000001</v>
      </c>
      <c r="P36" s="25">
        <f>VLOOKUP($D36,Résultats!$B$2:$AZ$251,P$2,FALSE)</f>
        <v>124.3811501</v>
      </c>
      <c r="Q36" s="25">
        <f>VLOOKUP($D36,Résultats!$B$2:$AZ$251,Q$2,FALSE)</f>
        <v>109.4836548</v>
      </c>
      <c r="R36" s="25">
        <f>VLOOKUP($D36,Résultats!$B$2:$AZ$251,R$2,FALSE)</f>
        <v>91.931261520000007</v>
      </c>
      <c r="S36" s="25">
        <f>VLOOKUP($D36,Résultats!$B$2:$AZ$251,S$2,FALSE)</f>
        <v>73.551609740000004</v>
      </c>
      <c r="T36" s="25">
        <f>VLOOKUP($D36,Résultats!$B$2:$AZ$251,T$2,FALSE)</f>
        <v>54.442993119999997</v>
      </c>
      <c r="U36" s="25">
        <f>VLOOKUP($D36,Résultats!$B$2:$AZ$251,U$2,FALSE)</f>
        <v>32.806100720000003</v>
      </c>
      <c r="V36" s="25">
        <f>VLOOKUP($D36,Résultats!$B$2:$AZ$251,V$2,FALSE)</f>
        <v>15.31422164</v>
      </c>
      <c r="W36" s="25">
        <f>VLOOKUP($D36,Résultats!$B$2:$AZ$251,W$2,FALSE)</f>
        <v>5.148998347</v>
      </c>
      <c r="X36" s="25">
        <f>VLOOKUP($D36,Résultats!$B$2:$AZ$251,X$2,FALSE)</f>
        <v>1.1330680909999999</v>
      </c>
      <c r="Y36" s="25">
        <f>VLOOKUP($D36,Résultats!$B$2:$AZ$251,Y$2,FALSE)</f>
        <v>0.234562827</v>
      </c>
      <c r="Z36" s="25">
        <f>VLOOKUP($D36,Résultats!$B$2:$AZ$251,Z$2,FALSE)</f>
        <v>4.7828236400000002E-2</v>
      </c>
      <c r="AA36" s="25">
        <f>VLOOKUP($D36,Résultats!$B$2:$AZ$251,AA$2,FALSE)</f>
        <v>9.7134829800000003E-3</v>
      </c>
      <c r="AB36" s="25">
        <f>VLOOKUP($D36,Résultats!$B$2:$AZ$251,AB$2,FALSE)</f>
        <v>1.9708765499999998E-3</v>
      </c>
      <c r="AC36" s="25">
        <f>VLOOKUP($D36,Résultats!$B$2:$AZ$251,AC$2,FALSE)</f>
        <v>3.9966414200000002E-4</v>
      </c>
      <c r="AD36" s="25">
        <f>VLOOKUP($D36,Résultats!$B$2:$AZ$251,AD$2,FALSE)</f>
        <v>8.1351500799999995E-5</v>
      </c>
      <c r="AE36" s="25">
        <f>VLOOKUP($D36,Résultats!$B$2:$AZ$251,AE$2,FALSE)</f>
        <v>1.6553627299999999E-5</v>
      </c>
      <c r="AF36" s="25">
        <f>VLOOKUP($D36,Résultats!$B$2:$AZ$251,AF$2,FALSE)</f>
        <v>3.3650906099999998E-6</v>
      </c>
      <c r="AG36" s="25">
        <f>VLOOKUP($D36,Résultats!$B$2:$AZ$251,AG$2,FALSE)</f>
        <v>6.83857437E-7</v>
      </c>
      <c r="AH36" s="25">
        <f>VLOOKUP($D36,Résultats!$B$2:$AZ$251,AH$2,FALSE)</f>
        <v>1.3895437700000001E-7</v>
      </c>
      <c r="AI36" s="25">
        <f>VLOOKUP($D36,Résultats!$B$2:$AZ$251,AI$2,FALSE)</f>
        <v>2.8252608199999999E-8</v>
      </c>
      <c r="AJ36" s="25">
        <f>VLOOKUP($D36,Résultats!$B$2:$AZ$251,AJ$2,FALSE)</f>
        <v>0</v>
      </c>
      <c r="AK36" s="25">
        <f>VLOOKUP($D36,Résultats!$B$2:$AZ$251,AK$2,FALSE)</f>
        <v>0</v>
      </c>
      <c r="AL36" s="25">
        <f>VLOOKUP($D36,Résultats!$B$2:$AZ$251,AL$2,FALSE)</f>
        <v>0</v>
      </c>
      <c r="AM36" s="102">
        <f>VLOOKUP($D36,Résultats!$B$2:$AZ$251,AM$2,FALSE)</f>
        <v>0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531.62122220000003</v>
      </c>
      <c r="G37" s="25">
        <f>VLOOKUP($D37,Résultats!$B$2:$AZ$251,G$2,FALSE)</f>
        <v>546.04507139999998</v>
      </c>
      <c r="H37" s="25">
        <f>VLOOKUP($D37,Résultats!$B$2:$AZ$251,H$2,FALSE)</f>
        <v>543.82126670000002</v>
      </c>
      <c r="I37" s="25">
        <f>VLOOKUP($D37,Résultats!$B$2:$AZ$251,I$2,FALSE)</f>
        <v>612.24783630000002</v>
      </c>
      <c r="J37" s="25">
        <f>VLOOKUP($D37,Résultats!$B$2:$AZ$251,J$2,FALSE)</f>
        <v>578.95191739999996</v>
      </c>
      <c r="K37" s="25">
        <f>VLOOKUP($D37,Résultats!$B$2:$AZ$251,K$2,FALSE)</f>
        <v>538.15802959999996</v>
      </c>
      <c r="L37" s="25">
        <f>VLOOKUP($D37,Résultats!$B$2:$AZ$251,L$2,FALSE)</f>
        <v>510.28457070000002</v>
      </c>
      <c r="M37" s="25">
        <f>VLOOKUP($D37,Résultats!$B$2:$AZ$251,M$2,FALSE)</f>
        <v>408.42734799999999</v>
      </c>
      <c r="N37" s="25">
        <f>VLOOKUP($D37,Résultats!$B$2:$AZ$251,N$2,FALSE)</f>
        <v>346.66368629999999</v>
      </c>
      <c r="O37" s="25">
        <f>VLOOKUP($D37,Résultats!$B$2:$AZ$251,O$2,FALSE)</f>
        <v>310.93884789999998</v>
      </c>
      <c r="P37" s="25">
        <f>VLOOKUP($D37,Résultats!$B$2:$AZ$251,P$2,FALSE)</f>
        <v>274.6035061</v>
      </c>
      <c r="Q37" s="25">
        <f>VLOOKUP($D37,Résultats!$B$2:$AZ$251,Q$2,FALSE)</f>
        <v>234.30736659999999</v>
      </c>
      <c r="R37" s="25">
        <f>VLOOKUP($D37,Résultats!$B$2:$AZ$251,R$2,FALSE)</f>
        <v>191.57300649999999</v>
      </c>
      <c r="S37" s="25">
        <f>VLOOKUP($D37,Résultats!$B$2:$AZ$251,S$2,FALSE)</f>
        <v>149.6273444</v>
      </c>
      <c r="T37" s="25">
        <f>VLOOKUP($D37,Résultats!$B$2:$AZ$251,T$2,FALSE)</f>
        <v>108.22459259999999</v>
      </c>
      <c r="U37" s="25">
        <f>VLOOKUP($D37,Résultats!$B$2:$AZ$251,U$2,FALSE)</f>
        <v>63.785922880000001</v>
      </c>
      <c r="V37" s="25">
        <f>VLOOKUP($D37,Résultats!$B$2:$AZ$251,V$2,FALSE)</f>
        <v>29.134394629999999</v>
      </c>
      <c r="W37" s="25">
        <f>VLOOKUP($D37,Résultats!$B$2:$AZ$251,W$2,FALSE)</f>
        <v>9.5865492240000005</v>
      </c>
      <c r="X37" s="25">
        <f>VLOOKUP($D37,Résultats!$B$2:$AZ$251,X$2,FALSE)</f>
        <v>2.0651022339999998</v>
      </c>
      <c r="Y37" s="25">
        <f>VLOOKUP($D37,Résultats!$B$2:$AZ$251,Y$2,FALSE)</f>
        <v>0.41766687289999999</v>
      </c>
      <c r="Z37" s="25">
        <f>VLOOKUP($D37,Résultats!$B$2:$AZ$251,Z$2,FALSE)</f>
        <v>8.3250491400000001E-2</v>
      </c>
      <c r="AA37" s="25">
        <f>VLOOKUP($D37,Résultats!$B$2:$AZ$251,AA$2,FALSE)</f>
        <v>1.6542554899999999E-2</v>
      </c>
      <c r="AB37" s="25">
        <f>VLOOKUP($D37,Résultats!$B$2:$AZ$251,AB$2,FALSE)</f>
        <v>3.28567142E-3</v>
      </c>
      <c r="AC37" s="25">
        <f>VLOOKUP($D37,Résultats!$B$2:$AZ$251,AC$2,FALSE)</f>
        <v>6.5253915299999998E-4</v>
      </c>
      <c r="AD37" s="25">
        <f>VLOOKUP($D37,Résultats!$B$2:$AZ$251,AD$2,FALSE)</f>
        <v>1.29978792E-4</v>
      </c>
      <c r="AE37" s="25">
        <f>VLOOKUP($D37,Résultats!$B$2:$AZ$251,AE$2,FALSE)</f>
        <v>2.5881453000000001E-5</v>
      </c>
      <c r="AF37" s="25">
        <f>VLOOKUP($D37,Résultats!$B$2:$AZ$251,AF$2,FALSE)</f>
        <v>5.1488176099999999E-6</v>
      </c>
      <c r="AG37" s="25">
        <f>VLOOKUP($D37,Résultats!$B$2:$AZ$251,AG$2,FALSE)</f>
        <v>1.0237482900000001E-6</v>
      </c>
      <c r="AH37" s="25">
        <f>VLOOKUP($D37,Résultats!$B$2:$AZ$251,AH$2,FALSE)</f>
        <v>2.0342212400000001E-7</v>
      </c>
      <c r="AI37" s="25">
        <f>VLOOKUP($D37,Résultats!$B$2:$AZ$251,AI$2,FALSE)</f>
        <v>4.0390751099999999E-8</v>
      </c>
      <c r="AJ37" s="25">
        <f>VLOOKUP($D37,Résultats!$B$2:$AZ$251,AJ$2,FALSE)</f>
        <v>0</v>
      </c>
      <c r="AK37" s="25">
        <f>VLOOKUP($D37,Résultats!$B$2:$AZ$251,AK$2,FALSE)</f>
        <v>0</v>
      </c>
      <c r="AL37" s="25">
        <f>VLOOKUP($D37,Résultats!$B$2:$AZ$251,AL$2,FALSE)</f>
        <v>0</v>
      </c>
      <c r="AM37" s="102">
        <f>VLOOKUP($D37,Résultats!$B$2:$AZ$251,AM$2,FALSE)</f>
        <v>0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782.04698329999997</v>
      </c>
      <c r="H38" s="25">
        <f>VLOOKUP($D38,Résultats!$B$2:$AZ$251,H$2,FALSE)</f>
        <v>777.24543140000003</v>
      </c>
      <c r="I38" s="25">
        <f>VLOOKUP($D38,Résultats!$B$2:$AZ$251,I$2,FALSE)</f>
        <v>846.44532960000004</v>
      </c>
      <c r="J38" s="25">
        <f>VLOOKUP($D38,Résultats!$B$2:$AZ$251,J$2,FALSE)</f>
        <v>821.89759219999996</v>
      </c>
      <c r="K38" s="25">
        <f>VLOOKUP($D38,Résultats!$B$2:$AZ$251,K$2,FALSE)</f>
        <v>749.74014339999997</v>
      </c>
      <c r="L38" s="25">
        <f>VLOOKUP($D38,Résultats!$B$2:$AZ$251,L$2,FALSE)</f>
        <v>704.58487979999995</v>
      </c>
      <c r="M38" s="25">
        <f>VLOOKUP($D38,Résultats!$B$2:$AZ$251,M$2,FALSE)</f>
        <v>558.62566360000005</v>
      </c>
      <c r="N38" s="25">
        <f>VLOOKUP($D38,Résultats!$B$2:$AZ$251,N$2,FALSE)</f>
        <v>469.87364459999998</v>
      </c>
      <c r="O38" s="25">
        <f>VLOOKUP($D38,Résultats!$B$2:$AZ$251,O$2,FALSE)</f>
        <v>417.68745130000002</v>
      </c>
      <c r="P38" s="25">
        <f>VLOOKUP($D38,Résultats!$B$2:$AZ$251,P$2,FALSE)</f>
        <v>366.2090086</v>
      </c>
      <c r="Q38" s="25">
        <f>VLOOKUP($D38,Résultats!$B$2:$AZ$251,Q$2,FALSE)</f>
        <v>310.4528176</v>
      </c>
      <c r="R38" s="25">
        <f>VLOOKUP($D38,Résultats!$B$2:$AZ$251,R$2,FALSE)</f>
        <v>252.33928220000001</v>
      </c>
      <c r="S38" s="25">
        <f>VLOOKUP($D38,Résultats!$B$2:$AZ$251,S$2,FALSE)</f>
        <v>196.01064690000001</v>
      </c>
      <c r="T38" s="25">
        <f>VLOOKUP($D38,Résultats!$B$2:$AZ$251,T$2,FALSE)</f>
        <v>141.03183379999999</v>
      </c>
      <c r="U38" s="25">
        <f>VLOOKUP($D38,Résultats!$B$2:$AZ$251,U$2,FALSE)</f>
        <v>82.703614970000004</v>
      </c>
      <c r="V38" s="25">
        <f>VLOOKUP($D38,Résultats!$B$2:$AZ$251,V$2,FALSE)</f>
        <v>37.58542319</v>
      </c>
      <c r="W38" s="25">
        <f>VLOOKUP($D38,Résultats!$B$2:$AZ$251,W$2,FALSE)</f>
        <v>12.304605629999999</v>
      </c>
      <c r="X38" s="25">
        <f>VLOOKUP($D38,Résultats!$B$2:$AZ$251,X$2,FALSE)</f>
        <v>2.6370613500000002</v>
      </c>
      <c r="Y38" s="25">
        <f>VLOOKUP($D38,Résultats!$B$2:$AZ$251,Y$2,FALSE)</f>
        <v>0.53062933000000001</v>
      </c>
      <c r="Z38" s="25">
        <f>VLOOKUP($D38,Résultats!$B$2:$AZ$251,Z$2,FALSE)</f>
        <v>0.10523917169999999</v>
      </c>
      <c r="AA38" s="25">
        <f>VLOOKUP($D38,Résultats!$B$2:$AZ$251,AA$2,FALSE)</f>
        <v>2.0811208800000001E-2</v>
      </c>
      <c r="AB38" s="25">
        <f>VLOOKUP($D38,Résultats!$B$2:$AZ$251,AB$2,FALSE)</f>
        <v>4.1137712300000004E-3</v>
      </c>
      <c r="AC38" s="25">
        <f>VLOOKUP($D38,Résultats!$B$2:$AZ$251,AC$2,FALSE)</f>
        <v>8.1313157500000001E-4</v>
      </c>
      <c r="AD38" s="25">
        <f>VLOOKUP($D38,Résultats!$B$2:$AZ$251,AD$2,FALSE)</f>
        <v>1.61204887E-4</v>
      </c>
      <c r="AE38" s="25">
        <f>VLOOKUP($D38,Résultats!$B$2:$AZ$251,AE$2,FALSE)</f>
        <v>3.1946492300000003E-5</v>
      </c>
      <c r="AF38" s="25">
        <f>VLOOKUP($D38,Résultats!$B$2:$AZ$251,AF$2,FALSE)</f>
        <v>6.3248714800000001E-6</v>
      </c>
      <c r="AG38" s="25">
        <f>VLOOKUP($D38,Résultats!$B$2:$AZ$251,AG$2,FALSE)</f>
        <v>1.25137444E-6</v>
      </c>
      <c r="AH38" s="25">
        <f>VLOOKUP($D38,Résultats!$B$2:$AZ$251,AH$2,FALSE)</f>
        <v>2.4736825399999999E-7</v>
      </c>
      <c r="AI38" s="25">
        <f>VLOOKUP($D38,Résultats!$B$2:$AZ$251,AI$2,FALSE)</f>
        <v>4.88552592E-8</v>
      </c>
      <c r="AJ38" s="25">
        <f>VLOOKUP($D38,Résultats!$B$2:$AZ$251,AJ$2,FALSE)</f>
        <v>0</v>
      </c>
      <c r="AK38" s="25">
        <f>VLOOKUP($D38,Résultats!$B$2:$AZ$251,AK$2,FALSE)</f>
        <v>0</v>
      </c>
      <c r="AL38" s="25">
        <f>VLOOKUP($D38,Résultats!$B$2:$AZ$251,AL$2,FALSE)</f>
        <v>0</v>
      </c>
      <c r="AM38" s="102">
        <f>VLOOKUP($D38,Résultats!$B$2:$AZ$251,AM$2,FALSE)</f>
        <v>0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743.77991510000004</v>
      </c>
      <c r="G39" s="25">
        <f>VLOOKUP($D39,Résultats!$B$2:$AZ$251,G$2,FALSE)</f>
        <v>721.33099360000006</v>
      </c>
      <c r="H39" s="25">
        <f>VLOOKUP($D39,Résultats!$B$2:$AZ$251,H$2,FALSE)</f>
        <v>720.56672149999997</v>
      </c>
      <c r="I39" s="25">
        <f>VLOOKUP($D39,Résultats!$B$2:$AZ$251,I$2,FALSE)</f>
        <v>760.29214360000003</v>
      </c>
      <c r="J39" s="25">
        <f>VLOOKUP($D39,Résultats!$B$2:$AZ$251,J$2,FALSE)</f>
        <v>770.35560880000003</v>
      </c>
      <c r="K39" s="25">
        <f>VLOOKUP($D39,Résultats!$B$2:$AZ$251,K$2,FALSE)</f>
        <v>694.07128379999995</v>
      </c>
      <c r="L39" s="25">
        <f>VLOOKUP($D39,Résultats!$B$2:$AZ$251,L$2,FALSE)</f>
        <v>648.93448079999996</v>
      </c>
      <c r="M39" s="25">
        <f>VLOOKUP($D39,Résultats!$B$2:$AZ$251,M$2,FALSE)</f>
        <v>511.65445720000002</v>
      </c>
      <c r="N39" s="25">
        <f>VLOOKUP($D39,Résultats!$B$2:$AZ$251,N$2,FALSE)</f>
        <v>428.00043920000002</v>
      </c>
      <c r="O39" s="25">
        <f>VLOOKUP($D39,Résultats!$B$2:$AZ$251,O$2,FALSE)</f>
        <v>378.7029</v>
      </c>
      <c r="P39" s="25">
        <f>VLOOKUP($D39,Résultats!$B$2:$AZ$251,P$2,FALSE)</f>
        <v>330.81546680000002</v>
      </c>
      <c r="Q39" s="25">
        <f>VLOOKUP($D39,Résultats!$B$2:$AZ$251,Q$2,FALSE)</f>
        <v>279.5493568</v>
      </c>
      <c r="R39" s="25">
        <f>VLOOKUP($D39,Résultats!$B$2:$AZ$251,R$2,FALSE)</f>
        <v>226.564222</v>
      </c>
      <c r="S39" s="25">
        <f>VLOOKUP($D39,Résultats!$B$2:$AZ$251,S$2,FALSE)</f>
        <v>175.51819130000001</v>
      </c>
      <c r="T39" s="25">
        <f>VLOOKUP($D39,Résultats!$B$2:$AZ$251,T$2,FALSE)</f>
        <v>125.9640333</v>
      </c>
      <c r="U39" s="25">
        <f>VLOOKUP($D39,Résultats!$B$2:$AZ$251,U$2,FALSE)</f>
        <v>73.685967930000004</v>
      </c>
      <c r="V39" s="25">
        <f>VLOOKUP($D39,Résultats!$B$2:$AZ$251,V$2,FALSE)</f>
        <v>33.405451800000002</v>
      </c>
      <c r="W39" s="25">
        <f>VLOOKUP($D39,Résultats!$B$2:$AZ$251,W$2,FALSE)</f>
        <v>10.909334039999999</v>
      </c>
      <c r="X39" s="25">
        <f>VLOOKUP($D39,Résultats!$B$2:$AZ$251,X$2,FALSE)</f>
        <v>2.3322814510000001</v>
      </c>
      <c r="Y39" s="25">
        <f>VLOOKUP($D39,Résultats!$B$2:$AZ$251,Y$2,FALSE)</f>
        <v>0.4681387776</v>
      </c>
      <c r="Z39" s="25">
        <f>VLOOKUP($D39,Résultats!$B$2:$AZ$251,Z$2,FALSE)</f>
        <v>9.2621375500000006E-2</v>
      </c>
      <c r="AA39" s="25">
        <f>VLOOKUP($D39,Résultats!$B$2:$AZ$251,AA$2,FALSE)</f>
        <v>1.8273573800000002E-2</v>
      </c>
      <c r="AB39" s="25">
        <f>VLOOKUP($D39,Résultats!$B$2:$AZ$251,AB$2,FALSE)</f>
        <v>3.6039160299999999E-3</v>
      </c>
      <c r="AC39" s="25">
        <f>VLOOKUP($D39,Résultats!$B$2:$AZ$251,AC$2,FALSE)</f>
        <v>7.1075511199999997E-4</v>
      </c>
      <c r="AD39" s="25">
        <f>VLOOKUP($D39,Résultats!$B$2:$AZ$251,AD$2,FALSE)</f>
        <v>1.4059437899999999E-4</v>
      </c>
      <c r="AE39" s="25">
        <f>VLOOKUP($D39,Résultats!$B$2:$AZ$251,AE$2,FALSE)</f>
        <v>2.7799814500000001E-5</v>
      </c>
      <c r="AF39" s="25">
        <f>VLOOKUP($D39,Résultats!$B$2:$AZ$251,AF$2,FALSE)</f>
        <v>5.4916217299999999E-6</v>
      </c>
      <c r="AG39" s="25">
        <f>VLOOKUP($D39,Résultats!$B$2:$AZ$251,AG$2,FALSE)</f>
        <v>1.08405386E-6</v>
      </c>
      <c r="AH39" s="25">
        <f>VLOOKUP($D39,Résultats!$B$2:$AZ$251,AH$2,FALSE)</f>
        <v>2.1379210200000001E-7</v>
      </c>
      <c r="AI39" s="25">
        <f>VLOOKUP($D39,Résultats!$B$2:$AZ$251,AI$2,FALSE)</f>
        <v>4.2123141100000003E-8</v>
      </c>
      <c r="AJ39" s="25">
        <f>VLOOKUP($D39,Résultats!$B$2:$AZ$251,AJ$2,FALSE)</f>
        <v>0</v>
      </c>
      <c r="AK39" s="25">
        <f>VLOOKUP($D39,Résultats!$B$2:$AZ$251,AK$2,FALSE)</f>
        <v>0</v>
      </c>
      <c r="AL39" s="25">
        <f>VLOOKUP($D39,Résultats!$B$2:$AZ$251,AL$2,FALSE)</f>
        <v>0</v>
      </c>
      <c r="AM39" s="102">
        <f>VLOOKUP($D39,Résultats!$B$2:$AZ$251,AM$2,FALSE)</f>
        <v>0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443.58344299999999</v>
      </c>
      <c r="G40" s="25">
        <f>VLOOKUP($D40,Résultats!$B$2:$AZ$251,G$2,FALSE)</f>
        <v>407.73512829999999</v>
      </c>
      <c r="H40" s="25">
        <f>VLOOKUP($D40,Résultats!$B$2:$AZ$251,H$2,FALSE)</f>
        <v>398.08069769999997</v>
      </c>
      <c r="I40" s="25">
        <f>VLOOKUP($D40,Résultats!$B$2:$AZ$251,I$2,FALSE)</f>
        <v>396.6478601</v>
      </c>
      <c r="J40" s="25">
        <f>VLOOKUP($D40,Résultats!$B$2:$AZ$251,J$2,FALSE)</f>
        <v>420.43945389999999</v>
      </c>
      <c r="K40" s="25">
        <f>VLOOKUP($D40,Résultats!$B$2:$AZ$251,K$2,FALSE)</f>
        <v>356.86886939999999</v>
      </c>
      <c r="L40" s="25">
        <f>VLOOKUP($D40,Résultats!$B$2:$AZ$251,L$2,FALSE)</f>
        <v>330.71352739999998</v>
      </c>
      <c r="M40" s="25">
        <f>VLOOKUP($D40,Résultats!$B$2:$AZ$251,M$2,FALSE)</f>
        <v>258.46886719999998</v>
      </c>
      <c r="N40" s="25">
        <f>VLOOKUP($D40,Résultats!$B$2:$AZ$251,N$2,FALSE)</f>
        <v>214.55589549999999</v>
      </c>
      <c r="O40" s="25">
        <f>VLOOKUP($D40,Résultats!$B$2:$AZ$251,O$2,FALSE)</f>
        <v>188.47215180000001</v>
      </c>
      <c r="P40" s="25">
        <f>VLOOKUP($D40,Résultats!$B$2:$AZ$251,P$2,FALSE)</f>
        <v>163.7350471</v>
      </c>
      <c r="Q40" s="25">
        <f>VLOOKUP($D40,Résultats!$B$2:$AZ$251,Q$2,FALSE)</f>
        <v>137.7196256</v>
      </c>
      <c r="R40" s="25">
        <f>VLOOKUP($D40,Résultats!$B$2:$AZ$251,R$2,FALSE)</f>
        <v>111.17126039999999</v>
      </c>
      <c r="S40" s="25">
        <f>VLOOKUP($D40,Résultats!$B$2:$AZ$251,S$2,FALSE)</f>
        <v>85.821835100000001</v>
      </c>
      <c r="T40" s="25">
        <f>VLOOKUP($D40,Résultats!$B$2:$AZ$251,T$2,FALSE)</f>
        <v>61.397724160000003</v>
      </c>
      <c r="U40" s="25">
        <f>VLOOKUP($D40,Résultats!$B$2:$AZ$251,U$2,FALSE)</f>
        <v>35.814182070000001</v>
      </c>
      <c r="V40" s="25">
        <f>VLOOKUP($D40,Résultats!$B$2:$AZ$251,V$2,FALSE)</f>
        <v>16.193312630000001</v>
      </c>
      <c r="W40" s="25">
        <f>VLOOKUP($D40,Résultats!$B$2:$AZ$251,W$2,FALSE)</f>
        <v>5.2751480649999998</v>
      </c>
      <c r="X40" s="25">
        <f>VLOOKUP($D40,Résultats!$B$2:$AZ$251,X$2,FALSE)</f>
        <v>1.1251475419999999</v>
      </c>
      <c r="Y40" s="25">
        <f>VLOOKUP($D40,Résultats!$B$2:$AZ$251,Y$2,FALSE)</f>
        <v>0.22538173019999999</v>
      </c>
      <c r="Z40" s="25">
        <f>VLOOKUP($D40,Résultats!$B$2:$AZ$251,Z$2,FALSE)</f>
        <v>4.4512510399999997E-2</v>
      </c>
      <c r="AA40" s="25">
        <f>VLOOKUP($D40,Résultats!$B$2:$AZ$251,AA$2,FALSE)</f>
        <v>8.7687011799999996E-3</v>
      </c>
      <c r="AB40" s="25">
        <f>VLOOKUP($D40,Résultats!$B$2:$AZ$251,AB$2,FALSE)</f>
        <v>1.72709209E-3</v>
      </c>
      <c r="AC40" s="25">
        <f>VLOOKUP($D40,Résultats!$B$2:$AZ$251,AC$2,FALSE)</f>
        <v>3.4023277699999998E-4</v>
      </c>
      <c r="AD40" s="25">
        <f>VLOOKUP($D40,Résultats!$B$2:$AZ$251,AD$2,FALSE)</f>
        <v>6.7243338400000004E-5</v>
      </c>
      <c r="AE40" s="25">
        <f>VLOOKUP($D40,Résultats!$B$2:$AZ$251,AE$2,FALSE)</f>
        <v>1.32871399E-5</v>
      </c>
      <c r="AF40" s="25">
        <f>VLOOKUP($D40,Résultats!$B$2:$AZ$251,AF$2,FALSE)</f>
        <v>2.6235200700000001E-6</v>
      </c>
      <c r="AG40" s="25">
        <f>VLOOKUP($D40,Résultats!$B$2:$AZ$251,AG$2,FALSE)</f>
        <v>5.1774132900000003E-7</v>
      </c>
      <c r="AH40" s="25">
        <f>VLOOKUP($D40,Résultats!$B$2:$AZ$251,AH$2,FALSE)</f>
        <v>1.02098917E-7</v>
      </c>
      <c r="AI40" s="25">
        <f>VLOOKUP($D40,Résultats!$B$2:$AZ$251,AI$2,FALSE)</f>
        <v>2.0121153200000001E-8</v>
      </c>
      <c r="AJ40" s="25">
        <f>VLOOKUP($D40,Résultats!$B$2:$AZ$251,AJ$2,FALSE)</f>
        <v>0</v>
      </c>
      <c r="AK40" s="25">
        <f>VLOOKUP($D40,Résultats!$B$2:$AZ$251,AK$2,FALSE)</f>
        <v>0</v>
      </c>
      <c r="AL40" s="25">
        <f>VLOOKUP($D40,Résultats!$B$2:$AZ$251,AL$2,FALSE)</f>
        <v>0</v>
      </c>
      <c r="AM40" s="102">
        <f>VLOOKUP($D40,Résultats!$B$2:$AZ$251,AM$2,FALSE)</f>
        <v>0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121.8054504</v>
      </c>
      <c r="G41" s="25">
        <f>VLOOKUP($D41,Résultats!$B$2:$AZ$251,G$2,FALSE)</f>
        <v>110.4220418</v>
      </c>
      <c r="H41" s="25">
        <f>VLOOKUP($D41,Résultats!$B$2:$AZ$251,H$2,FALSE)</f>
        <v>106.00187819999999</v>
      </c>
      <c r="I41" s="25">
        <f>VLOOKUP($D41,Résultats!$B$2:$AZ$251,I$2,FALSE)</f>
        <v>100.8160196</v>
      </c>
      <c r="J41" s="25">
        <f>VLOOKUP($D41,Résultats!$B$2:$AZ$251,J$2,FALSE)</f>
        <v>84.641821899999997</v>
      </c>
      <c r="K41" s="25">
        <f>VLOOKUP($D41,Résultats!$B$2:$AZ$251,K$2,FALSE)</f>
        <v>71.921674229999894</v>
      </c>
      <c r="L41" s="25">
        <f>VLOOKUP($D41,Résultats!$B$2:$AZ$251,L$2,FALSE)</f>
        <v>66.463016260000003</v>
      </c>
      <c r="M41" s="25">
        <f>VLOOKUP($D41,Résultats!$B$2:$AZ$251,M$2,FALSE)</f>
        <v>51.896672129999999</v>
      </c>
      <c r="N41" s="25">
        <f>VLOOKUP($D41,Résultats!$B$2:$AZ$251,N$2,FALSE)</f>
        <v>43.136971940000002</v>
      </c>
      <c r="O41" s="25">
        <f>VLOOKUP($D41,Résultats!$B$2:$AZ$251,O$2,FALSE)</f>
        <v>37.94203727</v>
      </c>
      <c r="P41" s="25">
        <f>VLOOKUP($D41,Résultats!$B$2:$AZ$251,P$2,FALSE)</f>
        <v>33.019873240000003</v>
      </c>
      <c r="Q41" s="25">
        <f>VLOOKUP($D41,Résultats!$B$2:$AZ$251,Q$2,FALSE)</f>
        <v>27.830168560000001</v>
      </c>
      <c r="R41" s="25">
        <f>VLOOKUP($D41,Résultats!$B$2:$AZ$251,R$2,FALSE)</f>
        <v>22.515967679999999</v>
      </c>
      <c r="S41" s="25">
        <f>VLOOKUP($D41,Résultats!$B$2:$AZ$251,S$2,FALSE)</f>
        <v>17.424193330000001</v>
      </c>
      <c r="T41" s="25">
        <f>VLOOKUP($D41,Résultats!$B$2:$AZ$251,T$2,FALSE)</f>
        <v>12.49843478</v>
      </c>
      <c r="U41" s="25">
        <f>VLOOKUP($D41,Résultats!$B$2:$AZ$251,U$2,FALSE)</f>
        <v>7.3110290930000001</v>
      </c>
      <c r="V41" s="25">
        <f>VLOOKUP($D41,Résultats!$B$2:$AZ$251,V$2,FALSE)</f>
        <v>3.315700283</v>
      </c>
      <c r="W41" s="25">
        <f>VLOOKUP($D41,Résultats!$B$2:$AZ$251,W$2,FALSE)</f>
        <v>1.0836572499999999</v>
      </c>
      <c r="X41" s="25">
        <f>VLOOKUP($D41,Résultats!$B$2:$AZ$251,X$2,FALSE)</f>
        <v>0.23194047079999999</v>
      </c>
      <c r="Y41" s="25">
        <f>VLOOKUP($D41,Résultats!$B$2:$AZ$251,Y$2,FALSE)</f>
        <v>4.6637262700000001E-2</v>
      </c>
      <c r="Z41" s="25">
        <f>VLOOKUP($D41,Résultats!$B$2:$AZ$251,Z$2,FALSE)</f>
        <v>9.2466427500000007E-3</v>
      </c>
      <c r="AA41" s="25">
        <f>VLOOKUP($D41,Résultats!$B$2:$AZ$251,AA$2,FALSE)</f>
        <v>1.8286413899999999E-3</v>
      </c>
      <c r="AB41" s="25">
        <f>VLOOKUP($D41,Résultats!$B$2:$AZ$251,AB$2,FALSE)</f>
        <v>3.6160402700000002E-4</v>
      </c>
      <c r="AC41" s="25">
        <f>VLOOKUP($D41,Résultats!$B$2:$AZ$251,AC$2,FALSE)</f>
        <v>7.15226451E-5</v>
      </c>
      <c r="AD41" s="25">
        <f>VLOOKUP($D41,Résultats!$B$2:$AZ$251,AD$2,FALSE)</f>
        <v>1.41947776E-5</v>
      </c>
      <c r="AE41" s="25">
        <f>VLOOKUP($D41,Résultats!$B$2:$AZ$251,AE$2,FALSE)</f>
        <v>2.8169131899999999E-6</v>
      </c>
      <c r="AF41" s="25">
        <f>VLOOKUP($D41,Résultats!$B$2:$AZ$251,AF$2,FALSE)</f>
        <v>5.5863728999999999E-7</v>
      </c>
      <c r="AG41" s="25">
        <f>VLOOKUP($D41,Résultats!$B$2:$AZ$251,AG$2,FALSE)</f>
        <v>1.10746631E-7</v>
      </c>
      <c r="AH41" s="25">
        <f>VLOOKUP($D41,Résultats!$B$2:$AZ$251,AH$2,FALSE)</f>
        <v>2.1943539699999998E-8</v>
      </c>
      <c r="AI41" s="25">
        <f>VLOOKUP($D41,Résultats!$B$2:$AZ$251,AI$2,FALSE)</f>
        <v>0</v>
      </c>
      <c r="AJ41" s="25">
        <f>VLOOKUP($D41,Résultats!$B$2:$AZ$251,AJ$2,FALSE)</f>
        <v>0</v>
      </c>
      <c r="AK41" s="25">
        <f>VLOOKUP($D41,Résultats!$B$2:$AZ$251,AK$2,FALSE)</f>
        <v>0</v>
      </c>
      <c r="AL41" s="25">
        <f>VLOOKUP($D41,Résultats!$B$2:$AZ$251,AL$2,FALSE)</f>
        <v>0</v>
      </c>
      <c r="AM41" s="102">
        <f>VLOOKUP($D41,Résultats!$B$2:$AZ$251,AM$2,FALSE)</f>
        <v>0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24.181833300000001</v>
      </c>
      <c r="G42" s="57">
        <f>VLOOKUP($D42,Résultats!$B$2:$AZ$251,G$2,FALSE)</f>
        <v>19.583915869999998</v>
      </c>
      <c r="H42" s="57">
        <f>VLOOKUP($D42,Résultats!$B$2:$AZ$251,H$2,FALSE)</f>
        <v>17.59189859</v>
      </c>
      <c r="I42" s="57">
        <f>VLOOKUP($D42,Résultats!$B$2:$AZ$251,I$2,FALSE)</f>
        <v>16.921810919999999</v>
      </c>
      <c r="J42" s="57">
        <f>VLOOKUP($D42,Résultats!$B$2:$AZ$251,J$2,FALSE)</f>
        <v>13.85520678</v>
      </c>
      <c r="K42" s="57">
        <f>VLOOKUP($D42,Résultats!$B$2:$AZ$251,K$2,FALSE)</f>
        <v>11.306350719999999</v>
      </c>
      <c r="L42" s="57">
        <f>VLOOKUP($D42,Résultats!$B$2:$AZ$251,L$2,FALSE)</f>
        <v>9.9690500669999995</v>
      </c>
      <c r="M42" s="57">
        <f>VLOOKUP($D42,Résultats!$B$2:$AZ$251,M$2,FALSE)</f>
        <v>7.4293168749999996</v>
      </c>
      <c r="N42" s="57">
        <f>VLOOKUP($D42,Résultats!$B$2:$AZ$251,N$2,FALSE)</f>
        <v>5.9203577479999998</v>
      </c>
      <c r="O42" s="57">
        <f>VLOOKUP($D42,Résultats!$B$2:$AZ$251,O$2,FALSE)</f>
        <v>5.0716055149999999</v>
      </c>
      <c r="P42" s="57">
        <f>VLOOKUP($D42,Résultats!$B$2:$AZ$251,P$2,FALSE)</f>
        <v>4.3341616600000004</v>
      </c>
      <c r="Q42" s="57">
        <f>VLOOKUP($D42,Résultats!$B$2:$AZ$251,Q$2,FALSE)</f>
        <v>3.6013861920000001</v>
      </c>
      <c r="R42" s="57">
        <f>VLOOKUP($D42,Résultats!$B$2:$AZ$251,R$2,FALSE)</f>
        <v>2.879936737</v>
      </c>
      <c r="S42" s="57">
        <f>VLOOKUP($D42,Résultats!$B$2:$AZ$251,S$2,FALSE)</f>
        <v>2.2066566440000002</v>
      </c>
      <c r="T42" s="57">
        <f>VLOOKUP($D42,Résultats!$B$2:$AZ$251,T$2,FALSE)</f>
        <v>1.56896879</v>
      </c>
      <c r="U42" s="57">
        <f>VLOOKUP($D42,Résultats!$B$2:$AZ$251,U$2,FALSE)</f>
        <v>0.91062184909999999</v>
      </c>
      <c r="V42" s="57">
        <f>VLOOKUP($D42,Résultats!$B$2:$AZ$251,V$2,FALSE)</f>
        <v>0.41003396619999999</v>
      </c>
      <c r="W42" s="57">
        <f>VLOOKUP($D42,Résultats!$B$2:$AZ$251,W$2,FALSE)</f>
        <v>0.1331260272</v>
      </c>
      <c r="X42" s="57">
        <f>VLOOKUP($D42,Résultats!$B$2:$AZ$251,X$2,FALSE)</f>
        <v>2.8321288300000001E-2</v>
      </c>
      <c r="Y42" s="57">
        <f>VLOOKUP($D42,Résultats!$B$2:$AZ$251,Y$2,FALSE)</f>
        <v>5.6621131400000002E-3</v>
      </c>
      <c r="Z42" s="57">
        <f>VLOOKUP($D42,Résultats!$B$2:$AZ$251,Z$2,FALSE)</f>
        <v>1.1169048400000001E-3</v>
      </c>
      <c r="AA42" s="57">
        <f>VLOOKUP($D42,Résultats!$B$2:$AZ$251,AA$2,FALSE)</f>
        <v>2.1989966000000001E-4</v>
      </c>
      <c r="AB42" s="57">
        <f>VLOOKUP($D42,Résultats!$B$2:$AZ$251,AB$2,FALSE)</f>
        <v>4.3311047899999999E-5</v>
      </c>
      <c r="AC42" s="57">
        <f>VLOOKUP($D42,Résultats!$B$2:$AZ$251,AC$2,FALSE)</f>
        <v>8.5362238100000003E-6</v>
      </c>
      <c r="AD42" s="57">
        <f>VLOOKUP($D42,Résultats!$B$2:$AZ$251,AD$2,FALSE)</f>
        <v>1.68864653E-6</v>
      </c>
      <c r="AE42" s="57">
        <f>VLOOKUP($D42,Résultats!$B$2:$AZ$251,AE$2,FALSE)</f>
        <v>3.3412401399999998E-7</v>
      </c>
      <c r="AF42" s="57">
        <f>VLOOKUP($D42,Résultats!$B$2:$AZ$251,AF$2,FALSE)</f>
        <v>6.6087520199999999E-8</v>
      </c>
      <c r="AG42" s="57">
        <f>VLOOKUP($D42,Résultats!$B$2:$AZ$251,AG$2,FALSE)</f>
        <v>1.30701946E-8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34664.561999999998</v>
      </c>
      <c r="J43" s="99">
        <f>VLOOKUP($D48,Résultats!$B$2:$AZ$212,J$2,FALSE)</f>
        <v>34991.103130000003</v>
      </c>
      <c r="K43" s="99">
        <f>VLOOKUP($D48,Résultats!$B$2:$AZ$212,K$2,FALSE)</f>
        <v>35162.478739999999</v>
      </c>
      <c r="L43" s="99">
        <f>VLOOKUP($D48,Résultats!$B$2:$AZ$212,L$2,FALSE)</f>
        <v>35275.822209999998</v>
      </c>
      <c r="M43" s="99">
        <f>VLOOKUP($D48,Résultats!$B$2:$AZ$212,M$2,FALSE)</f>
        <v>34934.144480000003</v>
      </c>
      <c r="N43" s="99">
        <f>VLOOKUP($D48,Résultats!$B$2:$AZ$212,N$2,FALSE)</f>
        <v>34408.104670000001</v>
      </c>
      <c r="O43" s="99">
        <f>VLOOKUP($D48,Résultats!$B$2:$AZ$212,O$2,FALSE)</f>
        <v>33885.759140000002</v>
      </c>
      <c r="P43" s="99">
        <f>VLOOKUP($D48,Résultats!$B$2:$AZ$212,P$2,FALSE)</f>
        <v>33396.43993</v>
      </c>
      <c r="Q43" s="99">
        <f>VLOOKUP($D48,Résultats!$B$2:$AZ$212,Q$2,FALSE)</f>
        <v>32937.604500000001</v>
      </c>
      <c r="R43" s="99">
        <f>VLOOKUP($D48,Résultats!$B$2:$AZ$212,R$2,FALSE)</f>
        <v>32500.150829999999</v>
      </c>
      <c r="S43" s="99">
        <f>VLOOKUP($D48,Résultats!$B$2:$AZ$212,S$2,FALSE)</f>
        <v>32076.461899999998</v>
      </c>
      <c r="T43" s="99">
        <f>VLOOKUP($D48,Résultats!$B$2:$AZ$212,T$2,FALSE)</f>
        <v>31764.257119999998</v>
      </c>
      <c r="U43" s="99">
        <f>VLOOKUP($D48,Résultats!$B$2:$AZ$212,U$2,FALSE)</f>
        <v>31494.221969999999</v>
      </c>
      <c r="V43" s="99">
        <f>VLOOKUP($D48,Résultats!$B$2:$AZ$212,V$2,FALSE)</f>
        <v>31241.049630000001</v>
      </c>
      <c r="W43" s="99">
        <f>VLOOKUP($D48,Résultats!$B$2:$AZ$212,W$2,FALSE)</f>
        <v>30997.41129</v>
      </c>
      <c r="X43" s="99">
        <f>VLOOKUP($D48,Résultats!$B$2:$AZ$212,X$2,FALSE)</f>
        <v>30760.874779999998</v>
      </c>
      <c r="Y43" s="99">
        <f>VLOOKUP($D48,Résultats!$B$2:$AZ$212,Y$2,FALSE)</f>
        <v>30526.773700000002</v>
      </c>
      <c r="Z43" s="99">
        <f>VLOOKUP($D48,Résultats!$B$2:$AZ$212,Z$2,FALSE)</f>
        <v>30293.827209999999</v>
      </c>
      <c r="AA43" s="99">
        <f>VLOOKUP($D48,Résultats!$B$2:$AZ$212,AA$2,FALSE)</f>
        <v>30061.93072</v>
      </c>
      <c r="AB43" s="99">
        <f>VLOOKUP($D48,Résultats!$B$2:$AZ$212,AB$2,FALSE)</f>
        <v>29831.60468</v>
      </c>
      <c r="AC43" s="99">
        <f>VLOOKUP($D48,Résultats!$B$2:$AZ$212,AC$2,FALSE)</f>
        <v>29603.095249999998</v>
      </c>
      <c r="AD43" s="99">
        <f>VLOOKUP($D48,Résultats!$B$2:$AZ$212,AD$2,FALSE)</f>
        <v>29383.115170000001</v>
      </c>
      <c r="AE43" s="99">
        <f>VLOOKUP($D48,Résultats!$B$2:$AZ$212,AE$2,FALSE)</f>
        <v>29170.51355</v>
      </c>
      <c r="AF43" s="99">
        <f>VLOOKUP($D48,Résultats!$B$2:$AZ$212,AF$2,FALSE)</f>
        <v>28963.049419999999</v>
      </c>
      <c r="AG43" s="99">
        <f>VLOOKUP($D48,Résultats!$B$2:$AZ$212,AG$2,FALSE)</f>
        <v>28759.3963</v>
      </c>
      <c r="AH43" s="99">
        <f>VLOOKUP($D48,Résultats!$B$2:$AZ$212,AH$2,FALSE)</f>
        <v>28558.086289999999</v>
      </c>
      <c r="AI43" s="99">
        <f>VLOOKUP($D48,Résultats!$B$2:$AZ$212,AI$2,FALSE)</f>
        <v>28358.022939999999</v>
      </c>
      <c r="AJ43" s="99">
        <f>VLOOKUP($D48,Résultats!$B$2:$AZ$212,AJ$2,FALSE)</f>
        <v>28159.30674</v>
      </c>
      <c r="AK43" s="99">
        <f>VLOOKUP($D48,Résultats!$B$2:$AZ$212,AK$2,FALSE)</f>
        <v>27961.993760000001</v>
      </c>
      <c r="AL43" s="99">
        <f>VLOOKUP($D48,Résultats!$B$2:$AZ$212,AL$2,FALSE)</f>
        <v>27766.195930000002</v>
      </c>
      <c r="AM43" s="104">
        <f>VLOOKUP($D48,Résultats!$B$2:$AZ$212,AM$2,FALSE)</f>
        <v>27573.62904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34367.485829999998</v>
      </c>
      <c r="J45" s="25">
        <f>VLOOKUP($D45,Résultats!$B$2:$AZ$212,J$2,FALSE)</f>
        <v>34530.118759999998</v>
      </c>
      <c r="K45" s="25">
        <f>VLOOKUP($D45,Résultats!$B$2:$AZ$212,K$2,FALSE)</f>
        <v>34423.680050000003</v>
      </c>
      <c r="L45" s="25">
        <f>VLOOKUP($D45,Résultats!$B$2:$AZ$212,L$2,FALSE)</f>
        <v>34183.466410000001</v>
      </c>
      <c r="M45" s="25">
        <f>VLOOKUP($D45,Résultats!$B$2:$AZ$212,M$2,FALSE)</f>
        <v>33470.076289999997</v>
      </c>
      <c r="N45" s="25">
        <f>VLOOKUP($D45,Résultats!$B$2:$AZ$212,N$2,FALSE)</f>
        <v>32516.25131</v>
      </c>
      <c r="O45" s="25">
        <f>VLOOKUP($D45,Résultats!$B$2:$AZ$212,O$2,FALSE)</f>
        <v>31460.058140000001</v>
      </c>
      <c r="P45" s="25">
        <f>VLOOKUP($D45,Résultats!$B$2:$AZ$212,P$2,FALSE)</f>
        <v>30308.90281</v>
      </c>
      <c r="Q45" s="25">
        <f>VLOOKUP($D45,Résultats!$B$2:$AZ$212,Q$2,FALSE)</f>
        <v>29053.1777</v>
      </c>
      <c r="R45" s="25">
        <f>VLOOKUP($D45,Résultats!$B$2:$AZ$212,R$2,FALSE)</f>
        <v>27691.204959999999</v>
      </c>
      <c r="S45" s="25">
        <f>VLOOKUP($D45,Résultats!$B$2:$AZ$212,S$2,FALSE)</f>
        <v>26236.40785</v>
      </c>
      <c r="T45" s="25">
        <f>VLOOKUP($D45,Résultats!$B$2:$AZ$212,T$2,FALSE)</f>
        <v>24699.79263</v>
      </c>
      <c r="U45" s="25">
        <f>VLOOKUP($D45,Résultats!$B$2:$AZ$212,U$2,FALSE)</f>
        <v>23074.647219999999</v>
      </c>
      <c r="V45" s="25">
        <f>VLOOKUP($D45,Résultats!$B$2:$AZ$212,V$2,FALSE)</f>
        <v>21414.31337</v>
      </c>
      <c r="W45" s="25">
        <f>VLOOKUP($D45,Résultats!$B$2:$AZ$212,W$2,FALSE)</f>
        <v>19792.271260000001</v>
      </c>
      <c r="X45" s="25">
        <f>VLOOKUP($D45,Résultats!$B$2:$AZ$212,X$2,FALSE)</f>
        <v>18261.569609999999</v>
      </c>
      <c r="Y45" s="25">
        <f>VLOOKUP($D45,Résultats!$B$2:$AZ$212,Y$2,FALSE)</f>
        <v>16842.364460000001</v>
      </c>
      <c r="Z45" s="25">
        <f>VLOOKUP($D45,Résultats!$B$2:$AZ$212,Z$2,FALSE)</f>
        <v>15532.058440000001</v>
      </c>
      <c r="AA45" s="25">
        <f>VLOOKUP($D45,Résultats!$B$2:$AZ$212,AA$2,FALSE)</f>
        <v>14323.41409</v>
      </c>
      <c r="AB45" s="25">
        <f>VLOOKUP($D45,Résultats!$B$2:$AZ$212,AB$2,FALSE)</f>
        <v>13208.76662</v>
      </c>
      <c r="AC45" s="25">
        <f>VLOOKUP($D45,Résultats!$B$2:$AZ$212,AC$2,FALSE)</f>
        <v>12180.850039999999</v>
      </c>
      <c r="AD45" s="25">
        <f>VLOOKUP($D45,Résultats!$B$2:$AZ$212,AD$2,FALSE)</f>
        <v>11232.924559999999</v>
      </c>
      <c r="AE45" s="25">
        <f>VLOOKUP($D45,Résultats!$B$2:$AZ$212,AE$2,FALSE)</f>
        <v>10358.76713</v>
      </c>
      <c r="AF45" s="25">
        <f>VLOOKUP($D45,Résultats!$B$2:$AZ$212,AF$2,FALSE)</f>
        <v>9552.6374140000007</v>
      </c>
      <c r="AG45" s="25">
        <f>VLOOKUP($D45,Résultats!$B$2:$AZ$212,AG$2,FALSE)</f>
        <v>8809.2415110000002</v>
      </c>
      <c r="AH45" s="25">
        <f>VLOOKUP($D45,Résultats!$B$2:$AZ$212,AH$2,FALSE)</f>
        <v>8123.6974250000003</v>
      </c>
      <c r="AI45" s="25">
        <f>VLOOKUP($D45,Résultats!$B$2:$AZ$212,AI$2,FALSE)</f>
        <v>7491.5030729999999</v>
      </c>
      <c r="AJ45" s="25">
        <f>VLOOKUP($D45,Résultats!$B$2:$AZ$212,AJ$2,FALSE)</f>
        <v>6908.5067250000002</v>
      </c>
      <c r="AK45" s="25">
        <f>VLOOKUP($D45,Résultats!$B$2:$AZ$212,AK$2,FALSE)</f>
        <v>6370.8797430000004</v>
      </c>
      <c r="AL45" s="25">
        <f>VLOOKUP($D45,Résultats!$B$2:$AZ$212,AL$2,FALSE)</f>
        <v>5875.0914359999997</v>
      </c>
      <c r="AM45" s="102">
        <f>VLOOKUP($D45,Résultats!$B$2:$AZ$212,AM$2,FALSE)</f>
        <v>5417.8858769999997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297.07616910000002</v>
      </c>
      <c r="J46" s="25">
        <f>VLOOKUP($D46,Résultats!$B$2:$AZ$212,J$2,FALSE)</f>
        <v>460.98436359999999</v>
      </c>
      <c r="K46" s="25">
        <f>VLOOKUP($D46,Résultats!$B$2:$AZ$212,K$2,FALSE)</f>
        <v>738.79869169999995</v>
      </c>
      <c r="L46" s="25">
        <f>VLOOKUP($D46,Résultats!$B$2:$AZ$212,L$2,FALSE)</f>
        <v>1092.3557969999999</v>
      </c>
      <c r="M46" s="25">
        <f>VLOOKUP($D46,Résultats!$B$2:$AZ$212,M$2,FALSE)</f>
        <v>1464.0681890000001</v>
      </c>
      <c r="N46" s="25">
        <f>VLOOKUP($D46,Résultats!$B$2:$AZ$212,N$2,FALSE)</f>
        <v>1891.853355</v>
      </c>
      <c r="O46" s="25">
        <f>VLOOKUP($D46,Résultats!$B$2:$AZ$212,O$2,FALSE)</f>
        <v>2425.7009950000001</v>
      </c>
      <c r="P46" s="25">
        <f>VLOOKUP($D46,Résultats!$B$2:$AZ$212,P$2,FALSE)</f>
        <v>3087.5371239999999</v>
      </c>
      <c r="Q46" s="25">
        <f>VLOOKUP($D46,Résultats!$B$2:$AZ$212,Q$2,FALSE)</f>
        <v>3884.426794</v>
      </c>
      <c r="R46" s="25">
        <f>VLOOKUP($D46,Résultats!$B$2:$AZ$212,R$2,FALSE)</f>
        <v>4808.9458720000002</v>
      </c>
      <c r="S46" s="25">
        <f>VLOOKUP($D46,Résultats!$B$2:$AZ$212,S$2,FALSE)</f>
        <v>5840.0540520000004</v>
      </c>
      <c r="T46" s="25">
        <f>VLOOKUP($D46,Résultats!$B$2:$AZ$212,T$2,FALSE)</f>
        <v>7064.4644920000001</v>
      </c>
      <c r="U46" s="25">
        <f>VLOOKUP($D46,Résultats!$B$2:$AZ$212,U$2,FALSE)</f>
        <v>8419.5747530000008</v>
      </c>
      <c r="V46" s="25">
        <f>VLOOKUP($D46,Résultats!$B$2:$AZ$212,V$2,FALSE)</f>
        <v>9826.7362599999997</v>
      </c>
      <c r="W46" s="25">
        <f>VLOOKUP($D46,Résultats!$B$2:$AZ$212,W$2,FALSE)</f>
        <v>11205.14004</v>
      </c>
      <c r="X46" s="25">
        <f>VLOOKUP($D46,Résultats!$B$2:$AZ$212,X$2,FALSE)</f>
        <v>12499.305179999999</v>
      </c>
      <c r="Y46" s="25">
        <f>VLOOKUP($D46,Résultats!$B$2:$AZ$212,Y$2,FALSE)</f>
        <v>13684.409229999999</v>
      </c>
      <c r="Z46" s="25">
        <f>VLOOKUP($D46,Résultats!$B$2:$AZ$212,Z$2,FALSE)</f>
        <v>14761.768770000001</v>
      </c>
      <c r="AA46" s="25">
        <f>VLOOKUP($D46,Résultats!$B$2:$AZ$212,AA$2,FALSE)</f>
        <v>15738.51662</v>
      </c>
      <c r="AB46" s="25">
        <f>VLOOKUP($D46,Résultats!$B$2:$AZ$212,AB$2,FALSE)</f>
        <v>16622.838059999998</v>
      </c>
      <c r="AC46" s="25">
        <f>VLOOKUP($D46,Résultats!$B$2:$AZ$212,AC$2,FALSE)</f>
        <v>17422.245210000001</v>
      </c>
      <c r="AD46" s="25">
        <f>VLOOKUP($D46,Résultats!$B$2:$AZ$212,AD$2,FALSE)</f>
        <v>18150.190600000002</v>
      </c>
      <c r="AE46" s="25">
        <f>VLOOKUP($D46,Résultats!$B$2:$AZ$212,AE$2,FALSE)</f>
        <v>18811.746419999999</v>
      </c>
      <c r="AF46" s="25">
        <f>VLOOKUP($D46,Résultats!$B$2:$AZ$212,AF$2,FALSE)</f>
        <v>19410.41201</v>
      </c>
      <c r="AG46" s="25">
        <f>VLOOKUP($D46,Résultats!$B$2:$AZ$212,AG$2,FALSE)</f>
        <v>19950.154790000001</v>
      </c>
      <c r="AH46" s="25">
        <f>VLOOKUP($D46,Résultats!$B$2:$AZ$212,AH$2,FALSE)</f>
        <v>20434.388859999999</v>
      </c>
      <c r="AI46" s="25">
        <f>VLOOKUP($D46,Résultats!$B$2:$AZ$212,AI$2,FALSE)</f>
        <v>20866.51987</v>
      </c>
      <c r="AJ46" s="25">
        <f>VLOOKUP($D46,Résultats!$B$2:$AZ$212,AJ$2,FALSE)</f>
        <v>21250.800019999999</v>
      </c>
      <c r="AK46" s="25">
        <f>VLOOKUP($D46,Résultats!$B$2:$AZ$212,AK$2,FALSE)</f>
        <v>21591.114020000001</v>
      </c>
      <c r="AL46" s="25">
        <f>VLOOKUP($D46,Résultats!$B$2:$AZ$212,AL$2,FALSE)</f>
        <v>21891.104490000002</v>
      </c>
      <c r="AM46" s="102">
        <f>VLOOKUP($D46,Résultats!$B$2:$AZ$212,AM$2,FALSE)</f>
        <v>22155.743170000002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0.59942707890000002</v>
      </c>
      <c r="G47" s="25">
        <f>VLOOKUP($D47,Résultats!$B$2:$AZ$212,G$2,FALSE)</f>
        <v>0.78379258490000003</v>
      </c>
      <c r="H47" s="25">
        <f>VLOOKUP($D47,Résultats!$B$2:$AZ$212,H$2,FALSE)</f>
        <v>0.86664786009999994</v>
      </c>
      <c r="I47" s="25">
        <f>VLOOKUP($D47,Résultats!$B$2:$AZ$212,I$2,FALSE)</f>
        <v>0.98658361630000002</v>
      </c>
      <c r="J47" s="25">
        <f>VLOOKUP($D47,Résultats!$B$2:$AZ$212,J$2,FALSE)</f>
        <v>1.076469356</v>
      </c>
      <c r="K47" s="25">
        <f>VLOOKUP($D47,Résultats!$B$2:$AZ$212,K$2,FALSE)</f>
        <v>1.172492522</v>
      </c>
      <c r="L47" s="25">
        <f>VLOOKUP($D47,Résultats!$B$2:$AZ$212,L$2,FALSE)</f>
        <v>1.27124967</v>
      </c>
      <c r="M47" s="25">
        <f>VLOOKUP($D47,Résultats!$B$2:$AZ$212,M$2,FALSE)</f>
        <v>1.342535273</v>
      </c>
      <c r="N47" s="25">
        <f>VLOOKUP($D47,Résultats!$B$2:$AZ$212,N$2,FALSE)</f>
        <v>1.3996248819999999</v>
      </c>
      <c r="O47" s="25">
        <f>VLOOKUP($D47,Résultats!$B$2:$AZ$212,O$2,FALSE)</f>
        <v>1.4440339170000001</v>
      </c>
      <c r="P47" s="25">
        <f>VLOOKUP($D47,Résultats!$B$2:$AZ$212,P$2,FALSE)</f>
        <v>1.4724571280000001</v>
      </c>
      <c r="Q47" s="25">
        <f>VLOOKUP($D47,Résultats!$B$2:$AZ$212,Q$2,FALSE)</f>
        <v>1.4817970540000001</v>
      </c>
      <c r="R47" s="25">
        <f>VLOOKUP($D47,Résultats!$B$2:$AZ$212,R$2,FALSE)</f>
        <v>1.470536855</v>
      </c>
      <c r="S47" s="25">
        <f>VLOOKUP($D47,Résultats!$B$2:$AZ$212,S$2,FALSE)</f>
        <v>1.4393458130000001</v>
      </c>
      <c r="T47" s="25">
        <f>VLOOKUP($D47,Résultats!$B$2:$AZ$212,T$2,FALSE)</f>
        <v>1.388951931</v>
      </c>
      <c r="U47" s="25">
        <f>VLOOKUP($D47,Résultats!$B$2:$AZ$212,U$2,FALSE)</f>
        <v>1.317990132</v>
      </c>
      <c r="V47" s="25">
        <f>VLOOKUP($D47,Résultats!$B$2:$AZ$212,V$2,FALSE)</f>
        <v>1.232753821</v>
      </c>
      <c r="W47" s="25">
        <f>VLOOKUP($D47,Résultats!$B$2:$AZ$212,W$2,FALSE)</f>
        <v>1.1426465530000001</v>
      </c>
      <c r="X47" s="25">
        <f>VLOOKUP($D47,Résultats!$B$2:$AZ$212,X$2,FALSE)</f>
        <v>1.055006839</v>
      </c>
      <c r="Y47" s="25">
        <f>VLOOKUP($D47,Résultats!$B$2:$AZ$212,Y$2,FALSE)</f>
        <v>0.97317056400000002</v>
      </c>
      <c r="Z47" s="25">
        <f>VLOOKUP($D47,Résultats!$B$2:$AZ$212,Z$2,FALSE)</f>
        <v>0.89749156539999997</v>
      </c>
      <c r="AA47" s="25">
        <f>VLOOKUP($D47,Résultats!$B$2:$AZ$212,AA$2,FALSE)</f>
        <v>0.82765885449999999</v>
      </c>
      <c r="AB47" s="25">
        <f>VLOOKUP($D47,Résultats!$B$2:$AZ$212,AB$2,FALSE)</f>
        <v>0.76325183510000005</v>
      </c>
      <c r="AC47" s="25">
        <f>VLOOKUP($D47,Résultats!$B$2:$AZ$212,AC$2,FALSE)</f>
        <v>0.70385525729999998</v>
      </c>
      <c r="AD47" s="25">
        <f>VLOOKUP($D47,Résultats!$B$2:$AZ$212,AD$2,FALSE)</f>
        <v>0.64908062119999999</v>
      </c>
      <c r="AE47" s="25">
        <f>VLOOKUP($D47,Résultats!$B$2:$AZ$212,AE$2,FALSE)</f>
        <v>0.59856852930000004</v>
      </c>
      <c r="AF47" s="25">
        <f>VLOOKUP($D47,Résultats!$B$2:$AZ$212,AF$2,FALSE)</f>
        <v>0.5519873246</v>
      </c>
      <c r="AG47" s="25">
        <f>VLOOKUP($D47,Résultats!$B$2:$AZ$212,AG$2,FALSE)</f>
        <v>0.50903111339999996</v>
      </c>
      <c r="AH47" s="25">
        <f>VLOOKUP($D47,Résultats!$B$2:$AZ$212,AH$2,FALSE)</f>
        <v>0.46941779729999999</v>
      </c>
      <c r="AI47" s="25">
        <f>VLOOKUP($D47,Résultats!$B$2:$AZ$212,AI$2,FALSE)</f>
        <v>0.43288722950000003</v>
      </c>
      <c r="AJ47" s="25">
        <f>VLOOKUP($D47,Résultats!$B$2:$AZ$212,AJ$2,FALSE)</f>
        <v>0.39919950729999998</v>
      </c>
      <c r="AK47" s="25">
        <f>VLOOKUP($D47,Résultats!$B$2:$AZ$212,AK$2,FALSE)</f>
        <v>0.36813339779999998</v>
      </c>
      <c r="AL47" s="25">
        <f>VLOOKUP($D47,Résultats!$B$2:$AZ$212,AL$2,FALSE)</f>
        <v>0.33948488440000002</v>
      </c>
      <c r="AM47" s="102">
        <f>VLOOKUP($D47,Résultats!$B$2:$AZ$212,AM$2,FALSE)</f>
        <v>0.31306582719999998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34664.561999999998</v>
      </c>
      <c r="J48" s="59">
        <f>VLOOKUP($D48,Résultats!$B$2:$AZ$212,J$2,FALSE)</f>
        <v>34991.103130000003</v>
      </c>
      <c r="K48" s="59">
        <f>VLOOKUP($D48,Résultats!$B$2:$AZ$212,K$2,FALSE)</f>
        <v>35162.478739999999</v>
      </c>
      <c r="L48" s="59">
        <f>VLOOKUP($D48,Résultats!$B$2:$AZ$212,L$2,FALSE)</f>
        <v>35275.822209999998</v>
      </c>
      <c r="M48" s="59">
        <f>VLOOKUP($D48,Résultats!$B$2:$AZ$212,M$2,FALSE)</f>
        <v>34934.144480000003</v>
      </c>
      <c r="N48" s="59">
        <f>VLOOKUP($D48,Résultats!$B$2:$AZ$212,N$2,FALSE)</f>
        <v>34408.104670000001</v>
      </c>
      <c r="O48" s="59">
        <f>VLOOKUP($D48,Résultats!$B$2:$AZ$212,O$2,FALSE)</f>
        <v>33885.759140000002</v>
      </c>
      <c r="P48" s="59">
        <f>VLOOKUP($D48,Résultats!$B$2:$AZ$212,P$2,FALSE)</f>
        <v>33396.43993</v>
      </c>
      <c r="Q48" s="59">
        <f>VLOOKUP($D48,Résultats!$B$2:$AZ$212,Q$2,FALSE)</f>
        <v>32937.604500000001</v>
      </c>
      <c r="R48" s="59">
        <f>VLOOKUP($D48,Résultats!$B$2:$AZ$212,R$2,FALSE)</f>
        <v>32500.150829999999</v>
      </c>
      <c r="S48" s="59">
        <f>VLOOKUP($D48,Résultats!$B$2:$AZ$212,S$2,FALSE)</f>
        <v>32076.461899999998</v>
      </c>
      <c r="T48" s="59">
        <f>VLOOKUP($D48,Résultats!$B$2:$AZ$212,T$2,FALSE)</f>
        <v>31764.257119999998</v>
      </c>
      <c r="U48" s="59">
        <f>VLOOKUP($D48,Résultats!$B$2:$AZ$212,U$2,FALSE)</f>
        <v>31494.221969999999</v>
      </c>
      <c r="V48" s="59">
        <f>VLOOKUP($D48,Résultats!$B$2:$AZ$212,V$2,FALSE)</f>
        <v>31241.049630000001</v>
      </c>
      <c r="W48" s="59">
        <f>VLOOKUP($D48,Résultats!$B$2:$AZ$212,W$2,FALSE)</f>
        <v>30997.41129</v>
      </c>
      <c r="X48" s="59">
        <f>VLOOKUP($D48,Résultats!$B$2:$AZ$212,X$2,FALSE)</f>
        <v>30760.874779999998</v>
      </c>
      <c r="Y48" s="59">
        <f>VLOOKUP($D48,Résultats!$B$2:$AZ$212,Y$2,FALSE)</f>
        <v>30526.773700000002</v>
      </c>
      <c r="Z48" s="59">
        <f>VLOOKUP($D48,Résultats!$B$2:$AZ$212,Z$2,FALSE)</f>
        <v>30293.827209999999</v>
      </c>
      <c r="AA48" s="59">
        <f>VLOOKUP($D48,Résultats!$B$2:$AZ$212,AA$2,FALSE)</f>
        <v>30061.93072</v>
      </c>
      <c r="AB48" s="59">
        <f>VLOOKUP($D48,Résultats!$B$2:$AZ$212,AB$2,FALSE)</f>
        <v>29831.60468</v>
      </c>
      <c r="AC48" s="59">
        <f>VLOOKUP($D48,Résultats!$B$2:$AZ$212,AC$2,FALSE)</f>
        <v>29603.095249999998</v>
      </c>
      <c r="AD48" s="59">
        <f>VLOOKUP($D48,Résultats!$B$2:$AZ$212,AD$2,FALSE)</f>
        <v>29383.115170000001</v>
      </c>
      <c r="AE48" s="59">
        <f>VLOOKUP($D48,Résultats!$B$2:$AZ$212,AE$2,FALSE)</f>
        <v>29170.51355</v>
      </c>
      <c r="AF48" s="59">
        <f>VLOOKUP($D48,Résultats!$B$2:$AZ$212,AF$2,FALSE)</f>
        <v>28963.049419999999</v>
      </c>
      <c r="AG48" s="59">
        <f>VLOOKUP($D48,Résultats!$B$2:$AZ$212,AG$2,FALSE)</f>
        <v>28759.3963</v>
      </c>
      <c r="AH48" s="59">
        <f>VLOOKUP($D48,Résultats!$B$2:$AZ$212,AH$2,FALSE)</f>
        <v>28558.086289999999</v>
      </c>
      <c r="AI48" s="59">
        <f>VLOOKUP($D48,Résultats!$B$2:$AZ$212,AI$2,FALSE)</f>
        <v>28358.022939999999</v>
      </c>
      <c r="AJ48" s="59">
        <f>VLOOKUP($D48,Résultats!$B$2:$AZ$212,AJ$2,FALSE)</f>
        <v>28159.30674</v>
      </c>
      <c r="AK48" s="59">
        <f>VLOOKUP($D48,Résultats!$B$2:$AZ$212,AK$2,FALSE)</f>
        <v>27961.993760000001</v>
      </c>
      <c r="AL48" s="59">
        <f>VLOOKUP($D48,Résultats!$B$2:$AZ$212,AL$2,FALSE)</f>
        <v>27766.195930000002</v>
      </c>
      <c r="AM48" s="103">
        <f>VLOOKUP($D48,Résultats!$B$2:$AZ$212,AM$2,FALSE)</f>
        <v>27573.62904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297.07616910000002</v>
      </c>
      <c r="J49" s="61">
        <f>VLOOKUP($D49,Résultats!$B$2:$AZ$212,J$2,FALSE)</f>
        <v>460.98436359999999</v>
      </c>
      <c r="K49" s="61">
        <f>VLOOKUP($D49,Résultats!$B$2:$AZ$212,K$2,FALSE)</f>
        <v>738.79869169999995</v>
      </c>
      <c r="L49" s="61">
        <f>VLOOKUP($D49,Résultats!$B$2:$AZ$212,L$2,FALSE)</f>
        <v>1092.3557969999999</v>
      </c>
      <c r="M49" s="61">
        <f>VLOOKUP($D49,Résultats!$B$2:$AZ$212,M$2,FALSE)</f>
        <v>1464.0681890000001</v>
      </c>
      <c r="N49" s="61">
        <f>VLOOKUP($D49,Résultats!$B$2:$AZ$212,N$2,FALSE)</f>
        <v>1891.853355</v>
      </c>
      <c r="O49" s="61">
        <f>VLOOKUP($D49,Résultats!$B$2:$AZ$212,O$2,FALSE)</f>
        <v>2425.7009950000001</v>
      </c>
      <c r="P49" s="61">
        <f>VLOOKUP($D49,Résultats!$B$2:$AZ$212,P$2,FALSE)</f>
        <v>3087.5371239999999</v>
      </c>
      <c r="Q49" s="61">
        <f>VLOOKUP($D49,Résultats!$B$2:$AZ$212,Q$2,FALSE)</f>
        <v>3884.426794</v>
      </c>
      <c r="R49" s="61">
        <f>VLOOKUP($D49,Résultats!$B$2:$AZ$212,R$2,FALSE)</f>
        <v>4808.9458720000002</v>
      </c>
      <c r="S49" s="61">
        <f>VLOOKUP($D49,Résultats!$B$2:$AZ$212,S$2,FALSE)</f>
        <v>5840.0540520000004</v>
      </c>
      <c r="T49" s="61">
        <f>VLOOKUP($D49,Résultats!$B$2:$AZ$212,T$2,FALSE)</f>
        <v>7064.4644920000001</v>
      </c>
      <c r="U49" s="61">
        <f>VLOOKUP($D49,Résultats!$B$2:$AZ$212,U$2,FALSE)</f>
        <v>8419.5747530000008</v>
      </c>
      <c r="V49" s="61">
        <f>VLOOKUP($D49,Résultats!$B$2:$AZ$212,V$2,FALSE)</f>
        <v>9826.7362599999997</v>
      </c>
      <c r="W49" s="61">
        <f>VLOOKUP($D49,Résultats!$B$2:$AZ$212,W$2,FALSE)</f>
        <v>11205.14004</v>
      </c>
      <c r="X49" s="61">
        <f>VLOOKUP($D49,Résultats!$B$2:$AZ$212,X$2,FALSE)</f>
        <v>12499.305179999999</v>
      </c>
      <c r="Y49" s="61">
        <f>VLOOKUP($D49,Résultats!$B$2:$AZ$212,Y$2,FALSE)</f>
        <v>13684.409229999999</v>
      </c>
      <c r="Z49" s="61">
        <f>VLOOKUP($D49,Résultats!$B$2:$AZ$212,Z$2,FALSE)</f>
        <v>14761.768770000001</v>
      </c>
      <c r="AA49" s="61">
        <f>VLOOKUP($D49,Résultats!$B$2:$AZ$212,AA$2,FALSE)</f>
        <v>15738.51662</v>
      </c>
      <c r="AB49" s="61">
        <f>VLOOKUP($D49,Résultats!$B$2:$AZ$212,AB$2,FALSE)</f>
        <v>16622.838059999998</v>
      </c>
      <c r="AC49" s="61">
        <f>VLOOKUP($D49,Résultats!$B$2:$AZ$212,AC$2,FALSE)</f>
        <v>17422.245210000001</v>
      </c>
      <c r="AD49" s="61">
        <f>VLOOKUP($D49,Résultats!$B$2:$AZ$212,AD$2,FALSE)</f>
        <v>18150.190600000002</v>
      </c>
      <c r="AE49" s="61">
        <f>VLOOKUP($D49,Résultats!$B$2:$AZ$212,AE$2,FALSE)</f>
        <v>18811.746419999999</v>
      </c>
      <c r="AF49" s="61">
        <f>VLOOKUP($D49,Résultats!$B$2:$AZ$212,AF$2,FALSE)</f>
        <v>19410.41201</v>
      </c>
      <c r="AG49" s="61">
        <f>VLOOKUP($D49,Résultats!$B$2:$AZ$212,AG$2,FALSE)</f>
        <v>19950.154790000001</v>
      </c>
      <c r="AH49" s="61">
        <f>VLOOKUP($D49,Résultats!$B$2:$AZ$212,AH$2,FALSE)</f>
        <v>20434.388859999999</v>
      </c>
      <c r="AI49" s="61">
        <f>VLOOKUP($D49,Résultats!$B$2:$AZ$212,AI$2,FALSE)</f>
        <v>20866.51987</v>
      </c>
      <c r="AJ49" s="61">
        <f>VLOOKUP($D49,Résultats!$B$2:$AZ$212,AJ$2,FALSE)</f>
        <v>21250.800019999999</v>
      </c>
      <c r="AK49" s="61">
        <f>VLOOKUP($D49,Résultats!$B$2:$AZ$212,AK$2,FALSE)</f>
        <v>21591.114020000001</v>
      </c>
      <c r="AL49" s="61">
        <f>VLOOKUP($D49,Résultats!$B$2:$AZ$212,AL$2,FALSE)</f>
        <v>21891.104490000002</v>
      </c>
      <c r="AM49" s="225">
        <f>VLOOKUP($D49,Résultats!$B$2:$AZ$212,AM$2,FALSE)</f>
        <v>22155.743170000002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1.401691061</v>
      </c>
      <c r="G50" s="25">
        <f>VLOOKUP($D50,Résultats!$B$2:$AZ$212,G$2,FALSE)</f>
        <v>3.8243860139999999</v>
      </c>
      <c r="H50" s="25">
        <f>VLOOKUP($D50,Résultats!$B$2:$AZ$212,H$2,FALSE)</f>
        <v>5.1489475000000002</v>
      </c>
      <c r="I50" s="25">
        <f>VLOOKUP($D50,Résultats!$B$2:$AZ$212,I$2,FALSE)</f>
        <v>8.178944778</v>
      </c>
      <c r="J50" s="25">
        <f>VLOOKUP($D50,Résultats!$B$2:$AZ$212,J$2,FALSE)</f>
        <v>14.16428894</v>
      </c>
      <c r="K50" s="25">
        <f>VLOOKUP($D50,Résultats!$B$2:$AZ$212,K$2,FALSE)</f>
        <v>25.042530339999999</v>
      </c>
      <c r="L50" s="25">
        <f>VLOOKUP($D50,Résultats!$B$2:$AZ$212,L$2,FALSE)</f>
        <v>39.996399779999997</v>
      </c>
      <c r="M50" s="25">
        <f>VLOOKUP($D50,Résultats!$B$2:$AZ$212,M$2,FALSE)</f>
        <v>57.042398859999999</v>
      </c>
      <c r="N50" s="25">
        <f>VLOOKUP($D50,Résultats!$B$2:$AZ$212,N$2,FALSE)</f>
        <v>78.224130799999998</v>
      </c>
      <c r="O50" s="25">
        <f>VLOOKUP($D50,Résultats!$B$2:$AZ$212,O$2,FALSE)</f>
        <v>106.53012699999999</v>
      </c>
      <c r="P50" s="25">
        <f>VLOOKUP($D50,Résultats!$B$2:$AZ$212,P$2,FALSE)</f>
        <v>143.9078265</v>
      </c>
      <c r="Q50" s="25">
        <f>VLOOKUP($D50,Résultats!$B$2:$AZ$212,Q$2,FALSE)</f>
        <v>191.6549665</v>
      </c>
      <c r="R50" s="25">
        <f>VLOOKUP($D50,Résultats!$B$2:$AZ$212,R$2,FALSE)</f>
        <v>250.2569287</v>
      </c>
      <c r="S50" s="25">
        <f>VLOOKUP($D50,Résultats!$B$2:$AZ$212,S$2,FALSE)</f>
        <v>319.26553740000003</v>
      </c>
      <c r="T50" s="25">
        <f>VLOOKUP($D50,Résultats!$B$2:$AZ$212,T$2,FALSE)</f>
        <v>405.1485371</v>
      </c>
      <c r="U50" s="25">
        <f>VLOOKUP($D50,Résultats!$B$2:$AZ$212,U$2,FALSE)</f>
        <v>504.84033240000002</v>
      </c>
      <c r="V50" s="25">
        <f>VLOOKUP($D50,Résultats!$B$2:$AZ$212,V$2,FALSE)</f>
        <v>613.60154069999999</v>
      </c>
      <c r="W50" s="25">
        <f>VLOOKUP($D50,Résultats!$B$2:$AZ$212,W$2,FALSE)</f>
        <v>725.86511710000002</v>
      </c>
      <c r="X50" s="25">
        <f>VLOOKUP($D50,Résultats!$B$2:$AZ$212,X$2,FALSE)</f>
        <v>837.31010909999998</v>
      </c>
      <c r="Y50" s="25">
        <f>VLOOKUP($D50,Résultats!$B$2:$AZ$212,Y$2,FALSE)</f>
        <v>945.55585480000002</v>
      </c>
      <c r="Z50" s="25">
        <f>VLOOKUP($D50,Résultats!$B$2:$AZ$212,Z$2,FALSE)</f>
        <v>1050.1376789999999</v>
      </c>
      <c r="AA50" s="25">
        <f>VLOOKUP($D50,Résultats!$B$2:$AZ$212,AA$2,FALSE)</f>
        <v>1151.0929839999999</v>
      </c>
      <c r="AB50" s="25">
        <f>VLOOKUP($D50,Résultats!$B$2:$AZ$212,AB$2,FALSE)</f>
        <v>1248.60814</v>
      </c>
      <c r="AC50" s="25">
        <f>VLOOKUP($D50,Résultats!$B$2:$AZ$212,AC$2,FALSE)</f>
        <v>1342.87752</v>
      </c>
      <c r="AD50" s="25">
        <f>VLOOKUP($D50,Résultats!$B$2:$AZ$212,AD$2,FALSE)</f>
        <v>1434.7223449999999</v>
      </c>
      <c r="AE50" s="25">
        <f>VLOOKUP($D50,Résultats!$B$2:$AZ$212,AE$2,FALSE)</f>
        <v>1524.2607009999999</v>
      </c>
      <c r="AF50" s="25">
        <f>VLOOKUP($D50,Résultats!$B$2:$AZ$212,AF$2,FALSE)</f>
        <v>1611.499769</v>
      </c>
      <c r="AG50" s="25">
        <f>VLOOKUP($D50,Résultats!$B$2:$AZ$212,AG$2,FALSE)</f>
        <v>1696.527906</v>
      </c>
      <c r="AH50" s="25">
        <f>VLOOKUP($D50,Résultats!$B$2:$AZ$212,AH$2,FALSE)</f>
        <v>1779.405667</v>
      </c>
      <c r="AI50" s="25">
        <f>VLOOKUP($D50,Résultats!$B$2:$AZ$212,AI$2,FALSE)</f>
        <v>1860.2203770000001</v>
      </c>
      <c r="AJ50" s="25">
        <f>VLOOKUP($D50,Résultats!$B$2:$AZ$212,AJ$2,FALSE)</f>
        <v>1939.1766990000001</v>
      </c>
      <c r="AK50" s="25">
        <f>VLOOKUP($D50,Résultats!$B$2:$AZ$212,AK$2,FALSE)</f>
        <v>2016.4661410000001</v>
      </c>
      <c r="AL50" s="25">
        <f>VLOOKUP($D50,Résultats!$B$2:$AZ$212,AL$2,FALSE)</f>
        <v>2092.2788949999999</v>
      </c>
      <c r="AM50" s="102">
        <f>VLOOKUP($D50,Résultats!$B$2:$AZ$212,AM$2,FALSE)</f>
        <v>2166.9987510000001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1.2351438589999999</v>
      </c>
      <c r="G51" s="25">
        <f>VLOOKUP($D51,Résultats!$B$2:$AZ$212,G$2,FALSE)</f>
        <v>3.062223329</v>
      </c>
      <c r="H51" s="25">
        <f>VLOOKUP($D51,Résultats!$B$2:$AZ$212,H$2,FALSE)</f>
        <v>4.016973589</v>
      </c>
      <c r="I51" s="25">
        <f>VLOOKUP($D51,Résultats!$B$2:$AZ$212,I$2,FALSE)</f>
        <v>6.1742378819999999</v>
      </c>
      <c r="J51" s="25">
        <f>VLOOKUP($D51,Résultats!$B$2:$AZ$212,J$2,FALSE)</f>
        <v>10.36130854</v>
      </c>
      <c r="K51" s="25">
        <f>VLOOKUP($D51,Résultats!$B$2:$AZ$212,K$2,FALSE)</f>
        <v>17.82724245</v>
      </c>
      <c r="L51" s="25">
        <f>VLOOKUP($D51,Résultats!$B$2:$AZ$212,L$2,FALSE)</f>
        <v>27.880398029999998</v>
      </c>
      <c r="M51" s="25">
        <f>VLOOKUP($D51,Résultats!$B$2:$AZ$212,M$2,FALSE)</f>
        <v>39.097683080000003</v>
      </c>
      <c r="N51" s="25">
        <f>VLOOKUP($D51,Résultats!$B$2:$AZ$212,N$2,FALSE)</f>
        <v>52.756086789999998</v>
      </c>
      <c r="O51" s="25">
        <f>VLOOKUP($D51,Résultats!$B$2:$AZ$212,O$2,FALSE)</f>
        <v>70.676194800000005</v>
      </c>
      <c r="P51" s="25">
        <f>VLOOKUP($D51,Résultats!$B$2:$AZ$212,P$2,FALSE)</f>
        <v>93.93709647</v>
      </c>
      <c r="Q51" s="25">
        <f>VLOOKUP($D51,Résultats!$B$2:$AZ$212,Q$2,FALSE)</f>
        <v>123.17072829999999</v>
      </c>
      <c r="R51" s="25">
        <f>VLOOKUP($D51,Résultats!$B$2:$AZ$212,R$2,FALSE)</f>
        <v>158.49030870000001</v>
      </c>
      <c r="S51" s="25">
        <f>VLOOKUP($D51,Résultats!$B$2:$AZ$212,S$2,FALSE)</f>
        <v>199.44636610000001</v>
      </c>
      <c r="T51" s="25">
        <f>VLOOKUP($D51,Résultats!$B$2:$AZ$212,T$2,FALSE)</f>
        <v>249.71879960000001</v>
      </c>
      <c r="U51" s="25">
        <f>VLOOKUP($D51,Résultats!$B$2:$AZ$212,U$2,FALSE)</f>
        <v>307.2562519</v>
      </c>
      <c r="V51" s="25">
        <f>VLOOKUP($D51,Résultats!$B$2:$AZ$212,V$2,FALSE)</f>
        <v>369.11098420000002</v>
      </c>
      <c r="W51" s="25">
        <f>VLOOKUP($D51,Résultats!$B$2:$AZ$212,W$2,FALSE)</f>
        <v>431.9651341</v>
      </c>
      <c r="X51" s="25">
        <f>VLOOKUP($D51,Résultats!$B$2:$AZ$212,X$2,FALSE)</f>
        <v>493.32496049999997</v>
      </c>
      <c r="Y51" s="25">
        <f>VLOOKUP($D51,Résultats!$B$2:$AZ$212,Y$2,FALSE)</f>
        <v>551.87410199999999</v>
      </c>
      <c r="Z51" s="25">
        <f>VLOOKUP($D51,Résultats!$B$2:$AZ$212,Z$2,FALSE)</f>
        <v>607.40615609999998</v>
      </c>
      <c r="AA51" s="25">
        <f>VLOOKUP($D51,Résultats!$B$2:$AZ$212,AA$2,FALSE)</f>
        <v>659.99571000000003</v>
      </c>
      <c r="AB51" s="25">
        <f>VLOOKUP($D51,Résultats!$B$2:$AZ$212,AB$2,FALSE)</f>
        <v>709.79442440000003</v>
      </c>
      <c r="AC51" s="25">
        <f>VLOOKUP($D51,Résultats!$B$2:$AZ$212,AC$2,FALSE)</f>
        <v>756.95141420000004</v>
      </c>
      <c r="AD51" s="25">
        <f>VLOOKUP($D51,Résultats!$B$2:$AZ$212,AD$2,FALSE)</f>
        <v>801.94019709999998</v>
      </c>
      <c r="AE51" s="25">
        <f>VLOOKUP($D51,Résultats!$B$2:$AZ$212,AE$2,FALSE)</f>
        <v>844.84983550000004</v>
      </c>
      <c r="AF51" s="25">
        <f>VLOOKUP($D51,Résultats!$B$2:$AZ$212,AF$2,FALSE)</f>
        <v>885.70673020000004</v>
      </c>
      <c r="AG51" s="25">
        <f>VLOOKUP($D51,Résultats!$B$2:$AZ$212,AG$2,FALSE)</f>
        <v>924.57553689999997</v>
      </c>
      <c r="AH51" s="25">
        <f>VLOOKUP($D51,Résultats!$B$2:$AZ$212,AH$2,FALSE)</f>
        <v>961.50353070000006</v>
      </c>
      <c r="AI51" s="25">
        <f>VLOOKUP($D51,Résultats!$B$2:$AZ$212,AI$2,FALSE)</f>
        <v>996.54830870000001</v>
      </c>
      <c r="AJ51" s="25">
        <f>VLOOKUP($D51,Résultats!$B$2:$AZ$212,AJ$2,FALSE)</f>
        <v>1029.8231169999999</v>
      </c>
      <c r="AK51" s="25">
        <f>VLOOKUP($D51,Résultats!$B$2:$AZ$212,AK$2,FALSE)</f>
        <v>1061.430834</v>
      </c>
      <c r="AL51" s="25">
        <f>VLOOKUP($D51,Résultats!$B$2:$AZ$212,AL$2,FALSE)</f>
        <v>1091.4698820000001</v>
      </c>
      <c r="AM51" s="102">
        <f>VLOOKUP($D51,Résultats!$B$2:$AZ$212,AM$2,FALSE)</f>
        <v>1120.1258700000001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2.4065524819999999</v>
      </c>
      <c r="G52" s="25">
        <f>VLOOKUP($D52,Résultats!$B$2:$AZ$212,G$2,FALSE)</f>
        <v>4.9951420969999996</v>
      </c>
      <c r="H52" s="25">
        <f>VLOOKUP($D52,Résultats!$B$2:$AZ$212,H$2,FALSE)</f>
        <v>6.2017008709999999</v>
      </c>
      <c r="I52" s="25">
        <f>VLOOKUP($D52,Résultats!$B$2:$AZ$212,I$2,FALSE)</f>
        <v>8.8466125649999903</v>
      </c>
      <c r="J52" s="25">
        <f>VLOOKUP($D52,Résultats!$B$2:$AZ$212,J$2,FALSE)</f>
        <v>13.745239189999999</v>
      </c>
      <c r="K52" s="25">
        <f>VLOOKUP($D52,Résultats!$B$2:$AZ$212,K$2,FALSE)</f>
        <v>22.027565970000001</v>
      </c>
      <c r="L52" s="25">
        <f>VLOOKUP($D52,Résultats!$B$2:$AZ$212,L$2,FALSE)</f>
        <v>32.527255510000003</v>
      </c>
      <c r="M52" s="25">
        <f>VLOOKUP($D52,Résultats!$B$2:$AZ$212,M$2,FALSE)</f>
        <v>43.502748250000003</v>
      </c>
      <c r="N52" s="25">
        <f>VLOOKUP($D52,Résultats!$B$2:$AZ$212,N$2,FALSE)</f>
        <v>56.036018470000002</v>
      </c>
      <c r="O52" s="25">
        <f>VLOOKUP($D52,Résultats!$B$2:$AZ$212,O$2,FALSE)</f>
        <v>71.530141229999998</v>
      </c>
      <c r="P52" s="25">
        <f>VLOOKUP($D52,Résultats!$B$2:$AZ$212,P$2,FALSE)</f>
        <v>90.527810410000001</v>
      </c>
      <c r="Q52" s="25">
        <f>VLOOKUP($D52,Résultats!$B$2:$AZ$212,Q$2,FALSE)</f>
        <v>113.1127487</v>
      </c>
      <c r="R52" s="25">
        <f>VLOOKUP($D52,Résultats!$B$2:$AZ$212,R$2,FALSE)</f>
        <v>138.93675630000001</v>
      </c>
      <c r="S52" s="25">
        <f>VLOOKUP($D52,Résultats!$B$2:$AZ$212,S$2,FALSE)</f>
        <v>167.26516849999999</v>
      </c>
      <c r="T52" s="25">
        <f>VLOOKUP($D52,Résultats!$B$2:$AZ$212,T$2,FALSE)</f>
        <v>200.3316475</v>
      </c>
      <c r="U52" s="25">
        <f>VLOOKUP($D52,Résultats!$B$2:$AZ$212,U$2,FALSE)</f>
        <v>236.2132613</v>
      </c>
      <c r="V52" s="25">
        <f>VLOOKUP($D52,Résultats!$B$2:$AZ$212,V$2,FALSE)</f>
        <v>272.62264879999998</v>
      </c>
      <c r="W52" s="25">
        <f>VLOOKUP($D52,Résultats!$B$2:$AZ$212,W$2,FALSE)</f>
        <v>307.31314889999999</v>
      </c>
      <c r="X52" s="25">
        <f>VLOOKUP($D52,Résultats!$B$2:$AZ$212,X$2,FALSE)</f>
        <v>338.80586410000001</v>
      </c>
      <c r="Y52" s="25">
        <f>VLOOKUP($D52,Résultats!$B$2:$AZ$212,Y$2,FALSE)</f>
        <v>366.48825349999998</v>
      </c>
      <c r="Z52" s="25">
        <f>VLOOKUP($D52,Résultats!$B$2:$AZ$212,Z$2,FALSE)</f>
        <v>390.44503680000003</v>
      </c>
      <c r="AA52" s="25">
        <f>VLOOKUP($D52,Résultats!$B$2:$AZ$212,AA$2,FALSE)</f>
        <v>410.9085599</v>
      </c>
      <c r="AB52" s="25">
        <f>VLOOKUP($D52,Résultats!$B$2:$AZ$212,AB$2,FALSE)</f>
        <v>428.13235939999998</v>
      </c>
      <c r="AC52" s="25">
        <f>VLOOKUP($D52,Résultats!$B$2:$AZ$212,AC$2,FALSE)</f>
        <v>442.34686820000002</v>
      </c>
      <c r="AD52" s="25">
        <f>VLOOKUP($D52,Résultats!$B$2:$AZ$212,AD$2,FALSE)</f>
        <v>453.90479370000003</v>
      </c>
      <c r="AE52" s="25">
        <f>VLOOKUP($D52,Résultats!$B$2:$AZ$212,AE$2,FALSE)</f>
        <v>462.95897200000002</v>
      </c>
      <c r="AF52" s="25">
        <f>VLOOKUP($D52,Résultats!$B$2:$AZ$212,AF$2,FALSE)</f>
        <v>469.6230094</v>
      </c>
      <c r="AG52" s="25">
        <f>VLOOKUP($D52,Résultats!$B$2:$AZ$212,AG$2,FALSE)</f>
        <v>474.01553960000001</v>
      </c>
      <c r="AH52" s="25">
        <f>VLOOKUP($D52,Résultats!$B$2:$AZ$212,AH$2,FALSE)</f>
        <v>476.24022309999998</v>
      </c>
      <c r="AI52" s="25">
        <f>VLOOKUP($D52,Résultats!$B$2:$AZ$212,AI$2,FALSE)</f>
        <v>476.39643969999997</v>
      </c>
      <c r="AJ52" s="25">
        <f>VLOOKUP($D52,Résultats!$B$2:$AZ$212,AJ$2,FALSE)</f>
        <v>474.59513020000003</v>
      </c>
      <c r="AK52" s="25">
        <f>VLOOKUP($D52,Résultats!$B$2:$AZ$212,AK$2,FALSE)</f>
        <v>470.93575120000003</v>
      </c>
      <c r="AL52" s="25">
        <f>VLOOKUP($D52,Résultats!$B$2:$AZ$212,AL$2,FALSE)</f>
        <v>465.50872179999999</v>
      </c>
      <c r="AM52" s="102">
        <f>VLOOKUP($D52,Résultats!$B$2:$AZ$212,AM$2,FALSE)</f>
        <v>458.41668019999997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53.330714229999998</v>
      </c>
      <c r="G53" s="25">
        <f>VLOOKUP($D53,Résultats!$B$2:$AZ$212,G$2,FALSE)</f>
        <v>109.12743</v>
      </c>
      <c r="H53" s="25">
        <f>VLOOKUP($D53,Résultats!$B$2:$AZ$212,H$2,FALSE)</f>
        <v>134.96734649999999</v>
      </c>
      <c r="I53" s="25">
        <f>VLOOKUP($D53,Résultats!$B$2:$AZ$212,I$2,FALSE)</f>
        <v>191.6220399</v>
      </c>
      <c r="J53" s="25">
        <f>VLOOKUP($D53,Résultats!$B$2:$AZ$212,J$2,FALSE)</f>
        <v>296.50409209999998</v>
      </c>
      <c r="K53" s="25">
        <f>VLOOKUP($D53,Résultats!$B$2:$AZ$212,K$2,FALSE)</f>
        <v>473.84844329999999</v>
      </c>
      <c r="L53" s="25">
        <f>VLOOKUP($D53,Résultats!$B$2:$AZ$212,L$2,FALSE)</f>
        <v>698.90144810000004</v>
      </c>
      <c r="M53" s="25">
        <f>VLOOKUP($D53,Résultats!$B$2:$AZ$212,M$2,FALSE)</f>
        <v>934.74419109999997</v>
      </c>
      <c r="N53" s="25">
        <f>VLOOKUP($D53,Résultats!$B$2:$AZ$212,N$2,FALSE)</f>
        <v>1205.2570740000001</v>
      </c>
      <c r="O53" s="25">
        <f>VLOOKUP($D53,Résultats!$B$2:$AZ$212,O$2,FALSE)</f>
        <v>1541.753281</v>
      </c>
      <c r="P53" s="25">
        <f>VLOOKUP($D53,Résultats!$B$2:$AZ$212,P$2,FALSE)</f>
        <v>1957.5980489999999</v>
      </c>
      <c r="Q53" s="25">
        <f>VLOOKUP($D53,Résultats!$B$2:$AZ$212,Q$2,FALSE)</f>
        <v>2456.7098139999998</v>
      </c>
      <c r="R53" s="25">
        <f>VLOOKUP($D53,Résultats!$B$2:$AZ$212,R$2,FALSE)</f>
        <v>3033.9005830000001</v>
      </c>
      <c r="S53" s="25">
        <f>VLOOKUP($D53,Résultats!$B$2:$AZ$212,S$2,FALSE)</f>
        <v>3675.5234959999998</v>
      </c>
      <c r="T53" s="25">
        <f>VLOOKUP($D53,Résultats!$B$2:$AZ$212,T$2,FALSE)</f>
        <v>4435.1556149999997</v>
      </c>
      <c r="U53" s="25">
        <f>VLOOKUP($D53,Résultats!$B$2:$AZ$212,U$2,FALSE)</f>
        <v>5273.1953020000001</v>
      </c>
      <c r="V53" s="25">
        <f>VLOOKUP($D53,Résultats!$B$2:$AZ$212,V$2,FALSE)</f>
        <v>6140.4041180000004</v>
      </c>
      <c r="W53" s="25">
        <f>VLOOKUP($D53,Résultats!$B$2:$AZ$212,W$2,FALSE)</f>
        <v>6986.5946530000001</v>
      </c>
      <c r="X53" s="25">
        <f>VLOOKUP($D53,Résultats!$B$2:$AZ$212,X$2,FALSE)</f>
        <v>7777.5996539999996</v>
      </c>
      <c r="Y53" s="25">
        <f>VLOOKUP($D53,Résultats!$B$2:$AZ$212,Y$2,FALSE)</f>
        <v>8498.3936709999998</v>
      </c>
      <c r="Z53" s="25">
        <f>VLOOKUP($D53,Résultats!$B$2:$AZ$212,Z$2,FALSE)</f>
        <v>9150.1203229999901</v>
      </c>
      <c r="AA53" s="25">
        <f>VLOOKUP($D53,Résultats!$B$2:$AZ$212,AA$2,FALSE)</f>
        <v>9737.4772720000001</v>
      </c>
      <c r="AB53" s="25">
        <f>VLOOKUP($D53,Résultats!$B$2:$AZ$212,AB$2,FALSE)</f>
        <v>10265.771699999999</v>
      </c>
      <c r="AC53" s="25">
        <f>VLOOKUP($D53,Résultats!$B$2:$AZ$212,AC$2,FALSE)</f>
        <v>10739.8613</v>
      </c>
      <c r="AD53" s="25">
        <f>VLOOKUP($D53,Résultats!$B$2:$AZ$212,AD$2,FALSE)</f>
        <v>11168.168949999999</v>
      </c>
      <c r="AE53" s="25">
        <f>VLOOKUP($D53,Résultats!$B$2:$AZ$212,AE$2,FALSE)</f>
        <v>11553.984340000001</v>
      </c>
      <c r="AF53" s="25">
        <f>VLOOKUP($D53,Résultats!$B$2:$AZ$212,AF$2,FALSE)</f>
        <v>11899.62176</v>
      </c>
      <c r="AG53" s="25">
        <f>VLOOKUP($D53,Résultats!$B$2:$AZ$212,AG$2,FALSE)</f>
        <v>12207.658380000001</v>
      </c>
      <c r="AH53" s="25">
        <f>VLOOKUP($D53,Résultats!$B$2:$AZ$212,AH$2,FALSE)</f>
        <v>12480.32199</v>
      </c>
      <c r="AI53" s="25">
        <f>VLOOKUP($D53,Résultats!$B$2:$AZ$212,AI$2,FALSE)</f>
        <v>12719.819740000001</v>
      </c>
      <c r="AJ53" s="25">
        <f>VLOOKUP($D53,Résultats!$B$2:$AZ$212,AJ$2,FALSE)</f>
        <v>12928.85138</v>
      </c>
      <c r="AK53" s="25">
        <f>VLOOKUP($D53,Résultats!$B$2:$AZ$212,AK$2,FALSE)</f>
        <v>13109.88184</v>
      </c>
      <c r="AL53" s="25">
        <f>VLOOKUP($D53,Résultats!$B$2:$AZ$212,AL$2,FALSE)</f>
        <v>13265.2174</v>
      </c>
      <c r="AM53" s="102">
        <f>VLOOKUP($D53,Résultats!$B$2:$AZ$212,AM$2,FALSE)</f>
        <v>13397.93295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20.415936129999999</v>
      </c>
      <c r="G54" s="25">
        <f>VLOOKUP($D54,Résultats!$B$2:$AZ$212,G$2,FALSE)</f>
        <v>41.294973970000001</v>
      </c>
      <c r="H54" s="25">
        <f>VLOOKUP($D54,Résultats!$B$2:$AZ$212,H$2,FALSE)</f>
        <v>50.865890659999998</v>
      </c>
      <c r="I54" s="25">
        <f>VLOOKUP($D54,Résultats!$B$2:$AZ$212,I$2,FALSE)</f>
        <v>71.792204589999997</v>
      </c>
      <c r="J54" s="25">
        <f>VLOOKUP($D54,Résultats!$B$2:$AZ$212,J$2,FALSE)</f>
        <v>110.3566696</v>
      </c>
      <c r="K54" s="25">
        <f>VLOOKUP($D54,Résultats!$B$2:$AZ$212,K$2,FALSE)</f>
        <v>175.21540909999999</v>
      </c>
      <c r="L54" s="25">
        <f>VLOOKUP($D54,Résultats!$B$2:$AZ$212,L$2,FALSE)</f>
        <v>256.99876540000002</v>
      </c>
      <c r="M54" s="25">
        <f>VLOOKUP($D54,Résultats!$B$2:$AZ$212,M$2,FALSE)</f>
        <v>342.08719020000001</v>
      </c>
      <c r="N54" s="25">
        <f>VLOOKUP($D54,Résultats!$B$2:$AZ$212,N$2,FALSE)</f>
        <v>438.97094049999998</v>
      </c>
      <c r="O54" s="25">
        <f>VLOOKUP($D54,Résultats!$B$2:$AZ$212,O$2,FALSE)</f>
        <v>558.65252190000001</v>
      </c>
      <c r="P54" s="25">
        <f>VLOOKUP($D54,Résultats!$B$2:$AZ$212,P$2,FALSE)</f>
        <v>705.56105500000001</v>
      </c>
      <c r="Q54" s="25">
        <f>VLOOKUP($D54,Résultats!$B$2:$AZ$212,Q$2,FALSE)</f>
        <v>880.71906230000002</v>
      </c>
      <c r="R54" s="25">
        <f>VLOOKUP($D54,Résultats!$B$2:$AZ$212,R$2,FALSE)</f>
        <v>1081.9440500000001</v>
      </c>
      <c r="S54" s="25">
        <f>VLOOKUP($D54,Résultats!$B$2:$AZ$212,S$2,FALSE)</f>
        <v>1304.1482800000001</v>
      </c>
      <c r="T54" s="25">
        <f>VLOOKUP($D54,Résultats!$B$2:$AZ$212,T$2,FALSE)</f>
        <v>1565.6737639999999</v>
      </c>
      <c r="U54" s="25">
        <f>VLOOKUP($D54,Résultats!$B$2:$AZ$212,U$2,FALSE)</f>
        <v>1852.4046780000001</v>
      </c>
      <c r="V54" s="25">
        <f>VLOOKUP($D54,Résultats!$B$2:$AZ$212,V$2,FALSE)</f>
        <v>2147.1355880000001</v>
      </c>
      <c r="W54" s="25">
        <f>VLOOKUP($D54,Résultats!$B$2:$AZ$212,W$2,FALSE)</f>
        <v>2432.601326</v>
      </c>
      <c r="X54" s="25">
        <f>VLOOKUP($D54,Résultats!$B$2:$AZ$212,X$2,FALSE)</f>
        <v>2697.2552409999998</v>
      </c>
      <c r="Y54" s="25">
        <f>VLOOKUP($D54,Résultats!$B$2:$AZ$212,Y$2,FALSE)</f>
        <v>2936.2161679999999</v>
      </c>
      <c r="Z54" s="25">
        <f>VLOOKUP($D54,Résultats!$B$2:$AZ$212,Z$2,FALSE)</f>
        <v>3150.1341219999999</v>
      </c>
      <c r="AA54" s="25">
        <f>VLOOKUP($D54,Résultats!$B$2:$AZ$212,AA$2,FALSE)</f>
        <v>3340.8419479999998</v>
      </c>
      <c r="AB54" s="25">
        <f>VLOOKUP($D54,Résultats!$B$2:$AZ$212,AB$2,FALSE)</f>
        <v>3510.3495400000002</v>
      </c>
      <c r="AC54" s="25">
        <f>VLOOKUP($D54,Résultats!$B$2:$AZ$212,AC$2,FALSE)</f>
        <v>3660.4876429999999</v>
      </c>
      <c r="AD54" s="25">
        <f>VLOOKUP($D54,Résultats!$B$2:$AZ$212,AD$2,FALSE)</f>
        <v>3794.2402659999998</v>
      </c>
      <c r="AE54" s="25">
        <f>VLOOKUP($D54,Résultats!$B$2:$AZ$212,AE$2,FALSE)</f>
        <v>3912.8600139999999</v>
      </c>
      <c r="AF54" s="25">
        <f>VLOOKUP($D54,Résultats!$B$2:$AZ$212,AF$2,FALSE)</f>
        <v>4017.2610340000001</v>
      </c>
      <c r="AG54" s="25">
        <f>VLOOKUP($D54,Résultats!$B$2:$AZ$212,AG$2,FALSE)</f>
        <v>4108.4300730000004</v>
      </c>
      <c r="AH54" s="25">
        <f>VLOOKUP($D54,Résultats!$B$2:$AZ$212,AH$2,FALSE)</f>
        <v>4187.2280250000003</v>
      </c>
      <c r="AI54" s="25">
        <f>VLOOKUP($D54,Résultats!$B$2:$AZ$212,AI$2,FALSE)</f>
        <v>4254.4984610000001</v>
      </c>
      <c r="AJ54" s="25">
        <f>VLOOKUP($D54,Résultats!$B$2:$AZ$212,AJ$2,FALSE)</f>
        <v>4311.2353620000004</v>
      </c>
      <c r="AK54" s="25">
        <f>VLOOKUP($D54,Résultats!$B$2:$AZ$212,AK$2,FALSE)</f>
        <v>4358.3470930000003</v>
      </c>
      <c r="AL54" s="25">
        <f>VLOOKUP($D54,Résultats!$B$2:$AZ$212,AL$2,FALSE)</f>
        <v>4396.6819489999998</v>
      </c>
      <c r="AM54" s="102">
        <f>VLOOKUP($D54,Résultats!$B$2:$AZ$212,AM$2,FALSE)</f>
        <v>4427.3242030000001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9.1363548899999999E-4</v>
      </c>
      <c r="AG55" s="25">
        <f>VLOOKUP($D55,Résultats!$B$2:$AZ$212,AG$2,FALSE)</f>
        <v>8.4253545099999998E-4</v>
      </c>
      <c r="AH55" s="25">
        <f>VLOOKUP($D55,Résultats!$B$2:$AZ$212,AH$2,FALSE)</f>
        <v>7.7696849000000005E-4</v>
      </c>
      <c r="AI55" s="25">
        <f>VLOOKUP($D55,Résultats!$B$2:$AZ$212,AI$2,FALSE)</f>
        <v>7.1650401600000001E-4</v>
      </c>
      <c r="AJ55" s="25">
        <f>VLOOKUP($D55,Résultats!$B$2:$AZ$212,AJ$2,FALSE)</f>
        <v>6.6074494800000001E-4</v>
      </c>
      <c r="AK55" s="25">
        <f>VLOOKUP($D55,Résultats!$B$2:$AZ$212,AK$2,FALSE)</f>
        <v>6.0932510799999997E-4</v>
      </c>
      <c r="AL55" s="25">
        <f>VLOOKUP($D55,Résultats!$B$2:$AZ$212,AL$2,FALSE)</f>
        <v>5.6190681200000005E-4</v>
      </c>
      <c r="AM55" s="102">
        <f>VLOOKUP($D55,Résultats!$B$2:$AZ$212,AM$2,FALSE)</f>
        <v>5.1817865499999998E-4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3.132705015</v>
      </c>
      <c r="G56" s="25">
        <f>VLOOKUP($D56,Résultats!$B$2:$AZ$212,G$2,FALSE)</f>
        <v>6.1532696920000003</v>
      </c>
      <c r="H56" s="25">
        <f>VLOOKUP($D56,Résultats!$B$2:$AZ$212,H$2,FALSE)</f>
        <v>7.5076051599999998</v>
      </c>
      <c r="I56" s="25">
        <f>VLOOKUP($D56,Résultats!$B$2:$AZ$212,I$2,FALSE)</f>
        <v>10.456240599999999</v>
      </c>
      <c r="J56" s="25">
        <f>VLOOKUP($D56,Résultats!$B$2:$AZ$212,J$2,FALSE)</f>
        <v>15.84733469</v>
      </c>
      <c r="K56" s="25">
        <f>VLOOKUP($D56,Résultats!$B$2:$AZ$212,K$2,FALSE)</f>
        <v>24.832492670000001</v>
      </c>
      <c r="L56" s="25">
        <f>VLOOKUP($D56,Résultats!$B$2:$AZ$212,L$2,FALSE)</f>
        <v>36.04691184</v>
      </c>
      <c r="M56" s="25">
        <f>VLOOKUP($D56,Résultats!$B$2:$AZ$212,M$2,FALSE)</f>
        <v>47.589718810000001</v>
      </c>
      <c r="N56" s="25">
        <f>VLOOKUP($D56,Résultats!$B$2:$AZ$212,N$2,FALSE)</f>
        <v>60.605176360000002</v>
      </c>
      <c r="O56" s="25">
        <f>VLOOKUP($D56,Résultats!$B$2:$AZ$212,O$2,FALSE)</f>
        <v>76.555107190000001</v>
      </c>
      <c r="P56" s="25">
        <f>VLOOKUP($D56,Résultats!$B$2:$AZ$212,P$2,FALSE)</f>
        <v>96.001946919999995</v>
      </c>
      <c r="Q56" s="25">
        <f>VLOOKUP($D56,Résultats!$B$2:$AZ$212,Q$2,FALSE)</f>
        <v>119.0563944</v>
      </c>
      <c r="R56" s="25">
        <f>VLOOKUP($D56,Résultats!$B$2:$AZ$212,R$2,FALSE)</f>
        <v>145.4144053</v>
      </c>
      <c r="S56" s="25">
        <f>VLOOKUP($D56,Résultats!$B$2:$AZ$212,S$2,FALSE)</f>
        <v>174.4025852</v>
      </c>
      <c r="T56" s="25">
        <f>VLOOKUP($D56,Résultats!$B$2:$AZ$212,T$2,FALSE)</f>
        <v>208.43371250000001</v>
      </c>
      <c r="U56" s="25">
        <f>VLOOKUP($D56,Résultats!$B$2:$AZ$212,U$2,FALSE)</f>
        <v>245.66269980000001</v>
      </c>
      <c r="V56" s="25">
        <f>VLOOKUP($D56,Résultats!$B$2:$AZ$212,V$2,FALSE)</f>
        <v>283.85932539999999</v>
      </c>
      <c r="W56" s="25">
        <f>VLOOKUP($D56,Résultats!$B$2:$AZ$212,W$2,FALSE)</f>
        <v>320.79876369999999</v>
      </c>
      <c r="X56" s="25">
        <f>VLOOKUP($D56,Résultats!$B$2:$AZ$212,X$2,FALSE)</f>
        <v>355.0076009</v>
      </c>
      <c r="Y56" s="25">
        <f>VLOOKUP($D56,Résultats!$B$2:$AZ$212,Y$2,FALSE)</f>
        <v>385.87957299999999</v>
      </c>
      <c r="Z56" s="25">
        <f>VLOOKUP($D56,Résultats!$B$2:$AZ$212,Z$2,FALSE)</f>
        <v>413.52396759999999</v>
      </c>
      <c r="AA56" s="25">
        <f>VLOOKUP($D56,Résultats!$B$2:$AZ$212,AA$2,FALSE)</f>
        <v>438.19877789999998</v>
      </c>
      <c r="AB56" s="25">
        <f>VLOOKUP($D56,Résultats!$B$2:$AZ$212,AB$2,FALSE)</f>
        <v>460.18063080000002</v>
      </c>
      <c r="AC56" s="25">
        <f>VLOOKUP($D56,Résultats!$B$2:$AZ$212,AC$2,FALSE)</f>
        <v>479.71929779999999</v>
      </c>
      <c r="AD56" s="25">
        <f>VLOOKUP($D56,Résultats!$B$2:$AZ$212,AD$2,FALSE)</f>
        <v>497.21297829999997</v>
      </c>
      <c r="AE56" s="25">
        <f>VLOOKUP($D56,Résultats!$B$2:$AZ$212,AE$2,FALSE)</f>
        <v>512.83156350000002</v>
      </c>
      <c r="AF56" s="25">
        <f>VLOOKUP($D56,Résultats!$B$2:$AZ$212,AF$2,FALSE)</f>
        <v>526.69879949999995</v>
      </c>
      <c r="AG56" s="25">
        <f>VLOOKUP($D56,Résultats!$B$2:$AZ$212,AG$2,FALSE)</f>
        <v>538.94651180000005</v>
      </c>
      <c r="AH56" s="25">
        <f>VLOOKUP($D56,Résultats!$B$2:$AZ$212,AH$2,FALSE)</f>
        <v>549.68865389999996</v>
      </c>
      <c r="AI56" s="25">
        <f>VLOOKUP($D56,Résultats!$B$2:$AZ$212,AI$2,FALSE)</f>
        <v>559.03582640000002</v>
      </c>
      <c r="AJ56" s="25">
        <f>VLOOKUP($D56,Résultats!$B$2:$AZ$212,AJ$2,FALSE)</f>
        <v>567.11766639999996</v>
      </c>
      <c r="AK56" s="25">
        <f>VLOOKUP($D56,Résultats!$B$2:$AZ$212,AK$2,FALSE)</f>
        <v>574.05174999999997</v>
      </c>
      <c r="AL56" s="25">
        <f>VLOOKUP($D56,Résultats!$B$2:$AZ$212,AL$2,FALSE)</f>
        <v>579.94708079999998</v>
      </c>
      <c r="AM56" s="102">
        <f>VLOOKUP($D56,Résultats!$B$2:$AZ$212,AM$2,FALSE)</f>
        <v>584.94419849999997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34367.485829999998</v>
      </c>
      <c r="J57" s="61">
        <f>VLOOKUP($D57,Résultats!$B$2:$AZ$212,J$2,FALSE)</f>
        <v>34530.118759999998</v>
      </c>
      <c r="K57" s="61">
        <f>VLOOKUP($D57,Résultats!$B$2:$AZ$212,K$2,FALSE)</f>
        <v>34423.680050000003</v>
      </c>
      <c r="L57" s="61">
        <f>VLOOKUP($D57,Résultats!$B$2:$AZ$212,L$2,FALSE)</f>
        <v>34183.466410000001</v>
      </c>
      <c r="M57" s="61">
        <f>VLOOKUP($D57,Résultats!$B$2:$AZ$212,M$2,FALSE)</f>
        <v>33470.076289999997</v>
      </c>
      <c r="N57" s="61">
        <f>VLOOKUP($D57,Résultats!$B$2:$AZ$212,N$2,FALSE)</f>
        <v>32516.25131</v>
      </c>
      <c r="O57" s="61">
        <f>VLOOKUP($D57,Résultats!$B$2:$AZ$212,O$2,FALSE)</f>
        <v>31460.058140000001</v>
      </c>
      <c r="P57" s="61">
        <f>VLOOKUP($D57,Résultats!$B$2:$AZ$212,P$2,FALSE)</f>
        <v>30308.90281</v>
      </c>
      <c r="Q57" s="61">
        <f>VLOOKUP($D57,Résultats!$B$2:$AZ$212,Q$2,FALSE)</f>
        <v>29053.1777</v>
      </c>
      <c r="R57" s="61">
        <f>VLOOKUP($D57,Résultats!$B$2:$AZ$212,R$2,FALSE)</f>
        <v>27691.204959999999</v>
      </c>
      <c r="S57" s="61">
        <f>VLOOKUP($D57,Résultats!$B$2:$AZ$212,S$2,FALSE)</f>
        <v>26236.40785</v>
      </c>
      <c r="T57" s="61">
        <f>VLOOKUP($D57,Résultats!$B$2:$AZ$212,T$2,FALSE)</f>
        <v>24699.79263</v>
      </c>
      <c r="U57" s="61">
        <f>VLOOKUP($D57,Résultats!$B$2:$AZ$212,U$2,FALSE)</f>
        <v>23074.647219999999</v>
      </c>
      <c r="V57" s="61">
        <f>VLOOKUP($D57,Résultats!$B$2:$AZ$212,V$2,FALSE)</f>
        <v>21414.31337</v>
      </c>
      <c r="W57" s="61">
        <f>VLOOKUP($D57,Résultats!$B$2:$AZ$212,W$2,FALSE)</f>
        <v>19792.271260000001</v>
      </c>
      <c r="X57" s="61">
        <f>VLOOKUP($D57,Résultats!$B$2:$AZ$212,X$2,FALSE)</f>
        <v>18261.569609999999</v>
      </c>
      <c r="Y57" s="61">
        <f>VLOOKUP($D57,Résultats!$B$2:$AZ$212,Y$2,FALSE)</f>
        <v>16842.364460000001</v>
      </c>
      <c r="Z57" s="61">
        <f>VLOOKUP($D57,Résultats!$B$2:$AZ$212,Z$2,FALSE)</f>
        <v>15532.058440000001</v>
      </c>
      <c r="AA57" s="61">
        <f>VLOOKUP($D57,Résultats!$B$2:$AZ$212,AA$2,FALSE)</f>
        <v>14323.41409</v>
      </c>
      <c r="AB57" s="61">
        <f>VLOOKUP($D57,Résultats!$B$2:$AZ$212,AB$2,FALSE)</f>
        <v>13208.76662</v>
      </c>
      <c r="AC57" s="61">
        <f>VLOOKUP($D57,Résultats!$B$2:$AZ$212,AC$2,FALSE)</f>
        <v>12180.850039999999</v>
      </c>
      <c r="AD57" s="61">
        <f>VLOOKUP($D57,Résultats!$B$2:$AZ$212,AD$2,FALSE)</f>
        <v>11232.924559999999</v>
      </c>
      <c r="AE57" s="61">
        <f>VLOOKUP($D57,Résultats!$B$2:$AZ$212,AE$2,FALSE)</f>
        <v>10358.76713</v>
      </c>
      <c r="AF57" s="61">
        <f>VLOOKUP($D57,Résultats!$B$2:$AZ$212,AF$2,FALSE)</f>
        <v>9552.6374140000007</v>
      </c>
      <c r="AG57" s="61">
        <f>VLOOKUP($D57,Résultats!$B$2:$AZ$212,AG$2,FALSE)</f>
        <v>8809.2415110000002</v>
      </c>
      <c r="AH57" s="61">
        <f>VLOOKUP($D57,Résultats!$B$2:$AZ$212,AH$2,FALSE)</f>
        <v>8123.6974250000003</v>
      </c>
      <c r="AI57" s="61">
        <f>VLOOKUP($D57,Résultats!$B$2:$AZ$212,AI$2,FALSE)</f>
        <v>7491.5030729999999</v>
      </c>
      <c r="AJ57" s="61">
        <f>VLOOKUP($D57,Résultats!$B$2:$AZ$212,AJ$2,FALSE)</f>
        <v>6908.5067250000002</v>
      </c>
      <c r="AK57" s="61">
        <f>VLOOKUP($D57,Résultats!$B$2:$AZ$212,AK$2,FALSE)</f>
        <v>6370.8797430000004</v>
      </c>
      <c r="AL57" s="61">
        <f>VLOOKUP($D57,Résultats!$B$2:$AZ$212,AL$2,FALSE)</f>
        <v>5875.0914359999997</v>
      </c>
      <c r="AM57" s="225">
        <f>VLOOKUP($D57,Résultats!$B$2:$AZ$212,AM$2,FALSE)</f>
        <v>5417.8858769999997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526.77125779999994</v>
      </c>
      <c r="G58" s="65">
        <f>VLOOKUP($D58,Résultats!$B$2:$AZ$212,G$2,FALSE)</f>
        <v>689.45510449999995</v>
      </c>
      <c r="H58" s="65">
        <f>VLOOKUP($D58,Résultats!$B$2:$AZ$212,H$2,FALSE)</f>
        <v>762.64473680000003</v>
      </c>
      <c r="I58" s="65">
        <f>VLOOKUP($D58,Résultats!$B$2:$AZ$212,I$2,FALSE)</f>
        <v>868.6058898</v>
      </c>
      <c r="J58" s="65">
        <f>VLOOKUP($D58,Résultats!$B$2:$AZ$212,J$2,FALSE)</f>
        <v>948.0139484</v>
      </c>
      <c r="K58" s="65">
        <f>VLOOKUP($D58,Résultats!$B$2:$AZ$212,K$2,FALSE)</f>
        <v>1032.9022560000001</v>
      </c>
      <c r="L58" s="65">
        <f>VLOOKUP($D58,Résultats!$B$2:$AZ$212,L$2,FALSE)</f>
        <v>1120.243199</v>
      </c>
      <c r="M58" s="65">
        <f>VLOOKUP($D58,Résultats!$B$2:$AZ$212,M$2,FALSE)</f>
        <v>1183.364229</v>
      </c>
      <c r="N58" s="65">
        <f>VLOOKUP($D58,Résultats!$B$2:$AZ$212,N$2,FALSE)</f>
        <v>1233.9728540000001</v>
      </c>
      <c r="O58" s="65">
        <f>VLOOKUP($D58,Résultats!$B$2:$AZ$212,O$2,FALSE)</f>
        <v>1273.3832500000001</v>
      </c>
      <c r="P58" s="65">
        <f>VLOOKUP($D58,Résultats!$B$2:$AZ$212,P$2,FALSE)</f>
        <v>1298.6684270000001</v>
      </c>
      <c r="Q58" s="65">
        <f>VLOOKUP($D58,Résultats!$B$2:$AZ$212,Q$2,FALSE)</f>
        <v>1307.088391</v>
      </c>
      <c r="R58" s="65">
        <f>VLOOKUP($D58,Résultats!$B$2:$AZ$212,R$2,FALSE)</f>
        <v>1297.300712</v>
      </c>
      <c r="S58" s="65">
        <f>VLOOKUP($D58,Résultats!$B$2:$AZ$212,S$2,FALSE)</f>
        <v>1269.895068</v>
      </c>
      <c r="T58" s="65">
        <f>VLOOKUP($D58,Résultats!$B$2:$AZ$212,T$2,FALSE)</f>
        <v>1225.5135419999999</v>
      </c>
      <c r="U58" s="65">
        <f>VLOOKUP($D58,Résultats!$B$2:$AZ$212,U$2,FALSE)</f>
        <v>1162.9489390000001</v>
      </c>
      <c r="V58" s="65">
        <f>VLOOKUP($D58,Résultats!$B$2:$AZ$212,V$2,FALSE)</f>
        <v>1087.7612979999999</v>
      </c>
      <c r="W58" s="65">
        <f>VLOOKUP($D58,Résultats!$B$2:$AZ$212,W$2,FALSE)</f>
        <v>1008.2596119999999</v>
      </c>
      <c r="X58" s="65">
        <f>VLOOKUP($D58,Résultats!$B$2:$AZ$212,X$2,FALSE)</f>
        <v>930.92889660000003</v>
      </c>
      <c r="Y58" s="65">
        <f>VLOOKUP($D58,Résultats!$B$2:$AZ$212,Y$2,FALSE)</f>
        <v>858.71763090000002</v>
      </c>
      <c r="Z58" s="65">
        <f>VLOOKUP($D58,Résultats!$B$2:$AZ$212,Z$2,FALSE)</f>
        <v>791.93918440000004</v>
      </c>
      <c r="AA58" s="65">
        <f>VLOOKUP($D58,Résultats!$B$2:$AZ$212,AA$2,FALSE)</f>
        <v>730.31938930000001</v>
      </c>
      <c r="AB58" s="65">
        <f>VLOOKUP($D58,Résultats!$B$2:$AZ$212,AB$2,FALSE)</f>
        <v>673.48716649999994</v>
      </c>
      <c r="AC58" s="65">
        <f>VLOOKUP($D58,Résultats!$B$2:$AZ$212,AC$2,FALSE)</f>
        <v>621.07611350000002</v>
      </c>
      <c r="AD58" s="65">
        <f>VLOOKUP($D58,Résultats!$B$2:$AZ$212,AD$2,FALSE)</f>
        <v>572.74342339999998</v>
      </c>
      <c r="AE58" s="65">
        <f>VLOOKUP($D58,Résultats!$B$2:$AZ$212,AE$2,FALSE)</f>
        <v>528.17196730000001</v>
      </c>
      <c r="AF58" s="65">
        <f>VLOOKUP($D58,Résultats!$B$2:$AZ$212,AF$2,FALSE)</f>
        <v>487.06909380000002</v>
      </c>
      <c r="AG58" s="65">
        <f>VLOOKUP($D58,Résultats!$B$2:$AZ$212,AG$2,FALSE)</f>
        <v>449.1648849</v>
      </c>
      <c r="AH58" s="65">
        <f>VLOOKUP($D58,Résultats!$B$2:$AZ$212,AH$2,FALSE)</f>
        <v>414.21041930000001</v>
      </c>
      <c r="AI58" s="65">
        <f>VLOOKUP($D58,Résultats!$B$2:$AZ$212,AI$2,FALSE)</f>
        <v>381.97614540000001</v>
      </c>
      <c r="AJ58" s="65">
        <f>VLOOKUP($D58,Résultats!$B$2:$AZ$212,AJ$2,FALSE)</f>
        <v>352.2503754</v>
      </c>
      <c r="AK58" s="65">
        <f>VLOOKUP($D58,Résultats!$B$2:$AZ$212,AK$2,FALSE)</f>
        <v>324.83789480000002</v>
      </c>
      <c r="AL58" s="65">
        <f>VLOOKUP($D58,Résultats!$B$2:$AZ$212,AL$2,FALSE)</f>
        <v>299.55868120000002</v>
      </c>
      <c r="AM58" s="226">
        <f>VLOOKUP($D58,Résultats!$B$2:$AZ$212,AM$2,FALSE)</f>
        <v>276.2467216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4285.2968799999999</v>
      </c>
      <c r="G59" s="65">
        <f>VLOOKUP($D59,Résultats!$B$2:$AZ$212,G$2,FALSE)</f>
        <v>4851.9471249999997</v>
      </c>
      <c r="H59" s="65">
        <f>VLOOKUP($D59,Résultats!$B$2:$AZ$212,H$2,FALSE)</f>
        <v>5018.1849579999998</v>
      </c>
      <c r="I59" s="65">
        <f>VLOOKUP($D59,Résultats!$B$2:$AZ$212,I$2,FALSE)</f>
        <v>5239.9125640000002</v>
      </c>
      <c r="J59" s="65">
        <f>VLOOKUP($D59,Résultats!$B$2:$AZ$212,J$2,FALSE)</f>
        <v>5411.0891849999998</v>
      </c>
      <c r="K59" s="65">
        <f>VLOOKUP($D59,Résultats!$B$2:$AZ$212,K$2,FALSE)</f>
        <v>5528.1507799999999</v>
      </c>
      <c r="L59" s="65">
        <f>VLOOKUP($D59,Résultats!$B$2:$AZ$212,L$2,FALSE)</f>
        <v>5608.2290640000001</v>
      </c>
      <c r="M59" s="65">
        <f>VLOOKUP($D59,Résultats!$B$2:$AZ$212,M$2,FALSE)</f>
        <v>5580.2183530000002</v>
      </c>
      <c r="N59" s="65">
        <f>VLOOKUP($D59,Résultats!$B$2:$AZ$212,N$2,FALSE)</f>
        <v>5492.6238009999997</v>
      </c>
      <c r="O59" s="65">
        <f>VLOOKUP($D59,Résultats!$B$2:$AZ$212,O$2,FALSE)</f>
        <v>5376.1211080000003</v>
      </c>
      <c r="P59" s="65">
        <f>VLOOKUP($D59,Résultats!$B$2:$AZ$212,P$2,FALSE)</f>
        <v>5232.3494309999996</v>
      </c>
      <c r="Q59" s="65">
        <f>VLOOKUP($D59,Résultats!$B$2:$AZ$212,Q$2,FALSE)</f>
        <v>5059.4700709999997</v>
      </c>
      <c r="R59" s="65">
        <f>VLOOKUP($D59,Résultats!$B$2:$AZ$212,R$2,FALSE)</f>
        <v>4857.3099979999997</v>
      </c>
      <c r="S59" s="65">
        <f>VLOOKUP($D59,Résultats!$B$2:$AZ$212,S$2,FALSE)</f>
        <v>4628.936565</v>
      </c>
      <c r="T59" s="65">
        <f>VLOOKUP($D59,Résultats!$B$2:$AZ$212,T$2,FALSE)</f>
        <v>4376.9326309999997</v>
      </c>
      <c r="U59" s="65">
        <f>VLOOKUP($D59,Résultats!$B$2:$AZ$212,U$2,FALSE)</f>
        <v>4100.1012280000004</v>
      </c>
      <c r="V59" s="65">
        <f>VLOOKUP($D59,Résultats!$B$2:$AZ$212,V$2,FALSE)</f>
        <v>3810.1615969999998</v>
      </c>
      <c r="W59" s="65">
        <f>VLOOKUP($D59,Résultats!$B$2:$AZ$212,W$2,FALSE)</f>
        <v>3523.237517</v>
      </c>
      <c r="X59" s="65">
        <f>VLOOKUP($D59,Résultats!$B$2:$AZ$212,X$2,FALSE)</f>
        <v>3251.120711</v>
      </c>
      <c r="Y59" s="65">
        <f>VLOOKUP($D59,Résultats!$B$2:$AZ$212,Y$2,FALSE)</f>
        <v>2998.5328749999999</v>
      </c>
      <c r="Z59" s="65">
        <f>VLOOKUP($D59,Résultats!$B$2:$AZ$212,Z$2,FALSE)</f>
        <v>2765.2672640000001</v>
      </c>
      <c r="AA59" s="65">
        <f>VLOOKUP($D59,Résultats!$B$2:$AZ$212,AA$2,FALSE)</f>
        <v>2550.0879100000002</v>
      </c>
      <c r="AB59" s="65">
        <f>VLOOKUP($D59,Résultats!$B$2:$AZ$212,AB$2,FALSE)</f>
        <v>2351.6407749999998</v>
      </c>
      <c r="AC59" s="65">
        <f>VLOOKUP($D59,Résultats!$B$2:$AZ$212,AC$2,FALSE)</f>
        <v>2168.6343630000001</v>
      </c>
      <c r="AD59" s="65">
        <f>VLOOKUP($D59,Résultats!$B$2:$AZ$212,AD$2,FALSE)</f>
        <v>1999.869173</v>
      </c>
      <c r="AE59" s="65">
        <f>VLOOKUP($D59,Résultats!$B$2:$AZ$212,AE$2,FALSE)</f>
        <v>1844.237357</v>
      </c>
      <c r="AF59" s="65">
        <f>VLOOKUP($D59,Résultats!$B$2:$AZ$212,AF$2,FALSE)</f>
        <v>1700.7169449999999</v>
      </c>
      <c r="AG59" s="65">
        <f>VLOOKUP($D59,Résultats!$B$2:$AZ$212,AG$2,FALSE)</f>
        <v>1568.3654329999999</v>
      </c>
      <c r="AH59" s="65">
        <f>VLOOKUP($D59,Résultats!$B$2:$AZ$212,AH$2,FALSE)</f>
        <v>1446.3136480000001</v>
      </c>
      <c r="AI59" s="65">
        <f>VLOOKUP($D59,Résultats!$B$2:$AZ$212,AI$2,FALSE)</f>
        <v>1333.760057</v>
      </c>
      <c r="AJ59" s="65">
        <f>VLOOKUP($D59,Résultats!$B$2:$AZ$212,AJ$2,FALSE)</f>
        <v>1229.9655</v>
      </c>
      <c r="AK59" s="65">
        <f>VLOOKUP($D59,Résultats!$B$2:$AZ$212,AK$2,FALSE)</f>
        <v>1134.248341</v>
      </c>
      <c r="AL59" s="65">
        <f>VLOOKUP($D59,Résultats!$B$2:$AZ$212,AL$2,FALSE)</f>
        <v>1045.9799869999999</v>
      </c>
      <c r="AM59" s="226">
        <f>VLOOKUP($D59,Résultats!$B$2:$AZ$212,AM$2,FALSE)</f>
        <v>964.58076640000002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7691.9766550000004</v>
      </c>
      <c r="H60" s="65">
        <f>VLOOKUP($D60,Résultats!$B$2:$AZ$212,H$2,FALSE)</f>
        <v>7870.6246810000002</v>
      </c>
      <c r="I60" s="65">
        <f>VLOOKUP($D60,Résultats!$B$2:$AZ$212,I$2,FALSE)</f>
        <v>8104.5700360000001</v>
      </c>
      <c r="J60" s="65">
        <f>VLOOKUP($D60,Résultats!$B$2:$AZ$212,J$2,FALSE)</f>
        <v>8295.7617890000001</v>
      </c>
      <c r="K60" s="65">
        <f>VLOOKUP($D60,Résultats!$B$2:$AZ$212,K$2,FALSE)</f>
        <v>8399.9173570000003</v>
      </c>
      <c r="L60" s="65">
        <f>VLOOKUP($D60,Résultats!$B$2:$AZ$212,L$2,FALSE)</f>
        <v>8450.8121699999901</v>
      </c>
      <c r="M60" s="65">
        <f>VLOOKUP($D60,Résultats!$B$2:$AZ$212,M$2,FALSE)</f>
        <v>8351.7870810000004</v>
      </c>
      <c r="N60" s="65">
        <f>VLOOKUP($D60,Résultats!$B$2:$AZ$212,N$2,FALSE)</f>
        <v>8171.7162060000001</v>
      </c>
      <c r="O60" s="65">
        <f>VLOOKUP($D60,Résultats!$B$2:$AZ$212,O$2,FALSE)</f>
        <v>7953.4724349999997</v>
      </c>
      <c r="P60" s="65">
        <f>VLOOKUP($D60,Résultats!$B$2:$AZ$212,P$2,FALSE)</f>
        <v>7700.7341720000004</v>
      </c>
      <c r="Q60" s="65">
        <f>VLOOKUP($D60,Résultats!$B$2:$AZ$212,Q$2,FALSE)</f>
        <v>7411.908066</v>
      </c>
      <c r="R60" s="65">
        <f>VLOOKUP($D60,Résultats!$B$2:$AZ$212,R$2,FALSE)</f>
        <v>7087.4451639999997</v>
      </c>
      <c r="S60" s="65">
        <f>VLOOKUP($D60,Résultats!$B$2:$AZ$212,S$2,FALSE)</f>
        <v>6731.9036580000002</v>
      </c>
      <c r="T60" s="65">
        <f>VLOOKUP($D60,Résultats!$B$2:$AZ$212,T$2,FALSE)</f>
        <v>6349.0519389999999</v>
      </c>
      <c r="U60" s="65">
        <f>VLOOKUP($D60,Résultats!$B$2:$AZ$212,U$2,FALSE)</f>
        <v>5937.6659090000003</v>
      </c>
      <c r="V60" s="65">
        <f>VLOOKUP($D60,Résultats!$B$2:$AZ$212,V$2,FALSE)</f>
        <v>5513.1761640000004</v>
      </c>
      <c r="W60" s="65">
        <f>VLOOKUP($D60,Résultats!$B$2:$AZ$212,W$2,FALSE)</f>
        <v>5096.4398229999997</v>
      </c>
      <c r="X60" s="65">
        <f>VLOOKUP($D60,Résultats!$B$2:$AZ$212,X$2,FALSE)</f>
        <v>4702.4667810000001</v>
      </c>
      <c r="Y60" s="65">
        <f>VLOOKUP($D60,Résultats!$B$2:$AZ$212,Y$2,FALSE)</f>
        <v>4337.0466880000004</v>
      </c>
      <c r="Z60" s="65">
        <f>VLOOKUP($D60,Résultats!$B$2:$AZ$212,Z$2,FALSE)</f>
        <v>3999.638567</v>
      </c>
      <c r="AA60" s="65">
        <f>VLOOKUP($D60,Résultats!$B$2:$AZ$212,AA$2,FALSE)</f>
        <v>3688.4034579999998</v>
      </c>
      <c r="AB60" s="65">
        <f>VLOOKUP($D60,Résultats!$B$2:$AZ$212,AB$2,FALSE)</f>
        <v>3401.3722830000002</v>
      </c>
      <c r="AC60" s="65">
        <f>VLOOKUP($D60,Résultats!$B$2:$AZ$212,AC$2,FALSE)</f>
        <v>3136.6748640000001</v>
      </c>
      <c r="AD60" s="65">
        <f>VLOOKUP($D60,Résultats!$B$2:$AZ$212,AD$2,FALSE)</f>
        <v>2892.5758139999998</v>
      </c>
      <c r="AE60" s="65">
        <f>VLOOKUP($D60,Résultats!$B$2:$AZ$212,AE$2,FALSE)</f>
        <v>2667.4726700000001</v>
      </c>
      <c r="AF60" s="65">
        <f>VLOOKUP($D60,Résultats!$B$2:$AZ$212,AF$2,FALSE)</f>
        <v>2459.8872550000001</v>
      </c>
      <c r="AG60" s="65">
        <f>VLOOKUP($D60,Résultats!$B$2:$AZ$212,AG$2,FALSE)</f>
        <v>2268.4563410000001</v>
      </c>
      <c r="AH60" s="65">
        <f>VLOOKUP($D60,Résultats!$B$2:$AZ$212,AH$2,FALSE)</f>
        <v>2091.9227740000001</v>
      </c>
      <c r="AI60" s="65">
        <f>VLOOKUP($D60,Résultats!$B$2:$AZ$212,AI$2,FALSE)</f>
        <v>1929.1272269999999</v>
      </c>
      <c r="AJ60" s="65">
        <f>VLOOKUP($D60,Résultats!$B$2:$AZ$212,AJ$2,FALSE)</f>
        <v>1779.000595</v>
      </c>
      <c r="AK60" s="65">
        <f>VLOOKUP($D60,Résultats!$B$2:$AZ$212,AK$2,FALSE)</f>
        <v>1640.556969</v>
      </c>
      <c r="AL60" s="65">
        <f>VLOOKUP($D60,Résultats!$B$2:$AZ$212,AL$2,FALSE)</f>
        <v>1512.887166</v>
      </c>
      <c r="AM60" s="226">
        <f>VLOOKUP($D60,Résultats!$B$2:$AZ$212,AM$2,FALSE)</f>
        <v>1395.152756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7628.1928989999997</v>
      </c>
      <c r="G61" s="65">
        <f>VLOOKUP($D61,Résultats!$B$2:$AZ$212,G$2,FALSE)</f>
        <v>8010.4348680000003</v>
      </c>
      <c r="H61" s="65">
        <f>VLOOKUP($D61,Résultats!$B$2:$AZ$212,H$2,FALSE)</f>
        <v>8107.6214440000003</v>
      </c>
      <c r="I61" s="65">
        <f>VLOOKUP($D61,Résultats!$B$2:$AZ$212,I$2,FALSE)</f>
        <v>8236.9702849999994</v>
      </c>
      <c r="J61" s="65">
        <f>VLOOKUP($D61,Résultats!$B$2:$AZ$212,J$2,FALSE)</f>
        <v>8366.3165329999902</v>
      </c>
      <c r="K61" s="65">
        <f>VLOOKUP($D61,Résultats!$B$2:$AZ$212,K$2,FALSE)</f>
        <v>8409.3125999999902</v>
      </c>
      <c r="L61" s="65">
        <f>VLOOKUP($D61,Résultats!$B$2:$AZ$212,L$2,FALSE)</f>
        <v>8403.8258669999996</v>
      </c>
      <c r="M61" s="65">
        <f>VLOOKUP($D61,Résultats!$B$2:$AZ$212,M$2,FALSE)</f>
        <v>8261.4860929999995</v>
      </c>
      <c r="N61" s="65">
        <f>VLOOKUP($D61,Résultats!$B$2:$AZ$212,N$2,FALSE)</f>
        <v>8046.5693259999998</v>
      </c>
      <c r="O61" s="65">
        <f>VLOOKUP($D61,Résultats!$B$2:$AZ$212,O$2,FALSE)</f>
        <v>7799.0800609999997</v>
      </c>
      <c r="P61" s="65">
        <f>VLOOKUP($D61,Résultats!$B$2:$AZ$212,P$2,FALSE)</f>
        <v>7522.9632270000002</v>
      </c>
      <c r="Q61" s="65">
        <f>VLOOKUP($D61,Résultats!$B$2:$AZ$212,Q$2,FALSE)</f>
        <v>7217.0679749999999</v>
      </c>
      <c r="R61" s="65">
        <f>VLOOKUP($D61,Résultats!$B$2:$AZ$212,R$2,FALSE)</f>
        <v>6881.9926660000001</v>
      </c>
      <c r="S61" s="65">
        <f>VLOOKUP($D61,Résultats!$B$2:$AZ$212,S$2,FALSE)</f>
        <v>6521.9472260000002</v>
      </c>
      <c r="T61" s="65">
        <f>VLOOKUP($D61,Résultats!$B$2:$AZ$212,T$2,FALSE)</f>
        <v>6140.366728</v>
      </c>
      <c r="U61" s="65">
        <f>VLOOKUP($D61,Résultats!$B$2:$AZ$212,U$2,FALSE)</f>
        <v>5736.2031450000004</v>
      </c>
      <c r="V61" s="65">
        <f>VLOOKUP($D61,Résultats!$B$2:$AZ$212,V$2,FALSE)</f>
        <v>5323.2114650000003</v>
      </c>
      <c r="W61" s="65">
        <f>VLOOKUP($D61,Résultats!$B$2:$AZ$212,W$2,FALSE)</f>
        <v>4919.8630970000004</v>
      </c>
      <c r="X61" s="65">
        <f>VLOOKUP($D61,Résultats!$B$2:$AZ$212,X$2,FALSE)</f>
        <v>4539.3266549999998</v>
      </c>
      <c r="Y61" s="65">
        <f>VLOOKUP($D61,Résultats!$B$2:$AZ$212,Y$2,FALSE)</f>
        <v>4186.5398009999999</v>
      </c>
      <c r="Z61" s="65">
        <f>VLOOKUP($D61,Résultats!$B$2:$AZ$212,Z$2,FALSE)</f>
        <v>3860.8316599999998</v>
      </c>
      <c r="AA61" s="65">
        <f>VLOOKUP($D61,Résultats!$B$2:$AZ$212,AA$2,FALSE)</f>
        <v>3560.3961079999999</v>
      </c>
      <c r="AB61" s="65">
        <f>VLOOKUP($D61,Résultats!$B$2:$AZ$212,AB$2,FALSE)</f>
        <v>3283.3260850000001</v>
      </c>
      <c r="AC61" s="65">
        <f>VLOOKUP($D61,Résultats!$B$2:$AZ$212,AC$2,FALSE)</f>
        <v>3027.8150380000002</v>
      </c>
      <c r="AD61" s="65">
        <f>VLOOKUP($D61,Résultats!$B$2:$AZ$212,AD$2,FALSE)</f>
        <v>2792.1875490000002</v>
      </c>
      <c r="AE61" s="65">
        <f>VLOOKUP($D61,Résultats!$B$2:$AZ$212,AE$2,FALSE)</f>
        <v>2574.8967170000001</v>
      </c>
      <c r="AF61" s="65">
        <f>VLOOKUP($D61,Résultats!$B$2:$AZ$212,AF$2,FALSE)</f>
        <v>2374.5156550000002</v>
      </c>
      <c r="AG61" s="65">
        <f>VLOOKUP($D61,Résultats!$B$2:$AZ$212,AG$2,FALSE)</f>
        <v>2189.7284460000001</v>
      </c>
      <c r="AH61" s="65">
        <f>VLOOKUP($D61,Résultats!$B$2:$AZ$212,AH$2,FALSE)</f>
        <v>2019.321563</v>
      </c>
      <c r="AI61" s="65">
        <f>VLOOKUP($D61,Résultats!$B$2:$AZ$212,AI$2,FALSE)</f>
        <v>1862.1759159999999</v>
      </c>
      <c r="AJ61" s="65">
        <f>VLOOKUP($D61,Résultats!$B$2:$AZ$212,AJ$2,FALSE)</f>
        <v>1717.2595020000001</v>
      </c>
      <c r="AK61" s="65">
        <f>VLOOKUP($D61,Résultats!$B$2:$AZ$212,AK$2,FALSE)</f>
        <v>1583.620631</v>
      </c>
      <c r="AL61" s="65">
        <f>VLOOKUP($D61,Résultats!$B$2:$AZ$212,AL$2,FALSE)</f>
        <v>1460.3816710000001</v>
      </c>
      <c r="AM61" s="226">
        <f>VLOOKUP($D61,Résultats!$B$2:$AZ$212,AM$2,FALSE)</f>
        <v>1346.7332919999999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9832.991403</v>
      </c>
      <c r="G62" s="65">
        <f>VLOOKUP($D62,Résultats!$B$2:$AZ$212,G$2,FALSE)</f>
        <v>8882.8848199999902</v>
      </c>
      <c r="H62" s="65">
        <f>VLOOKUP($D62,Résultats!$B$2:$AZ$212,H$2,FALSE)</f>
        <v>8589.6904340000001</v>
      </c>
      <c r="I62" s="65">
        <f>VLOOKUP($D62,Résultats!$B$2:$AZ$212,I$2,FALSE)</f>
        <v>8317.879895</v>
      </c>
      <c r="J62" s="65">
        <f>VLOOKUP($D62,Résultats!$B$2:$AZ$212,J$2,FALSE)</f>
        <v>8091.0135200000004</v>
      </c>
      <c r="K62" s="65">
        <f>VLOOKUP($D62,Résultats!$B$2:$AZ$212,K$2,FALSE)</f>
        <v>7818.2315319999998</v>
      </c>
      <c r="L62" s="65">
        <f>VLOOKUP($D62,Résultats!$B$2:$AZ$212,L$2,FALSE)</f>
        <v>7540.5223720000004</v>
      </c>
      <c r="M62" s="65">
        <f>VLOOKUP($D62,Résultats!$B$2:$AZ$212,M$2,FALSE)</f>
        <v>7212.1801599999999</v>
      </c>
      <c r="N62" s="65">
        <f>VLOOKUP($D62,Résultats!$B$2:$AZ$212,N$2,FALSE)</f>
        <v>6865.4768990000002</v>
      </c>
      <c r="O62" s="65">
        <f>VLOOKUP($D62,Résultats!$B$2:$AZ$212,O$2,FALSE)</f>
        <v>6519.670693</v>
      </c>
      <c r="P62" s="65">
        <f>VLOOKUP($D62,Résultats!$B$2:$AZ$212,P$2,FALSE)</f>
        <v>6176.0383709999996</v>
      </c>
      <c r="Q62" s="65">
        <f>VLOOKUP($D62,Résultats!$B$2:$AZ$212,Q$2,FALSE)</f>
        <v>5833.1324420000001</v>
      </c>
      <c r="R62" s="65">
        <f>VLOOKUP($D62,Résultats!$B$2:$AZ$212,R$2,FALSE)</f>
        <v>5490.3634350000002</v>
      </c>
      <c r="S62" s="65">
        <f>VLOOKUP($D62,Résultats!$B$2:$AZ$212,S$2,FALSE)</f>
        <v>5148.9196330000004</v>
      </c>
      <c r="T62" s="65">
        <f>VLOOKUP($D62,Résultats!$B$2:$AZ$212,T$2,FALSE)</f>
        <v>4809.6232220000002</v>
      </c>
      <c r="U62" s="65">
        <f>VLOOKUP($D62,Résultats!$B$2:$AZ$212,U$2,FALSE)</f>
        <v>4471.1476590000002</v>
      </c>
      <c r="V62" s="65">
        <f>VLOOKUP($D62,Résultats!$B$2:$AZ$212,V$2,FALSE)</f>
        <v>4139.3917380000003</v>
      </c>
      <c r="W62" s="65">
        <f>VLOOKUP($D62,Résultats!$B$2:$AZ$212,W$2,FALSE)</f>
        <v>3822.5352330000001</v>
      </c>
      <c r="X62" s="65">
        <f>VLOOKUP($D62,Résultats!$B$2:$AZ$212,X$2,FALSE)</f>
        <v>3526.1868220000001</v>
      </c>
      <c r="Y62" s="65">
        <f>VLOOKUP($D62,Résultats!$B$2:$AZ$212,Y$2,FALSE)</f>
        <v>3252.0007780000001</v>
      </c>
      <c r="Z62" s="65">
        <f>VLOOKUP($D62,Résultats!$B$2:$AZ$212,Z$2,FALSE)</f>
        <v>2998.9713000000002</v>
      </c>
      <c r="AA62" s="65">
        <f>VLOOKUP($D62,Résultats!$B$2:$AZ$212,AA$2,FALSE)</f>
        <v>2765.597088</v>
      </c>
      <c r="AB62" s="65">
        <f>VLOOKUP($D62,Résultats!$B$2:$AZ$212,AB$2,FALSE)</f>
        <v>2550.3772520000002</v>
      </c>
      <c r="AC62" s="65">
        <f>VLOOKUP($D62,Résultats!$B$2:$AZ$212,AC$2,FALSE)</f>
        <v>2351.9046539999999</v>
      </c>
      <c r="AD62" s="65">
        <f>VLOOKUP($D62,Résultats!$B$2:$AZ$212,AD$2,FALSE)</f>
        <v>2168.8771219999999</v>
      </c>
      <c r="AE62" s="65">
        <f>VLOOKUP($D62,Résultats!$B$2:$AZ$212,AE$2,FALSE)</f>
        <v>2000.0929229999999</v>
      </c>
      <c r="AF62" s="65">
        <f>VLOOKUP($D62,Résultats!$B$2:$AZ$212,AF$2,FALSE)</f>
        <v>1844.443671</v>
      </c>
      <c r="AG62" s="65">
        <f>VLOOKUP($D62,Résultats!$B$2:$AZ$212,AG$2,FALSE)</f>
        <v>1700.907199</v>
      </c>
      <c r="AH62" s="65">
        <f>VLOOKUP($D62,Résultats!$B$2:$AZ$212,AH$2,FALSE)</f>
        <v>1568.54088</v>
      </c>
      <c r="AI62" s="65">
        <f>VLOOKUP($D62,Résultats!$B$2:$AZ$212,AI$2,FALSE)</f>
        <v>1446.4754419999999</v>
      </c>
      <c r="AJ62" s="65">
        <f>VLOOKUP($D62,Résultats!$B$2:$AZ$212,AJ$2,FALSE)</f>
        <v>1333.9092599999999</v>
      </c>
      <c r="AK62" s="65">
        <f>VLOOKUP($D62,Résultats!$B$2:$AZ$212,AK$2,FALSE)</f>
        <v>1230.1030920000001</v>
      </c>
      <c r="AL62" s="65">
        <f>VLOOKUP($D62,Résultats!$B$2:$AZ$212,AL$2,FALSE)</f>
        <v>1134.375225</v>
      </c>
      <c r="AM62" s="226">
        <f>VLOOKUP($D62,Résultats!$B$2:$AZ$212,AM$2,FALSE)</f>
        <v>1046.0969970000001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3292.8042610000002</v>
      </c>
      <c r="G63" s="65">
        <f>VLOOKUP($D63,Résultats!$B$2:$AZ$212,G$2,FALSE)</f>
        <v>2901.0513089999999</v>
      </c>
      <c r="H63" s="65">
        <f>VLOOKUP($D63,Résultats!$B$2:$AZ$212,H$2,FALSE)</f>
        <v>2781.2904389999999</v>
      </c>
      <c r="I63" s="65">
        <f>VLOOKUP($D63,Résultats!$B$2:$AZ$212,I$2,FALSE)</f>
        <v>2665.6636229999999</v>
      </c>
      <c r="J63" s="65">
        <f>VLOOKUP($D63,Résultats!$B$2:$AZ$212,J$2,FALSE)</f>
        <v>2542.8608049999998</v>
      </c>
      <c r="K63" s="65">
        <f>VLOOKUP($D63,Résultats!$B$2:$AZ$212,K$2,FALSE)</f>
        <v>2416.894479</v>
      </c>
      <c r="L63" s="65">
        <f>VLOOKUP($D63,Résultats!$B$2:$AZ$212,L$2,FALSE)</f>
        <v>2295.2723219999998</v>
      </c>
      <c r="M63" s="65">
        <f>VLOOKUP($D63,Résultats!$B$2:$AZ$212,M$2,FALSE)</f>
        <v>2168.5485800000001</v>
      </c>
      <c r="N63" s="65">
        <f>VLOOKUP($D63,Résultats!$B$2:$AZ$212,N$2,FALSE)</f>
        <v>2042.926907</v>
      </c>
      <c r="O63" s="65">
        <f>VLOOKUP($D63,Résultats!$B$2:$AZ$212,O$2,FALSE)</f>
        <v>1921.8863060000001</v>
      </c>
      <c r="P63" s="65">
        <f>VLOOKUP($D63,Résultats!$B$2:$AZ$212,P$2,FALSE)</f>
        <v>1805.3430430000001</v>
      </c>
      <c r="Q63" s="65">
        <f>VLOOKUP($D63,Résultats!$B$2:$AZ$212,Q$2,FALSE)</f>
        <v>1692.6795890000001</v>
      </c>
      <c r="R63" s="65">
        <f>VLOOKUP($D63,Résultats!$B$2:$AZ$212,R$2,FALSE)</f>
        <v>1583.469519</v>
      </c>
      <c r="S63" s="65">
        <f>VLOOKUP($D63,Résultats!$B$2:$AZ$212,S$2,FALSE)</f>
        <v>1477.666512</v>
      </c>
      <c r="T63" s="65">
        <f>VLOOKUP($D63,Résultats!$B$2:$AZ$212,T$2,FALSE)</f>
        <v>1375.1714440000001</v>
      </c>
      <c r="U63" s="65">
        <f>VLOOKUP($D63,Résultats!$B$2:$AZ$212,U$2,FALSE)</f>
        <v>1275.46524</v>
      </c>
      <c r="V63" s="65">
        <f>VLOOKUP($D63,Résultats!$B$2:$AZ$212,V$2,FALSE)</f>
        <v>1179.5229449999999</v>
      </c>
      <c r="W63" s="65">
        <f>VLOOKUP($D63,Résultats!$B$2:$AZ$212,W$2,FALSE)</f>
        <v>1088.8149330000001</v>
      </c>
      <c r="X63" s="65">
        <f>VLOOKUP($D63,Résultats!$B$2:$AZ$212,X$2,FALSE)</f>
        <v>1004.314194</v>
      </c>
      <c r="Y63" s="65">
        <f>VLOOKUP($D63,Résultats!$B$2:$AZ$212,Y$2,FALSE)</f>
        <v>926.2040849</v>
      </c>
      <c r="Z63" s="65">
        <f>VLOOKUP($D63,Résultats!$B$2:$AZ$212,Z$2,FALSE)</f>
        <v>854.13519269999995</v>
      </c>
      <c r="AA63" s="65">
        <f>VLOOKUP($D63,Résultats!$B$2:$AZ$212,AA$2,FALSE)</f>
        <v>787.66735649999998</v>
      </c>
      <c r="AB63" s="65">
        <f>VLOOKUP($D63,Résultats!$B$2:$AZ$212,AB$2,FALSE)</f>
        <v>726.37064759999998</v>
      </c>
      <c r="AC63" s="65">
        <f>VLOOKUP($D63,Résultats!$B$2:$AZ$212,AC$2,FALSE)</f>
        <v>669.84382040000003</v>
      </c>
      <c r="AD63" s="65">
        <f>VLOOKUP($D63,Résultats!$B$2:$AZ$212,AD$2,FALSE)</f>
        <v>617.71591090000004</v>
      </c>
      <c r="AE63" s="65">
        <f>VLOOKUP($D63,Résultats!$B$2:$AZ$212,AE$2,FALSE)</f>
        <v>569.64463660000001</v>
      </c>
      <c r="AF63" s="65">
        <f>VLOOKUP($D63,Résultats!$B$2:$AZ$212,AF$2,FALSE)</f>
        <v>525.31431520000001</v>
      </c>
      <c r="AG63" s="65">
        <f>VLOOKUP($D63,Résultats!$B$2:$AZ$212,AG$2,FALSE)</f>
        <v>484.43382389999999</v>
      </c>
      <c r="AH63" s="65">
        <f>VLOOKUP($D63,Résultats!$B$2:$AZ$212,AH$2,FALSE)</f>
        <v>446.73469360000001</v>
      </c>
      <c r="AI63" s="65">
        <f>VLOOKUP($D63,Résultats!$B$2:$AZ$212,AI$2,FALSE)</f>
        <v>411.96934779999998</v>
      </c>
      <c r="AJ63" s="65">
        <f>VLOOKUP($D63,Résultats!$B$2:$AZ$212,AJ$2,FALSE)</f>
        <v>379.90947640000002</v>
      </c>
      <c r="AK63" s="65">
        <f>VLOOKUP($D63,Résultats!$B$2:$AZ$212,AK$2,FALSE)</f>
        <v>350.34453660000003</v>
      </c>
      <c r="AL63" s="65">
        <f>VLOOKUP($D63,Résultats!$B$2:$AZ$212,AL$2,FALSE)</f>
        <v>323.08037030000003</v>
      </c>
      <c r="AM63" s="226">
        <f>VLOOKUP($D63,Résultats!$B$2:$AZ$212,AM$2,FALSE)</f>
        <v>297.93792910000002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1275.4609230000001</v>
      </c>
      <c r="G64" s="224">
        <f>VLOOKUP($D64,Résultats!$B$2:$AZ$212,G$2,FALSE)</f>
        <v>1059.1767749999999</v>
      </c>
      <c r="H64" s="224">
        <f>VLOOKUP($D64,Résultats!$B$2:$AZ$212,H$2,FALSE)</f>
        <v>994.34246559999997</v>
      </c>
      <c r="I64" s="224">
        <f>VLOOKUP($D64,Résultats!$B$2:$AZ$212,I$2,FALSE)</f>
        <v>933.88353989999996</v>
      </c>
      <c r="J64" s="224">
        <f>VLOOKUP($D64,Résultats!$B$2:$AZ$212,J$2,FALSE)</f>
        <v>875.06298479999998</v>
      </c>
      <c r="K64" s="224">
        <f>VLOOKUP($D64,Résultats!$B$2:$AZ$212,K$2,FALSE)</f>
        <v>818.27104880000002</v>
      </c>
      <c r="L64" s="224">
        <f>VLOOKUP($D64,Résultats!$B$2:$AZ$212,L$2,FALSE)</f>
        <v>764.561418</v>
      </c>
      <c r="M64" s="224">
        <f>VLOOKUP($D64,Résultats!$B$2:$AZ$212,M$2,FALSE)</f>
        <v>712.49179189999995</v>
      </c>
      <c r="N64" s="224">
        <f>VLOOKUP($D64,Résultats!$B$2:$AZ$212,N$2,FALSE)</f>
        <v>662.96531760000005</v>
      </c>
      <c r="O64" s="224">
        <f>VLOOKUP($D64,Résultats!$B$2:$AZ$212,O$2,FALSE)</f>
        <v>616.4442914</v>
      </c>
      <c r="P64" s="224">
        <f>VLOOKUP($D64,Résultats!$B$2:$AZ$212,P$2,FALSE)</f>
        <v>572.80613459999995</v>
      </c>
      <c r="Q64" s="224">
        <f>VLOOKUP($D64,Résultats!$B$2:$AZ$212,Q$2,FALSE)</f>
        <v>531.83116789999997</v>
      </c>
      <c r="R64" s="224">
        <f>VLOOKUP($D64,Résultats!$B$2:$AZ$212,R$2,FALSE)</f>
        <v>493.32346510000002</v>
      </c>
      <c r="S64" s="224">
        <f>VLOOKUP($D64,Résultats!$B$2:$AZ$212,S$2,FALSE)</f>
        <v>457.13919060000001</v>
      </c>
      <c r="T64" s="224">
        <f>VLOOKUP($D64,Résultats!$B$2:$AZ$212,T$2,FALSE)</f>
        <v>423.13312509999997</v>
      </c>
      <c r="U64" s="224">
        <f>VLOOKUP($D64,Résultats!$B$2:$AZ$212,U$2,FALSE)</f>
        <v>391.11509910000001</v>
      </c>
      <c r="V64" s="224">
        <f>VLOOKUP($D64,Résultats!$B$2:$AZ$212,V$2,FALSE)</f>
        <v>361.08816039999999</v>
      </c>
      <c r="W64" s="224">
        <f>VLOOKUP($D64,Résultats!$B$2:$AZ$212,W$2,FALSE)</f>
        <v>333.12104049999999</v>
      </c>
      <c r="X64" s="224">
        <f>VLOOKUP($D64,Résultats!$B$2:$AZ$212,X$2,FALSE)</f>
        <v>307.22554539999999</v>
      </c>
      <c r="Y64" s="224">
        <f>VLOOKUP($D64,Résultats!$B$2:$AZ$212,Y$2,FALSE)</f>
        <v>283.3226047</v>
      </c>
      <c r="Z64" s="224">
        <f>VLOOKUP($D64,Résultats!$B$2:$AZ$212,Z$2,FALSE)</f>
        <v>261.27526990000001</v>
      </c>
      <c r="AA64" s="224">
        <f>VLOOKUP($D64,Résultats!$B$2:$AZ$212,AA$2,FALSE)</f>
        <v>240.94278399999999</v>
      </c>
      <c r="AB64" s="224">
        <f>VLOOKUP($D64,Résultats!$B$2:$AZ$212,AB$2,FALSE)</f>
        <v>222.1924161</v>
      </c>
      <c r="AC64" s="224">
        <f>VLOOKUP($D64,Résultats!$B$2:$AZ$212,AC$2,FALSE)</f>
        <v>204.901186</v>
      </c>
      <c r="AD64" s="224">
        <f>VLOOKUP($D64,Résultats!$B$2:$AZ$212,AD$2,FALSE)</f>
        <v>188.95557009999999</v>
      </c>
      <c r="AE64" s="224">
        <f>VLOOKUP($D64,Résultats!$B$2:$AZ$212,AE$2,FALSE)</f>
        <v>174.25085680000001</v>
      </c>
      <c r="AF64" s="224">
        <f>VLOOKUP($D64,Résultats!$B$2:$AZ$212,AF$2,FALSE)</f>
        <v>160.69047889999999</v>
      </c>
      <c r="AG64" s="224">
        <f>VLOOKUP($D64,Résultats!$B$2:$AZ$212,AG$2,FALSE)</f>
        <v>148.18538330000001</v>
      </c>
      <c r="AH64" s="224">
        <f>VLOOKUP($D64,Résultats!$B$2:$AZ$212,AH$2,FALSE)</f>
        <v>136.65344690000001</v>
      </c>
      <c r="AI64" s="224">
        <f>VLOOKUP($D64,Résultats!$B$2:$AZ$212,AI$2,FALSE)</f>
        <v>126.0189374</v>
      </c>
      <c r="AJ64" s="224">
        <f>VLOOKUP($D64,Résultats!$B$2:$AZ$212,AJ$2,FALSE)</f>
        <v>116.21201619999999</v>
      </c>
      <c r="AK64" s="224">
        <f>VLOOKUP($D64,Résultats!$B$2:$AZ$212,AK$2,FALSE)</f>
        <v>107.1682795</v>
      </c>
      <c r="AL64" s="224">
        <f>VLOOKUP($D64,Résultats!$B$2:$AZ$212,AL$2,FALSE)</f>
        <v>98.828335589999995</v>
      </c>
      <c r="AM64" s="227">
        <f>VLOOKUP($D64,Résultats!$B$2:$AZ$212,AM$2,FALSE)</f>
        <v>91.137414530000001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3003.2856579999998</v>
      </c>
      <c r="J68" s="51">
        <f t="shared" si="11"/>
        <v>3024.172411</v>
      </c>
      <c r="K68" s="51">
        <f t="shared" si="11"/>
        <v>2894.4186610000002</v>
      </c>
      <c r="L68" s="51">
        <f t="shared" si="11"/>
        <v>2849.723133</v>
      </c>
      <c r="M68" s="51">
        <f t="shared" si="11"/>
        <v>2403.5224389999998</v>
      </c>
      <c r="N68" s="51">
        <f t="shared" si="11"/>
        <v>2192.570655</v>
      </c>
      <c r="O68" s="51">
        <f t="shared" si="11"/>
        <v>2155.3279870000001</v>
      </c>
      <c r="P68" s="51">
        <f t="shared" si="11"/>
        <v>2147.7048490000002</v>
      </c>
      <c r="Q68" s="51">
        <f t="shared" si="11"/>
        <v>2140.1093089999999</v>
      </c>
      <c r="R68" s="51">
        <f t="shared" si="11"/>
        <v>2125.7840379999998</v>
      </c>
      <c r="S68" s="51">
        <f t="shared" si="11"/>
        <v>2105.50569</v>
      </c>
      <c r="T68" s="51">
        <f t="shared" si="11"/>
        <v>2184.017934</v>
      </c>
      <c r="U68" s="51">
        <f t="shared" si="11"/>
        <v>2201.8914749999999</v>
      </c>
      <c r="V68" s="51">
        <f t="shared" si="11"/>
        <v>2197.7398699999999</v>
      </c>
      <c r="W68" s="51">
        <f t="shared" si="11"/>
        <v>2187.5717530000002</v>
      </c>
      <c r="X68" s="51">
        <f t="shared" si="11"/>
        <v>2175.7133960000001</v>
      </c>
      <c r="Y68" s="51">
        <f t="shared" si="11"/>
        <v>2159.7413080000001</v>
      </c>
      <c r="Z68" s="51">
        <f t="shared" si="11"/>
        <v>2142.6779240000001</v>
      </c>
      <c r="AA68" s="51">
        <f t="shared" si="11"/>
        <v>2125.5997889999999</v>
      </c>
      <c r="AB68" s="51">
        <f t="shared" si="11"/>
        <v>2109.123826</v>
      </c>
      <c r="AC68" s="51">
        <f t="shared" si="11"/>
        <v>2093.0162260000002</v>
      </c>
      <c r="AD68" s="51">
        <f t="shared" si="11"/>
        <v>2083.762737</v>
      </c>
      <c r="AE68" s="51">
        <f t="shared" si="11"/>
        <v>2074.0221270000002</v>
      </c>
      <c r="AF68" s="51">
        <f t="shared" si="11"/>
        <v>2062.6147550000001</v>
      </c>
      <c r="AG68" s="51">
        <f t="shared" si="11"/>
        <v>2050.280679</v>
      </c>
      <c r="AH68" s="51">
        <f t="shared" si="11"/>
        <v>2036.7753070000001</v>
      </c>
      <c r="AI68" s="51">
        <f t="shared" si="11"/>
        <v>2022.3558230000001</v>
      </c>
      <c r="AJ68" s="51">
        <f t="shared" si="11"/>
        <v>2008.1338310000001</v>
      </c>
      <c r="AK68" s="51">
        <f t="shared" si="11"/>
        <v>1994.0727569999999</v>
      </c>
      <c r="AL68" s="51">
        <f t="shared" si="11"/>
        <v>1980.232814</v>
      </c>
      <c r="AM68" s="100">
        <f t="shared" si="11"/>
        <v>1968.22657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1.6148784118692191E-2</v>
      </c>
      <c r="H69" s="124">
        <f t="shared" si="12"/>
        <v>1.9449728203449021E-2</v>
      </c>
      <c r="I69" s="124">
        <f t="shared" si="12"/>
        <v>3.4829760406360925E-2</v>
      </c>
      <c r="J69" s="123">
        <f t="shared" si="12"/>
        <v>6.1844014521035849E-2</v>
      </c>
      <c r="K69" s="67">
        <f t="shared" si="12"/>
        <v>0.10837706442634076</v>
      </c>
      <c r="L69" s="67">
        <f t="shared" si="12"/>
        <v>0.14424249217055432</v>
      </c>
      <c r="M69" s="67">
        <f t="shared" si="12"/>
        <v>0.19002136946556714</v>
      </c>
      <c r="N69" s="124">
        <f t="shared" si="12"/>
        <v>0.24707091261330411</v>
      </c>
      <c r="O69" s="123">
        <f t="shared" si="12"/>
        <v>0.31599533152631032</v>
      </c>
      <c r="P69" s="67">
        <f t="shared" si="12"/>
        <v>0.3960537856475268</v>
      </c>
      <c r="Q69" s="67">
        <f t="shared" si="12"/>
        <v>0.48463175625577359</v>
      </c>
      <c r="R69" s="67">
        <f t="shared" si="12"/>
        <v>0.57710900028876788</v>
      </c>
      <c r="S69" s="124">
        <f t="shared" si="12"/>
        <v>0.66746208270755136</v>
      </c>
      <c r="T69" s="124">
        <f t="shared" si="12"/>
        <v>0.76871591934464401</v>
      </c>
      <c r="U69" s="124">
        <f t="shared" si="12"/>
        <v>0.86510804761619786</v>
      </c>
      <c r="V69" s="124">
        <f t="shared" si="12"/>
        <v>0.93841011857331413</v>
      </c>
      <c r="W69" s="124">
        <f t="shared" si="12"/>
        <v>0.97968458957332294</v>
      </c>
      <c r="X69" s="118">
        <f t="shared" si="12"/>
        <v>0.99560929163852052</v>
      </c>
      <c r="Y69" s="118">
        <f t="shared" si="12"/>
        <v>0.99910698656692998</v>
      </c>
      <c r="Z69" s="118">
        <f t="shared" si="12"/>
        <v>0.99982087088511951</v>
      </c>
      <c r="AA69" s="118">
        <f t="shared" si="12"/>
        <v>0.99996417105402724</v>
      </c>
      <c r="AB69" s="118">
        <f t="shared" si="12"/>
        <v>0.99999283778419568</v>
      </c>
      <c r="AC69" s="118">
        <f t="shared" si="12"/>
        <v>0.99999856857296998</v>
      </c>
      <c r="AD69" s="118">
        <f t="shared" si="12"/>
        <v>0.9999997134990517</v>
      </c>
      <c r="AE69" s="118">
        <f t="shared" si="12"/>
        <v>0.99999994310571771</v>
      </c>
      <c r="AF69" s="118">
        <f t="shared" si="12"/>
        <v>0.99999998836428383</v>
      </c>
      <c r="AG69" s="118">
        <f t="shared" si="12"/>
        <v>0.99999999756130953</v>
      </c>
      <c r="AH69" s="118">
        <f t="shared" si="12"/>
        <v>0.99999999950902774</v>
      </c>
      <c r="AI69" s="118">
        <f t="shared" si="12"/>
        <v>0.99999999950552709</v>
      </c>
      <c r="AJ69" s="118">
        <f t="shared" si="12"/>
        <v>1</v>
      </c>
      <c r="AK69" s="118">
        <f t="shared" si="12"/>
        <v>1</v>
      </c>
      <c r="AL69" s="118">
        <f t="shared" si="12"/>
        <v>1</v>
      </c>
      <c r="AM69" s="118">
        <f t="shared" si="12"/>
        <v>1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1.8914602655480231E-4</v>
      </c>
      <c r="G70" s="111">
        <f t="shared" si="13"/>
        <v>4.5205551231180342E-4</v>
      </c>
      <c r="H70" s="111">
        <f t="shared" si="13"/>
        <v>5.9127824643412093E-4</v>
      </c>
      <c r="I70" s="111">
        <f t="shared" si="13"/>
        <v>1.1423134432322454E-3</v>
      </c>
      <c r="J70" s="110">
        <f t="shared" si="13"/>
        <v>2.1896363751993768E-3</v>
      </c>
      <c r="K70" s="68">
        <f t="shared" si="13"/>
        <v>4.1391802994597948E-3</v>
      </c>
      <c r="L70" s="68">
        <f t="shared" si="13"/>
        <v>5.9313497105264231E-3</v>
      </c>
      <c r="M70" s="68">
        <f t="shared" si="13"/>
        <v>8.387090152728963E-3</v>
      </c>
      <c r="N70" s="111">
        <f t="shared" si="13"/>
        <v>1.1685292362904493E-2</v>
      </c>
      <c r="O70" s="110">
        <f t="shared" si="13"/>
        <v>1.5957421514241208E-2</v>
      </c>
      <c r="P70" s="68">
        <f t="shared" si="13"/>
        <v>2.1263620911999903E-2</v>
      </c>
      <c r="Q70" s="68">
        <f t="shared" si="13"/>
        <v>2.7543542945263646E-2</v>
      </c>
      <c r="R70" s="68">
        <f t="shared" si="13"/>
        <v>3.4583355734087932E-2</v>
      </c>
      <c r="S70" s="111">
        <f t="shared" si="13"/>
        <v>4.2024990215058504E-2</v>
      </c>
      <c r="T70" s="111">
        <f t="shared" si="13"/>
        <v>5.0699476902738655E-2</v>
      </c>
      <c r="U70" s="111">
        <f t="shared" si="13"/>
        <v>5.9594610311118998E-2</v>
      </c>
      <c r="V70" s="111">
        <f t="shared" si="13"/>
        <v>6.7363929517281776E-2</v>
      </c>
      <c r="W70" s="111">
        <f t="shared" si="13"/>
        <v>7.3147163689857714E-2</v>
      </c>
      <c r="X70" s="116">
        <f t="shared" si="13"/>
        <v>7.7185051169303923E-2</v>
      </c>
      <c r="Y70" s="116">
        <f t="shared" si="13"/>
        <v>8.0290201774480291E-2</v>
      </c>
      <c r="Z70" s="116">
        <f t="shared" si="13"/>
        <v>8.3151058310899001E-2</v>
      </c>
      <c r="AA70" s="116">
        <f t="shared" si="13"/>
        <v>8.594189863273459E-2</v>
      </c>
      <c r="AB70" s="116">
        <f t="shared" si="13"/>
        <v>8.8707156494850573E-2</v>
      </c>
      <c r="AC70" s="116">
        <f t="shared" si="13"/>
        <v>9.146480845294698E-2</v>
      </c>
      <c r="AD70" s="116">
        <f t="shared" si="13"/>
        <v>9.4228056396998522E-2</v>
      </c>
      <c r="AE70" s="116">
        <f t="shared" si="13"/>
        <v>9.700470259254855E-2</v>
      </c>
      <c r="AF70" s="116">
        <f t="shared" si="13"/>
        <v>9.980466686809869E-2</v>
      </c>
      <c r="AG70" s="116">
        <f t="shared" si="13"/>
        <v>0.10263798579160292</v>
      </c>
      <c r="AH70" s="116">
        <f t="shared" si="13"/>
        <v>0.10551152989798102</v>
      </c>
      <c r="AI70" s="116">
        <f t="shared" si="13"/>
        <v>0.10843287630497256</v>
      </c>
      <c r="AJ70" s="116">
        <f t="shared" si="13"/>
        <v>0.1114071934581137</v>
      </c>
      <c r="AK70" s="116">
        <f t="shared" si="13"/>
        <v>0.11443821886585255</v>
      </c>
      <c r="AL70" s="116">
        <f t="shared" si="13"/>
        <v>0.11752971042323108</v>
      </c>
      <c r="AM70" s="116">
        <f t="shared" si="13"/>
        <v>0.12068890823885178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1.5431846782062845E-4</v>
      </c>
      <c r="G71" s="111">
        <f t="shared" si="14"/>
        <v>3.4045894569036372E-4</v>
      </c>
      <c r="H71" s="111">
        <f t="shared" si="14"/>
        <v>4.348643256090628E-4</v>
      </c>
      <c r="I71" s="111">
        <f t="shared" si="14"/>
        <v>8.2238905094521655E-4</v>
      </c>
      <c r="J71" s="110">
        <f t="shared" si="14"/>
        <v>1.5434160023490803E-3</v>
      </c>
      <c r="K71" s="68">
        <f t="shared" si="14"/>
        <v>2.8580044540419025E-3</v>
      </c>
      <c r="L71" s="68">
        <f t="shared" si="14"/>
        <v>4.0145968875075272E-3</v>
      </c>
      <c r="M71" s="68">
        <f t="shared" si="14"/>
        <v>5.5697278389336483E-3</v>
      </c>
      <c r="N71" s="111">
        <f t="shared" si="14"/>
        <v>7.6170977304263893E-3</v>
      </c>
      <c r="O71" s="110">
        <f t="shared" si="14"/>
        <v>1.021915930793321E-2</v>
      </c>
      <c r="P71" s="68">
        <f t="shared" si="14"/>
        <v>1.339150240471427E-2</v>
      </c>
      <c r="Q71" s="68">
        <f t="shared" si="14"/>
        <v>1.7075722051354339E-2</v>
      </c>
      <c r="R71" s="68">
        <f t="shared" si="14"/>
        <v>2.1123900752518493E-2</v>
      </c>
      <c r="S71" s="111">
        <f t="shared" si="14"/>
        <v>2.5309802705876325E-2</v>
      </c>
      <c r="T71" s="111">
        <f t="shared" si="14"/>
        <v>3.0125005150255329E-2</v>
      </c>
      <c r="U71" s="111">
        <f t="shared" si="14"/>
        <v>3.4956682831064602E-2</v>
      </c>
      <c r="V71" s="111">
        <f t="shared" si="14"/>
        <v>3.9024511413172848E-2</v>
      </c>
      <c r="W71" s="111">
        <f t="shared" si="14"/>
        <v>4.1863193741832887E-2</v>
      </c>
      <c r="X71" s="116">
        <f t="shared" si="14"/>
        <v>4.3652711917208785E-2</v>
      </c>
      <c r="Y71" s="116">
        <f t="shared" si="14"/>
        <v>4.4885092789085083E-2</v>
      </c>
      <c r="Z71" s="116">
        <f t="shared" si="14"/>
        <v>4.5960922972574578E-2</v>
      </c>
      <c r="AA71" s="116">
        <f t="shared" si="14"/>
        <v>4.6978982613175263E-2</v>
      </c>
      <c r="AB71" s="116">
        <f t="shared" si="14"/>
        <v>4.796316226338055E-2</v>
      </c>
      <c r="AC71" s="116">
        <f t="shared" si="14"/>
        <v>4.8921699042766997E-2</v>
      </c>
      <c r="AD71" s="116">
        <f t="shared" si="14"/>
        <v>4.9859567001173416E-2</v>
      </c>
      <c r="AE71" s="116">
        <f t="shared" si="14"/>
        <v>5.0779321266132278E-2</v>
      </c>
      <c r="AF71" s="116">
        <f t="shared" si="14"/>
        <v>5.1683894601054568E-2</v>
      </c>
      <c r="AG71" s="116">
        <f t="shared" si="14"/>
        <v>5.2575923679179341E-2</v>
      </c>
      <c r="AH71" s="116">
        <f t="shared" si="14"/>
        <v>5.3456754422445477E-2</v>
      </c>
      <c r="AI71" s="116">
        <f t="shared" si="14"/>
        <v>5.4327707444190944E-2</v>
      </c>
      <c r="AJ71" s="116">
        <f t="shared" si="14"/>
        <v>5.5189153526092848E-2</v>
      </c>
      <c r="AK71" s="116">
        <f t="shared" si="14"/>
        <v>5.6040880458204871E-2</v>
      </c>
      <c r="AL71" s="116">
        <f t="shared" si="14"/>
        <v>5.6882538913426969E-2</v>
      </c>
      <c r="AM71" s="116">
        <f t="shared" si="14"/>
        <v>5.7714533444185742E-2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2.6025976123880576E-4</v>
      </c>
      <c r="G72" s="111">
        <f t="shared" si="15"/>
        <v>4.8233795900513393E-4</v>
      </c>
      <c r="H72" s="111">
        <f t="shared" si="15"/>
        <v>5.8147574250232419E-4</v>
      </c>
      <c r="I72" s="111">
        <f t="shared" si="15"/>
        <v>1.0413709137753956E-3</v>
      </c>
      <c r="J72" s="110">
        <f t="shared" si="15"/>
        <v>1.8474736912081433E-3</v>
      </c>
      <c r="K72" s="68">
        <f t="shared" si="15"/>
        <v>3.2310443986596445E-3</v>
      </c>
      <c r="L72" s="68">
        <f t="shared" si="15"/>
        <v>4.2859942632890152E-3</v>
      </c>
      <c r="M72" s="68">
        <f t="shared" si="15"/>
        <v>5.6195841822968733E-3</v>
      </c>
      <c r="N72" s="111">
        <f t="shared" si="15"/>
        <v>7.2602896803797643E-3</v>
      </c>
      <c r="O72" s="110">
        <f t="shared" si="15"/>
        <v>9.2120097403996636E-3</v>
      </c>
      <c r="P72" s="68">
        <f t="shared" si="15"/>
        <v>1.14374268612549E-2</v>
      </c>
      <c r="Q72" s="68">
        <f t="shared" si="15"/>
        <v>1.3845042379561931E-2</v>
      </c>
      <c r="R72" s="68">
        <f t="shared" si="15"/>
        <v>1.6288840028443191E-2</v>
      </c>
      <c r="S72" s="111">
        <f t="shared" si="15"/>
        <v>1.8589648731844557E-2</v>
      </c>
      <c r="T72" s="111">
        <f t="shared" si="15"/>
        <v>2.1100203850249154E-2</v>
      </c>
      <c r="U72" s="111">
        <f t="shared" si="15"/>
        <v>2.3376095418144983E-2</v>
      </c>
      <c r="V72" s="111">
        <f t="shared" si="15"/>
        <v>2.4930949880797314E-2</v>
      </c>
      <c r="W72" s="111">
        <f t="shared" si="15"/>
        <v>2.5556313918997653E-2</v>
      </c>
      <c r="X72" s="116">
        <f t="shared" si="15"/>
        <v>2.5466651725299206E-2</v>
      </c>
      <c r="Y72" s="116">
        <f t="shared" si="15"/>
        <v>2.5025499239096832E-2</v>
      </c>
      <c r="Z72" s="116">
        <f t="shared" si="15"/>
        <v>2.449144102443275E-2</v>
      </c>
      <c r="AA72" s="116">
        <f t="shared" si="15"/>
        <v>2.392188364580234E-2</v>
      </c>
      <c r="AB72" s="116">
        <f t="shared" si="15"/>
        <v>2.3327752848589744E-2</v>
      </c>
      <c r="AC72" s="116">
        <f t="shared" si="15"/>
        <v>2.2709906215509671E-2</v>
      </c>
      <c r="AD72" s="116">
        <f t="shared" si="15"/>
        <v>2.2066718740829463E-2</v>
      </c>
      <c r="AE72" s="116">
        <f t="shared" si="15"/>
        <v>2.1396834682853888E-2</v>
      </c>
      <c r="AF72" s="116">
        <f t="shared" si="15"/>
        <v>2.0697986789103524E-2</v>
      </c>
      <c r="AG72" s="116">
        <f t="shared" si="15"/>
        <v>1.9967543151197982E-2</v>
      </c>
      <c r="AH72" s="116">
        <f t="shared" si="15"/>
        <v>1.9203420296571769E-2</v>
      </c>
      <c r="AI72" s="116">
        <f t="shared" si="15"/>
        <v>1.8403147565194813E-2</v>
      </c>
      <c r="AJ72" s="116">
        <f t="shared" si="15"/>
        <v>1.7564737377306801E-2</v>
      </c>
      <c r="AK72" s="116">
        <f t="shared" si="15"/>
        <v>1.668649954882263E-2</v>
      </c>
      <c r="AL72" s="116">
        <f t="shared" si="15"/>
        <v>1.5766664919027042E-2</v>
      </c>
      <c r="AM72" s="116">
        <f t="shared" si="15"/>
        <v>1.4802319252300309E-2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5.6886522628185601E-3</v>
      </c>
      <c r="G73" s="111">
        <f t="shared" si="16"/>
        <v>1.0412501866237753E-2</v>
      </c>
      <c r="H73" s="111">
        <f t="shared" si="16"/>
        <v>1.2514004349126664E-2</v>
      </c>
      <c r="I73" s="111">
        <f t="shared" si="16"/>
        <v>2.2361505543473017E-2</v>
      </c>
      <c r="J73" s="110">
        <f t="shared" si="16"/>
        <v>3.9612249871821215E-2</v>
      </c>
      <c r="K73" s="68">
        <f t="shared" si="16"/>
        <v>6.924312722982405E-2</v>
      </c>
      <c r="L73" s="68">
        <f t="shared" si="16"/>
        <v>9.1913620332744098E-2</v>
      </c>
      <c r="M73" s="68">
        <f t="shared" si="16"/>
        <v>0.12075275686660648</v>
      </c>
      <c r="N73" s="111">
        <f t="shared" si="16"/>
        <v>0.15655396154154952</v>
      </c>
      <c r="O73" s="110">
        <f t="shared" si="16"/>
        <v>0.19964039519522092</v>
      </c>
      <c r="P73" s="68">
        <f t="shared" si="16"/>
        <v>0.24948752564836246</v>
      </c>
      <c r="Q73" s="68">
        <f t="shared" si="16"/>
        <v>0.30440222032602726</v>
      </c>
      <c r="R73" s="68">
        <f t="shared" si="16"/>
        <v>0.36145459673453439</v>
      </c>
      <c r="S73" s="111">
        <f t="shared" si="16"/>
        <v>0.41687093498189504</v>
      </c>
      <c r="T73" s="111">
        <f t="shared" si="16"/>
        <v>0.47878044393384545</v>
      </c>
      <c r="U73" s="111">
        <f t="shared" si="16"/>
        <v>0.53735072660654171</v>
      </c>
      <c r="V73" s="111">
        <f t="shared" si="16"/>
        <v>0.58131275063049215</v>
      </c>
      <c r="W73" s="111">
        <f t="shared" si="16"/>
        <v>0.60525694445644085</v>
      </c>
      <c r="X73" s="116">
        <f t="shared" si="16"/>
        <v>0.61345803516852548</v>
      </c>
      <c r="Y73" s="116">
        <f t="shared" si="16"/>
        <v>0.6139877424616077</v>
      </c>
      <c r="Z73" s="116">
        <f t="shared" si="16"/>
        <v>0.61282203512355782</v>
      </c>
      <c r="AA73" s="116">
        <f t="shared" si="16"/>
        <v>0.61132324895991985</v>
      </c>
      <c r="AB73" s="116">
        <f t="shared" si="16"/>
        <v>0.60976730818079528</v>
      </c>
      <c r="AC73" s="116">
        <f t="shared" si="16"/>
        <v>0.60820471871487525</v>
      </c>
      <c r="AD73" s="116">
        <f t="shared" si="16"/>
        <v>0.60664033172026155</v>
      </c>
      <c r="AE73" s="116">
        <f t="shared" si="16"/>
        <v>0.60507242505421932</v>
      </c>
      <c r="AF73" s="116">
        <f t="shared" si="16"/>
        <v>0.60349619917268549</v>
      </c>
      <c r="AG73" s="116">
        <f t="shared" si="16"/>
        <v>0.6019064782885758</v>
      </c>
      <c r="AH73" s="116">
        <f t="shared" si="16"/>
        <v>0.6002998621388923</v>
      </c>
      <c r="AI73" s="116">
        <f t="shared" si="16"/>
        <v>0.59867261004741601</v>
      </c>
      <c r="AJ73" s="116">
        <f t="shared" si="16"/>
        <v>0.59702239885226049</v>
      </c>
      <c r="AK73" s="116">
        <f t="shared" si="16"/>
        <v>0.59534776192722438</v>
      </c>
      <c r="AL73" s="116">
        <f t="shared" si="16"/>
        <v>0.59364728464700622</v>
      </c>
      <c r="AM73" s="116">
        <f t="shared" si="16"/>
        <v>0.5919177185988298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2.1574981305238876E-3</v>
      </c>
      <c r="G74" s="111">
        <f t="shared" si="17"/>
        <v>3.8967151944573415E-3</v>
      </c>
      <c r="H74" s="111">
        <f t="shared" si="17"/>
        <v>4.6599149078246837E-3</v>
      </c>
      <c r="I74" s="111">
        <f t="shared" si="17"/>
        <v>8.285841519508232E-3</v>
      </c>
      <c r="J74" s="110">
        <f t="shared" si="17"/>
        <v>1.4599500636738004E-2</v>
      </c>
      <c r="K74" s="68">
        <f t="shared" si="17"/>
        <v>2.5375322568098935E-2</v>
      </c>
      <c r="L74" s="68">
        <f t="shared" si="17"/>
        <v>3.3483532321102863E-2</v>
      </c>
      <c r="M74" s="68">
        <f t="shared" si="17"/>
        <v>4.3722632705573007E-2</v>
      </c>
      <c r="N74" s="111">
        <f t="shared" si="17"/>
        <v>5.6329004138751457E-2</v>
      </c>
      <c r="O74" s="110">
        <f t="shared" si="17"/>
        <v>7.1377880734585383E-2</v>
      </c>
      <c r="P74" s="68">
        <f t="shared" si="17"/>
        <v>8.8645065772722478E-2</v>
      </c>
      <c r="Q74" s="68">
        <f t="shared" si="17"/>
        <v>0.10750174368780338</v>
      </c>
      <c r="R74" s="68">
        <f t="shared" si="17"/>
        <v>0.12690067818638875</v>
      </c>
      <c r="S74" s="111">
        <f t="shared" si="17"/>
        <v>0.14552428514215984</v>
      </c>
      <c r="T74" s="111">
        <f t="shared" si="17"/>
        <v>0.16621457958229385</v>
      </c>
      <c r="U74" s="111">
        <f t="shared" si="17"/>
        <v>0.18555557121633345</v>
      </c>
      <c r="V74" s="111">
        <f t="shared" si="17"/>
        <v>0.19969921021635742</v>
      </c>
      <c r="W74" s="111">
        <f t="shared" si="17"/>
        <v>0.2068768720291663</v>
      </c>
      <c r="X74" s="116">
        <f t="shared" si="17"/>
        <v>0.20864945361581069</v>
      </c>
      <c r="Y74" s="116">
        <f t="shared" si="17"/>
        <v>0.20783232525920645</v>
      </c>
      <c r="Z74" s="116">
        <f t="shared" si="17"/>
        <v>0.20647866025244024</v>
      </c>
      <c r="AA74" s="116">
        <f t="shared" si="17"/>
        <v>0.20505010047307642</v>
      </c>
      <c r="AB74" s="116">
        <f t="shared" si="17"/>
        <v>0.20363683089889859</v>
      </c>
      <c r="AC74" s="116">
        <f t="shared" si="17"/>
        <v>0.20225216132653143</v>
      </c>
      <c r="AD74" s="116">
        <f t="shared" si="17"/>
        <v>0.20089402083400437</v>
      </c>
      <c r="AE74" s="116">
        <f t="shared" si="17"/>
        <v>0.19955976327922753</v>
      </c>
      <c r="AF74" s="116">
        <f t="shared" si="17"/>
        <v>0.19824533059737567</v>
      </c>
      <c r="AG74" s="116">
        <f t="shared" si="17"/>
        <v>0.19694686743911907</v>
      </c>
      <c r="AH74" s="116">
        <f t="shared" si="17"/>
        <v>0.19566229806025431</v>
      </c>
      <c r="AI74" s="116">
        <f t="shared" si="17"/>
        <v>0.19438950946665334</v>
      </c>
      <c r="AJ74" s="116">
        <f t="shared" si="17"/>
        <v>0.19312770389753967</v>
      </c>
      <c r="AK74" s="116">
        <f t="shared" si="17"/>
        <v>0.19187686440069046</v>
      </c>
      <c r="AL74" s="116">
        <f t="shared" si="17"/>
        <v>0.19063709753271466</v>
      </c>
      <c r="AM74" s="116">
        <f t="shared" si="17"/>
        <v>0.18940730548109611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3.2261098199852365E-4</v>
      </c>
      <c r="G76" s="126">
        <f t="shared" si="19"/>
        <v>5.6471464146155685E-4</v>
      </c>
      <c r="H76" s="126">
        <f t="shared" si="19"/>
        <v>6.6819063158767011E-4</v>
      </c>
      <c r="I76" s="126">
        <f t="shared" si="19"/>
        <v>1.1763399384235331E-3</v>
      </c>
      <c r="J76" s="125">
        <f t="shared" si="19"/>
        <v>2.05173795496278E-3</v>
      </c>
      <c r="K76" s="69">
        <f t="shared" si="19"/>
        <v>3.530385475219958E-3</v>
      </c>
      <c r="L76" s="69">
        <f t="shared" si="19"/>
        <v>4.6133986553843938E-3</v>
      </c>
      <c r="M76" s="69">
        <f t="shared" si="19"/>
        <v>5.9695777693548717E-3</v>
      </c>
      <c r="N76" s="126">
        <f t="shared" si="19"/>
        <v>7.6252674329439114E-3</v>
      </c>
      <c r="O76" s="125">
        <f t="shared" si="19"/>
        <v>9.5884650014522368E-3</v>
      </c>
      <c r="P76" s="69">
        <f t="shared" si="19"/>
        <v>1.1828643787729326E-2</v>
      </c>
      <c r="Q76" s="69">
        <f t="shared" si="19"/>
        <v>1.4263484585403484E-2</v>
      </c>
      <c r="R76" s="69">
        <f t="shared" si="19"/>
        <v>1.6757628857499214E-2</v>
      </c>
      <c r="S76" s="126">
        <f t="shared" si="19"/>
        <v>1.9142420864224782E-2</v>
      </c>
      <c r="T76" s="126">
        <f t="shared" si="19"/>
        <v>2.1796209719219275E-2</v>
      </c>
      <c r="U76" s="126">
        <f t="shared" si="19"/>
        <v>2.4274361482779255E-2</v>
      </c>
      <c r="V76" s="126">
        <f t="shared" si="19"/>
        <v>2.6078766746857988E-2</v>
      </c>
      <c r="W76" s="126">
        <f t="shared" si="19"/>
        <v>2.6984101490178637E-2</v>
      </c>
      <c r="X76" s="119">
        <f t="shared" si="19"/>
        <v>2.7197388051564856E-2</v>
      </c>
      <c r="Y76" s="119">
        <f t="shared" si="19"/>
        <v>2.7086124876766954E-2</v>
      </c>
      <c r="Z76" s="119">
        <f t="shared" si="19"/>
        <v>2.6916753439235042E-2</v>
      </c>
      <c r="AA76" s="119">
        <f t="shared" si="19"/>
        <v>2.6748056734023321E-2</v>
      </c>
      <c r="AB76" s="119">
        <f t="shared" si="19"/>
        <v>2.6590627102422198E-2</v>
      </c>
      <c r="AC76" s="119">
        <f t="shared" si="19"/>
        <v>2.6445274763006062E-2</v>
      </c>
      <c r="AD76" s="119">
        <f t="shared" si="19"/>
        <v>2.6311019300082627E-2</v>
      </c>
      <c r="AE76" s="119">
        <f t="shared" si="19"/>
        <v>2.6186896221093207E-2</v>
      </c>
      <c r="AF76" s="119">
        <f t="shared" si="19"/>
        <v>2.6071910384447918E-2</v>
      </c>
      <c r="AG76" s="119">
        <f t="shared" si="19"/>
        <v>2.5965198967765332E-2</v>
      </c>
      <c r="AH76" s="119">
        <f t="shared" si="19"/>
        <v>2.586613491873014E-2</v>
      </c>
      <c r="AI76" s="119">
        <f t="shared" si="19"/>
        <v>2.5774148682044265E-2</v>
      </c>
      <c r="AJ76" s="119">
        <f t="shared" si="19"/>
        <v>2.5688812560023047E-2</v>
      </c>
      <c r="AK76" s="119">
        <f t="shared" si="19"/>
        <v>2.5609774728997014E-2</v>
      </c>
      <c r="AL76" s="119">
        <f t="shared" si="19"/>
        <v>2.5536703731241169E-2</v>
      </c>
      <c r="AM76" s="119">
        <f t="shared" si="19"/>
        <v>2.5469215304821335E-2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0.96517023956034231</v>
      </c>
      <c r="J77" s="123">
        <f t="shared" si="20"/>
        <v>0.9381559856442987</v>
      </c>
      <c r="K77" s="67">
        <f t="shared" si="20"/>
        <v>0.89162293581550389</v>
      </c>
      <c r="L77" s="67">
        <f t="shared" si="20"/>
        <v>0.85575750772417225</v>
      </c>
      <c r="M77" s="67">
        <f t="shared" si="20"/>
        <v>0.8099786307008553</v>
      </c>
      <c r="N77" s="124">
        <f t="shared" si="20"/>
        <v>0.75292908724987018</v>
      </c>
      <c r="O77" s="123">
        <f t="shared" si="20"/>
        <v>0.68400466884486288</v>
      </c>
      <c r="P77" s="67">
        <f t="shared" si="20"/>
        <v>0.6039462147715251</v>
      </c>
      <c r="Q77" s="67">
        <f t="shared" si="20"/>
        <v>0.51536824374422641</v>
      </c>
      <c r="R77" s="67">
        <f t="shared" si="20"/>
        <v>0.42289099971123223</v>
      </c>
      <c r="S77" s="124">
        <f t="shared" si="20"/>
        <v>0.33253791748242673</v>
      </c>
      <c r="T77" s="124">
        <f t="shared" si="20"/>
        <v>0.23128408093007904</v>
      </c>
      <c r="U77" s="124">
        <f t="shared" si="20"/>
        <v>0.13489195215672473</v>
      </c>
      <c r="V77" s="124">
        <f t="shared" si="20"/>
        <v>6.1589881472187157E-2</v>
      </c>
      <c r="W77" s="124">
        <f t="shared" si="20"/>
        <v>2.0315410696382308E-2</v>
      </c>
      <c r="X77" s="118">
        <f t="shared" si="20"/>
        <v>4.390708097657914E-3</v>
      </c>
      <c r="Y77" s="118">
        <f t="shared" si="20"/>
        <v>8.9301385626875264E-4</v>
      </c>
      <c r="Z77" s="118">
        <f t="shared" si="20"/>
        <v>1.7912880354107759E-4</v>
      </c>
      <c r="AA77" s="118">
        <f t="shared" si="20"/>
        <v>3.5828975470414862E-5</v>
      </c>
      <c r="AB77" s="118">
        <f t="shared" si="20"/>
        <v>7.162330733634224E-6</v>
      </c>
      <c r="AC77" s="118">
        <f t="shared" si="20"/>
        <v>1.4316093648860224E-6</v>
      </c>
      <c r="AD77" s="118">
        <f t="shared" si="20"/>
        <v>2.8614405633264762E-7</v>
      </c>
      <c r="AE77" s="118">
        <f t="shared" si="20"/>
        <v>5.719300795097062E-8</v>
      </c>
      <c r="AF77" s="118">
        <f t="shared" si="20"/>
        <v>1.1431434902151662E-8</v>
      </c>
      <c r="AG77" s="118">
        <f t="shared" si="20"/>
        <v>2.2848540826541145E-9</v>
      </c>
      <c r="AH77" s="118">
        <f t="shared" si="20"/>
        <v>4.5668435727947478E-10</v>
      </c>
      <c r="AI77" s="118">
        <f t="shared" si="20"/>
        <v>9.1279650643357621E-11</v>
      </c>
      <c r="AJ77" s="118">
        <f t="shared" si="20"/>
        <v>1.824451699105905E-11</v>
      </c>
      <c r="AK77" s="118">
        <f t="shared" si="20"/>
        <v>0</v>
      </c>
      <c r="AL77" s="118">
        <f t="shared" si="20"/>
        <v>0</v>
      </c>
      <c r="AM77" s="118">
        <f t="shared" si="20"/>
        <v>0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2.9870497928616145E-2</v>
      </c>
      <c r="G78" s="111">
        <f t="shared" si="21"/>
        <v>4.4988974170791937E-2</v>
      </c>
      <c r="H78" s="111">
        <f t="shared" si="21"/>
        <v>4.6234066938372967E-2</v>
      </c>
      <c r="I78" s="111">
        <f t="shared" si="21"/>
        <v>5.5043361446372278E-2</v>
      </c>
      <c r="J78" s="110">
        <f t="shared" si="21"/>
        <v>4.8609612026514849E-2</v>
      </c>
      <c r="K78" s="68">
        <f t="shared" si="21"/>
        <v>5.4817126056388422E-2</v>
      </c>
      <c r="L78" s="68">
        <f t="shared" si="21"/>
        <v>5.8855696877272747E-2</v>
      </c>
      <c r="M78" s="68">
        <f t="shared" si="21"/>
        <v>6.2533008371884816E-2</v>
      </c>
      <c r="N78" s="111">
        <f t="shared" si="21"/>
        <v>6.5083068942195621E-2</v>
      </c>
      <c r="O78" s="110">
        <f t="shared" si="21"/>
        <v>6.2839351002219421E-2</v>
      </c>
      <c r="P78" s="68">
        <f t="shared" si="21"/>
        <v>5.7913521105059436E-2</v>
      </c>
      <c r="Q78" s="68">
        <f t="shared" si="21"/>
        <v>5.1157973258458452E-2</v>
      </c>
      <c r="R78" s="68">
        <f t="shared" si="21"/>
        <v>4.3245814192156437E-2</v>
      </c>
      <c r="S78" s="111">
        <f t="shared" si="21"/>
        <v>3.4932990249957482E-2</v>
      </c>
      <c r="T78" s="111">
        <f t="shared" si="21"/>
        <v>2.4927905706473928E-2</v>
      </c>
      <c r="U78" s="111">
        <f t="shared" si="21"/>
        <v>1.4899054332366678E-2</v>
      </c>
      <c r="V78" s="111">
        <f t="shared" si="21"/>
        <v>6.9681684575345123E-3</v>
      </c>
      <c r="W78" s="111">
        <f t="shared" si="21"/>
        <v>2.3537506095234351E-3</v>
      </c>
      <c r="X78" s="116">
        <f t="shared" si="21"/>
        <v>5.207800315441914E-4</v>
      </c>
      <c r="Y78" s="116">
        <f t="shared" si="21"/>
        <v>1.0860690867519398E-4</v>
      </c>
      <c r="Z78" s="116">
        <f t="shared" si="21"/>
        <v>2.2321710540011145E-5</v>
      </c>
      <c r="AA78" s="116">
        <f t="shared" si="21"/>
        <v>4.5697609824141737E-6</v>
      </c>
      <c r="AB78" s="116">
        <f t="shared" si="21"/>
        <v>9.3445274559237748E-7</v>
      </c>
      <c r="AC78" s="116">
        <f t="shared" si="21"/>
        <v>1.9095128696818807E-7</v>
      </c>
      <c r="AD78" s="116">
        <f t="shared" si="21"/>
        <v>3.9040673563978793E-8</v>
      </c>
      <c r="AE78" s="116">
        <f t="shared" si="21"/>
        <v>7.9814130642589797E-9</v>
      </c>
      <c r="AF78" s="116">
        <f t="shared" si="21"/>
        <v>1.6314683107170925E-9</v>
      </c>
      <c r="AG78" s="116">
        <f t="shared" si="21"/>
        <v>3.335433260452629E-10</v>
      </c>
      <c r="AH78" s="116">
        <f t="shared" si="21"/>
        <v>6.822273253335352E-11</v>
      </c>
      <c r="AI78" s="116">
        <f t="shared" si="21"/>
        <v>1.3970147032825093E-11</v>
      </c>
      <c r="AJ78" s="116">
        <f t="shared" si="21"/>
        <v>0</v>
      </c>
      <c r="AK78" s="116">
        <f t="shared" si="21"/>
        <v>0</v>
      </c>
      <c r="AL78" s="116">
        <f t="shared" si="21"/>
        <v>0</v>
      </c>
      <c r="AM78" s="116">
        <f t="shared" si="21"/>
        <v>0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0.19267217545697385</v>
      </c>
      <c r="G79" s="111">
        <f t="shared" si="22"/>
        <v>0.19815561490286826</v>
      </c>
      <c r="H79" s="111">
        <f t="shared" si="22"/>
        <v>0.19822083141342359</v>
      </c>
      <c r="I79" s="111">
        <f t="shared" si="22"/>
        <v>0.20385934140800938</v>
      </c>
      <c r="J79" s="110">
        <f t="shared" si="22"/>
        <v>0.19144143875334096</v>
      </c>
      <c r="K79" s="68">
        <f t="shared" si="22"/>
        <v>0.1859295743394877</v>
      </c>
      <c r="L79" s="68">
        <f t="shared" si="22"/>
        <v>0.17906461325693987</v>
      </c>
      <c r="M79" s="68">
        <f t="shared" si="22"/>
        <v>0.16992866027492912</v>
      </c>
      <c r="N79" s="111">
        <f t="shared" si="22"/>
        <v>0.15810833074385008</v>
      </c>
      <c r="O79" s="110">
        <f t="shared" si="22"/>
        <v>0.14426521150165902</v>
      </c>
      <c r="P79" s="68">
        <f t="shared" si="22"/>
        <v>0.1278590520610218</v>
      </c>
      <c r="Q79" s="68">
        <f t="shared" si="22"/>
        <v>0.10948383132330929</v>
      </c>
      <c r="R79" s="68">
        <f t="shared" si="22"/>
        <v>9.0118752928560669E-2</v>
      </c>
      <c r="S79" s="111">
        <f t="shared" si="22"/>
        <v>7.1064801729412569E-2</v>
      </c>
      <c r="T79" s="111">
        <f t="shared" si="22"/>
        <v>4.9552977983925287E-2</v>
      </c>
      <c r="U79" s="111">
        <f t="shared" si="22"/>
        <v>2.8968695144250923E-2</v>
      </c>
      <c r="V79" s="111">
        <f t="shared" si="22"/>
        <v>1.3256525500445147E-2</v>
      </c>
      <c r="W79" s="111">
        <f t="shared" si="22"/>
        <v>4.3822787576467664E-3</v>
      </c>
      <c r="X79" s="116">
        <f t="shared" si="22"/>
        <v>9.4916096844218712E-4</v>
      </c>
      <c r="Y79" s="116">
        <f t="shared" si="22"/>
        <v>1.9338745402187768E-4</v>
      </c>
      <c r="Z79" s="116">
        <f t="shared" si="22"/>
        <v>3.8853478848835145E-5</v>
      </c>
      <c r="AA79" s="116">
        <f t="shared" si="22"/>
        <v>7.7825350687405433E-6</v>
      </c>
      <c r="AB79" s="116">
        <f t="shared" si="22"/>
        <v>1.5578371357320203E-6</v>
      </c>
      <c r="AC79" s="116">
        <f t="shared" si="22"/>
        <v>3.1176975357094049E-7</v>
      </c>
      <c r="AD79" s="116">
        <f t="shared" si="22"/>
        <v>6.2376963409534277E-8</v>
      </c>
      <c r="AE79" s="116">
        <f t="shared" si="22"/>
        <v>1.2478870241098444E-8</v>
      </c>
      <c r="AF79" s="116">
        <f t="shared" si="22"/>
        <v>2.4962575282265932E-9</v>
      </c>
      <c r="AG79" s="116">
        <f t="shared" si="22"/>
        <v>4.9932104442369385E-10</v>
      </c>
      <c r="AH79" s="116">
        <f t="shared" si="22"/>
        <v>9.9874602417300412E-11</v>
      </c>
      <c r="AI79" s="116">
        <f t="shared" si="22"/>
        <v>1.9972128861123763E-11</v>
      </c>
      <c r="AJ79" s="116">
        <f t="shared" si="22"/>
        <v>0</v>
      </c>
      <c r="AK79" s="116">
        <f t="shared" si="22"/>
        <v>0</v>
      </c>
      <c r="AL79" s="116">
        <f t="shared" si="22"/>
        <v>0</v>
      </c>
      <c r="AM79" s="116">
        <f t="shared" si="22"/>
        <v>0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0.28379891876219332</v>
      </c>
      <c r="H80" s="111">
        <f t="shared" si="23"/>
        <v>0.28330307227463397</v>
      </c>
      <c r="I80" s="111">
        <f t="shared" si="23"/>
        <v>0.28183976683845641</v>
      </c>
      <c r="J80" s="110">
        <f t="shared" si="23"/>
        <v>0.2717760367135364</v>
      </c>
      <c r="K80" s="68">
        <f t="shared" si="23"/>
        <v>0.25902961223341836</v>
      </c>
      <c r="L80" s="68">
        <f t="shared" si="23"/>
        <v>0.2472467839562574</v>
      </c>
      <c r="M80" s="68">
        <f t="shared" si="23"/>
        <v>0.23241957492704735</v>
      </c>
      <c r="N80" s="111">
        <f t="shared" si="23"/>
        <v>0.21430262396720801</v>
      </c>
      <c r="O80" s="110">
        <f t="shared" si="23"/>
        <v>0.19379298826875022</v>
      </c>
      <c r="P80" s="68">
        <f t="shared" si="23"/>
        <v>0.17051179484486045</v>
      </c>
      <c r="Q80" s="68">
        <f t="shared" si="23"/>
        <v>0.1450640003734501</v>
      </c>
      <c r="R80" s="68">
        <f t="shared" si="23"/>
        <v>0.11870410055266396</v>
      </c>
      <c r="S80" s="111">
        <f t="shared" si="23"/>
        <v>9.3094332554380335E-2</v>
      </c>
      <c r="T80" s="111">
        <f t="shared" si="23"/>
        <v>6.4574485220321456E-2</v>
      </c>
      <c r="U80" s="111">
        <f t="shared" si="23"/>
        <v>3.7560259399251276E-2</v>
      </c>
      <c r="V80" s="111">
        <f t="shared" si="23"/>
        <v>1.7101852545451615E-2</v>
      </c>
      <c r="W80" s="111">
        <f t="shared" si="23"/>
        <v>5.6247780732795001E-3</v>
      </c>
      <c r="X80" s="116">
        <f t="shared" si="23"/>
        <v>1.2120444516489064E-3</v>
      </c>
      <c r="Y80" s="116">
        <f t="shared" si="23"/>
        <v>2.4569115200717364E-4</v>
      </c>
      <c r="Z80" s="116">
        <f t="shared" si="23"/>
        <v>4.9115721276269607E-5</v>
      </c>
      <c r="AA80" s="116">
        <f t="shared" si="23"/>
        <v>9.790746549608358E-6</v>
      </c>
      <c r="AB80" s="116">
        <f t="shared" si="23"/>
        <v>1.9504645385386682E-6</v>
      </c>
      <c r="AC80" s="116">
        <f t="shared" si="23"/>
        <v>3.8849750178668704E-7</v>
      </c>
      <c r="AD80" s="116">
        <f t="shared" si="23"/>
        <v>7.7362400304790562E-8</v>
      </c>
      <c r="AE80" s="116">
        <f t="shared" si="23"/>
        <v>1.5403158859355794E-8</v>
      </c>
      <c r="AF80" s="116">
        <f t="shared" si="23"/>
        <v>3.0664337412829185E-9</v>
      </c>
      <c r="AG80" s="116">
        <f t="shared" si="23"/>
        <v>6.1034299001946559E-10</v>
      </c>
      <c r="AH80" s="116">
        <f t="shared" si="23"/>
        <v>1.214509293930673E-10</v>
      </c>
      <c r="AI80" s="116">
        <f t="shared" si="23"/>
        <v>2.4157598106315043E-11</v>
      </c>
      <c r="AJ80" s="116">
        <f t="shared" si="23"/>
        <v>0</v>
      </c>
      <c r="AK80" s="116">
        <f t="shared" si="23"/>
        <v>0</v>
      </c>
      <c r="AL80" s="116">
        <f t="shared" si="23"/>
        <v>0</v>
      </c>
      <c r="AM80" s="116">
        <f t="shared" si="23"/>
        <v>0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0.26956353192688687</v>
      </c>
      <c r="G81" s="111">
        <f t="shared" si="24"/>
        <v>0.26176554660375045</v>
      </c>
      <c r="H81" s="111">
        <f t="shared" si="24"/>
        <v>0.26264389307777475</v>
      </c>
      <c r="I81" s="111">
        <f t="shared" si="24"/>
        <v>0.25315345597405042</v>
      </c>
      <c r="J81" s="110">
        <f t="shared" si="24"/>
        <v>0.25473270174608442</v>
      </c>
      <c r="K81" s="68">
        <f t="shared" si="24"/>
        <v>0.23979643758937191</v>
      </c>
      <c r="L81" s="68">
        <f t="shared" si="24"/>
        <v>0.22771843105924633</v>
      </c>
      <c r="M81" s="68">
        <f t="shared" si="24"/>
        <v>0.21287692134585479</v>
      </c>
      <c r="N81" s="111">
        <f t="shared" si="24"/>
        <v>0.19520485610074903</v>
      </c>
      <c r="O81" s="110">
        <f t="shared" si="24"/>
        <v>0.17570546213113317</v>
      </c>
      <c r="P81" s="68">
        <f t="shared" si="24"/>
        <v>0.15403209009563493</v>
      </c>
      <c r="Q81" s="68">
        <f t="shared" si="24"/>
        <v>0.13062386842783461</v>
      </c>
      <c r="R81" s="68">
        <f t="shared" si="24"/>
        <v>0.10657913407476627</v>
      </c>
      <c r="S81" s="111">
        <f t="shared" si="24"/>
        <v>8.3361537389148546E-2</v>
      </c>
      <c r="T81" s="111">
        <f t="shared" si="24"/>
        <v>5.7675365819592213E-2</v>
      </c>
      <c r="U81" s="111">
        <f t="shared" si="24"/>
        <v>3.3464850001292644E-2</v>
      </c>
      <c r="V81" s="111">
        <f t="shared" si="24"/>
        <v>1.5199911625573779E-2</v>
      </c>
      <c r="W81" s="111">
        <f t="shared" si="24"/>
        <v>4.9869605534260154E-3</v>
      </c>
      <c r="X81" s="116">
        <f t="shared" si="24"/>
        <v>1.0719617093353595E-3</v>
      </c>
      <c r="Y81" s="116">
        <f t="shared" si="24"/>
        <v>2.1675687540259798E-4</v>
      </c>
      <c r="Z81" s="116">
        <f t="shared" si="24"/>
        <v>4.3226923870617151E-5</v>
      </c>
      <c r="AA81" s="116">
        <f t="shared" si="24"/>
        <v>8.5969023400199462E-6</v>
      </c>
      <c r="AB81" s="116">
        <f t="shared" si="24"/>
        <v>1.7087266217246743E-6</v>
      </c>
      <c r="AC81" s="116">
        <f t="shared" si="24"/>
        <v>3.3958413851302838E-7</v>
      </c>
      <c r="AD81" s="116">
        <f t="shared" si="24"/>
        <v>6.7471395137055846E-8</v>
      </c>
      <c r="AE81" s="116">
        <f t="shared" si="24"/>
        <v>1.3403817701892819E-8</v>
      </c>
      <c r="AF81" s="116">
        <f t="shared" si="24"/>
        <v>2.6624563393080156E-9</v>
      </c>
      <c r="AG81" s="116">
        <f t="shared" si="24"/>
        <v>5.2873436847131317E-10</v>
      </c>
      <c r="AH81" s="116">
        <f t="shared" si="24"/>
        <v>1.0496597305811701E-10</v>
      </c>
      <c r="AI81" s="116">
        <f t="shared" si="24"/>
        <v>2.0828748641034768E-11</v>
      </c>
      <c r="AJ81" s="116">
        <f t="shared" si="24"/>
        <v>0</v>
      </c>
      <c r="AK81" s="116">
        <f t="shared" si="24"/>
        <v>0</v>
      </c>
      <c r="AL81" s="116">
        <f t="shared" si="24"/>
        <v>0</v>
      </c>
      <c r="AM81" s="116">
        <f t="shared" si="24"/>
        <v>0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0.16076519030941078</v>
      </c>
      <c r="G82" s="111">
        <f t="shared" si="25"/>
        <v>0.14796398557107529</v>
      </c>
      <c r="H82" s="111">
        <f t="shared" si="25"/>
        <v>0.14509893543986652</v>
      </c>
      <c r="I82" s="111">
        <f t="shared" si="25"/>
        <v>0.13207130631860795</v>
      </c>
      <c r="J82" s="110">
        <f t="shared" si="25"/>
        <v>0.13902628447065746</v>
      </c>
      <c r="K82" s="68">
        <f t="shared" si="25"/>
        <v>0.12329552535316521</v>
      </c>
      <c r="L82" s="68">
        <f t="shared" si="25"/>
        <v>0.11605110811303505</v>
      </c>
      <c r="M82" s="68">
        <f t="shared" si="25"/>
        <v>0.10753753033715696</v>
      </c>
      <c r="N82" s="111">
        <f t="shared" si="25"/>
        <v>9.7855863851283725E-2</v>
      </c>
      <c r="O82" s="110">
        <f t="shared" si="25"/>
        <v>8.7444766150108919E-2</v>
      </c>
      <c r="P82" s="68">
        <f t="shared" si="25"/>
        <v>7.6237220014769347E-2</v>
      </c>
      <c r="Q82" s="68">
        <f t="shared" si="25"/>
        <v>6.4351678216077512E-2</v>
      </c>
      <c r="R82" s="68">
        <f t="shared" si="25"/>
        <v>5.2296591945714857E-2</v>
      </c>
      <c r="S82" s="111">
        <f t="shared" si="25"/>
        <v>4.0760675930540946E-2</v>
      </c>
      <c r="T82" s="111">
        <f t="shared" si="25"/>
        <v>2.811228021720082E-2</v>
      </c>
      <c r="U82" s="111">
        <f t="shared" si="25"/>
        <v>1.6265189486688938E-2</v>
      </c>
      <c r="V82" s="111">
        <f t="shared" si="25"/>
        <v>7.3681662015805368E-3</v>
      </c>
      <c r="W82" s="111">
        <f t="shared" si="25"/>
        <v>2.4114171604957633E-3</v>
      </c>
      <c r="X82" s="116">
        <f t="shared" si="25"/>
        <v>5.1713959387691326E-4</v>
      </c>
      <c r="Y82" s="116">
        <f t="shared" si="25"/>
        <v>1.0435589177516439E-4</v>
      </c>
      <c r="Z82" s="116">
        <f t="shared" si="25"/>
        <v>2.0774242316784142E-5</v>
      </c>
      <c r="AA82" s="116">
        <f t="shared" si="25"/>
        <v>4.1252832378786055E-6</v>
      </c>
      <c r="AB82" s="116">
        <f t="shared" si="25"/>
        <v>8.1886709007288036E-7</v>
      </c>
      <c r="AC82" s="116">
        <f t="shared" si="25"/>
        <v>1.6255620609794543E-7</v>
      </c>
      <c r="AD82" s="116">
        <f t="shared" si="25"/>
        <v>3.2270151109818989E-8</v>
      </c>
      <c r="AE82" s="116">
        <f t="shared" si="25"/>
        <v>6.4064600502692703E-9</v>
      </c>
      <c r="AF82" s="116">
        <f t="shared" si="25"/>
        <v>1.2719389617670023E-9</v>
      </c>
      <c r="AG82" s="116">
        <f t="shared" si="25"/>
        <v>2.5252217138022403E-10</v>
      </c>
      <c r="AH82" s="116">
        <f t="shared" si="25"/>
        <v>5.0127727221115606E-11</v>
      </c>
      <c r="AI82" s="116">
        <f t="shared" si="25"/>
        <v>9.9493634953674521E-12</v>
      </c>
      <c r="AJ82" s="116">
        <f t="shared" si="25"/>
        <v>0</v>
      </c>
      <c r="AK82" s="116">
        <f t="shared" si="25"/>
        <v>0</v>
      </c>
      <c r="AL82" s="116">
        <f t="shared" si="25"/>
        <v>0</v>
      </c>
      <c r="AM82" s="116">
        <f t="shared" si="25"/>
        <v>0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4.4145192349479771E-2</v>
      </c>
      <c r="G83" s="111">
        <f t="shared" si="26"/>
        <v>4.0071321467309233E-2</v>
      </c>
      <c r="H83" s="111">
        <f t="shared" si="26"/>
        <v>3.863729080639218E-2</v>
      </c>
      <c r="I83" s="111">
        <f t="shared" si="26"/>
        <v>3.356857491442794E-2</v>
      </c>
      <c r="J83" s="110">
        <f t="shared" si="26"/>
        <v>2.7988424731383476E-2</v>
      </c>
      <c r="K83" s="68">
        <f t="shared" si="26"/>
        <v>2.4848400543807814E-2</v>
      </c>
      <c r="L83" s="68">
        <f t="shared" si="26"/>
        <v>2.3322622289286096E-2</v>
      </c>
      <c r="M83" s="68">
        <f t="shared" si="26"/>
        <v>2.1591923290548487E-2</v>
      </c>
      <c r="N83" s="111">
        <f t="shared" si="26"/>
        <v>1.9674153643181001E-2</v>
      </c>
      <c r="O83" s="110">
        <f t="shared" si="26"/>
        <v>1.760383454344297E-2</v>
      </c>
      <c r="P83" s="68">
        <f t="shared" si="26"/>
        <v>1.5374493033982063E-2</v>
      </c>
      <c r="Q83" s="68">
        <f t="shared" si="26"/>
        <v>1.3004087428134262E-2</v>
      </c>
      <c r="R83" s="68">
        <f t="shared" si="26"/>
        <v>1.0591841540584566E-2</v>
      </c>
      <c r="S83" s="111">
        <f t="shared" si="26"/>
        <v>8.2755384669608769E-3</v>
      </c>
      <c r="T83" s="111">
        <f t="shared" si="26"/>
        <v>5.7226795556157735E-3</v>
      </c>
      <c r="U83" s="111">
        <f t="shared" si="26"/>
        <v>3.3203403419326109E-3</v>
      </c>
      <c r="V83" s="111">
        <f t="shared" si="26"/>
        <v>1.5086864138293128E-3</v>
      </c>
      <c r="W83" s="111">
        <f t="shared" si="26"/>
        <v>4.9536992261574504E-4</v>
      </c>
      <c r="X83" s="116">
        <f t="shared" si="26"/>
        <v>1.0660433089506059E-4</v>
      </c>
      <c r="Y83" s="116">
        <f t="shared" si="26"/>
        <v>2.1593911514887781E-5</v>
      </c>
      <c r="Z83" s="116">
        <f t="shared" si="26"/>
        <v>4.3154608755842114E-6</v>
      </c>
      <c r="AA83" s="116">
        <f t="shared" si="26"/>
        <v>8.6029430350117523E-7</v>
      </c>
      <c r="AB83" s="116">
        <f t="shared" si="26"/>
        <v>1.71447509407634E-7</v>
      </c>
      <c r="AC83" s="116">
        <f t="shared" si="26"/>
        <v>3.4172045209935218E-8</v>
      </c>
      <c r="AD83" s="116">
        <f t="shared" si="26"/>
        <v>6.8120891826851017E-9</v>
      </c>
      <c r="AE83" s="116">
        <f t="shared" si="26"/>
        <v>1.3581885908201787E-9</v>
      </c>
      <c r="AF83" s="116">
        <f t="shared" si="26"/>
        <v>2.708393744618587E-10</v>
      </c>
      <c r="AG83" s="116">
        <f t="shared" si="26"/>
        <v>5.4015351231820297E-11</v>
      </c>
      <c r="AH83" s="116">
        <f t="shared" si="26"/>
        <v>1.0773667387160638E-11</v>
      </c>
      <c r="AI83" s="116">
        <f t="shared" si="26"/>
        <v>0</v>
      </c>
      <c r="AJ83" s="116">
        <f t="shared" si="26"/>
        <v>0</v>
      </c>
      <c r="AK83" s="116">
        <f t="shared" si="26"/>
        <v>0</v>
      </c>
      <c r="AL83" s="116">
        <f t="shared" si="26"/>
        <v>0</v>
      </c>
      <c r="AM83" s="116">
        <f t="shared" si="26"/>
        <v>0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8.7640715492281057E-3</v>
      </c>
      <c r="G84" s="113">
        <f t="shared" si="27"/>
        <v>7.1068545339605278E-3</v>
      </c>
      <c r="H84" s="113">
        <f t="shared" si="27"/>
        <v>6.4121816820637296E-3</v>
      </c>
      <c r="I84" s="113">
        <f t="shared" si="27"/>
        <v>5.6344327003741848E-3</v>
      </c>
      <c r="J84" s="112">
        <f t="shared" si="27"/>
        <v>4.5814870639000749E-3</v>
      </c>
      <c r="K84" s="70">
        <f t="shared" si="27"/>
        <v>3.9062596134913459E-3</v>
      </c>
      <c r="L84" s="70">
        <f t="shared" si="27"/>
        <v>3.4982521465182631E-3</v>
      </c>
      <c r="M84" s="70">
        <f t="shared" si="27"/>
        <v>3.0910120723029373E-3</v>
      </c>
      <c r="N84" s="113">
        <f t="shared" si="27"/>
        <v>2.7001901783639442E-3</v>
      </c>
      <c r="O84" s="112">
        <f t="shared" si="27"/>
        <v>2.3530551013997481E-3</v>
      </c>
      <c r="P84" s="70">
        <f t="shared" si="27"/>
        <v>2.0180434299517662E-3</v>
      </c>
      <c r="Q84" s="70">
        <f t="shared" si="27"/>
        <v>1.6828047879866497E-3</v>
      </c>
      <c r="R84" s="70">
        <f t="shared" si="27"/>
        <v>1.3547644941908253E-3</v>
      </c>
      <c r="S84" s="113">
        <f t="shared" si="27"/>
        <v>1.0480411686752554E-3</v>
      </c>
      <c r="T84" s="113">
        <f t="shared" si="27"/>
        <v>7.1838640405596599E-4</v>
      </c>
      <c r="U84" s="113">
        <f t="shared" si="27"/>
        <v>4.1356345643692546E-4</v>
      </c>
      <c r="V84" s="113">
        <f t="shared" si="27"/>
        <v>1.8657074560876033E-4</v>
      </c>
      <c r="W84" s="113">
        <f t="shared" si="27"/>
        <v>6.0855616286612379E-5</v>
      </c>
      <c r="X84" s="117">
        <f t="shared" si="27"/>
        <v>1.3017012420876779E-5</v>
      </c>
      <c r="Y84" s="117">
        <f t="shared" si="27"/>
        <v>2.6216626588687721E-6</v>
      </c>
      <c r="Z84" s="117">
        <f t="shared" si="27"/>
        <v>5.2126585497970531E-7</v>
      </c>
      <c r="AA84" s="117">
        <f t="shared" si="27"/>
        <v>1.0345299295661532E-7</v>
      </c>
      <c r="AB84" s="117">
        <f t="shared" si="27"/>
        <v>2.0535090147902961E-8</v>
      </c>
      <c r="AC84" s="117">
        <f t="shared" si="27"/>
        <v>4.0784317407389269E-9</v>
      </c>
      <c r="AD84" s="117">
        <f t="shared" si="27"/>
        <v>8.1038330325032584E-10</v>
      </c>
      <c r="AE84" s="117">
        <f t="shared" si="27"/>
        <v>1.6109954163473588E-10</v>
      </c>
      <c r="AF84" s="117">
        <f t="shared" si="27"/>
        <v>3.2040651333360599E-11</v>
      </c>
      <c r="AG84" s="117">
        <f t="shared" si="27"/>
        <v>6.3748318627159047E-12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34664.561999999998</v>
      </c>
      <c r="J85" s="99">
        <f t="shared" si="28"/>
        <v>34991.103130000003</v>
      </c>
      <c r="K85" s="51">
        <f t="shared" si="28"/>
        <v>35162.478739999999</v>
      </c>
      <c r="L85" s="51">
        <f t="shared" si="28"/>
        <v>35275.822209999998</v>
      </c>
      <c r="M85" s="51">
        <f t="shared" si="28"/>
        <v>34934.144480000003</v>
      </c>
      <c r="N85" s="100">
        <f t="shared" si="28"/>
        <v>34408.104670000001</v>
      </c>
      <c r="O85" s="99">
        <f t="shared" si="28"/>
        <v>33885.759140000002</v>
      </c>
      <c r="P85" s="51">
        <f t="shared" si="28"/>
        <v>33396.43993</v>
      </c>
      <c r="Q85" s="51">
        <f t="shared" si="28"/>
        <v>32937.604500000001</v>
      </c>
      <c r="R85" s="51">
        <f t="shared" si="28"/>
        <v>32500.150829999999</v>
      </c>
      <c r="S85" s="100">
        <f t="shared" si="28"/>
        <v>32076.461899999998</v>
      </c>
      <c r="T85" s="100">
        <f t="shared" si="28"/>
        <v>31764.257119999998</v>
      </c>
      <c r="U85" s="100">
        <f t="shared" si="28"/>
        <v>31494.221969999999</v>
      </c>
      <c r="V85" s="100">
        <f t="shared" si="28"/>
        <v>31241.049630000001</v>
      </c>
      <c r="W85" s="100">
        <f t="shared" si="28"/>
        <v>30997.41129</v>
      </c>
      <c r="X85" s="104">
        <f t="shared" si="28"/>
        <v>30760.874779999998</v>
      </c>
      <c r="Y85" s="104">
        <f t="shared" si="28"/>
        <v>30526.773700000002</v>
      </c>
      <c r="Z85" s="104">
        <f t="shared" si="28"/>
        <v>30293.827209999999</v>
      </c>
      <c r="AA85" s="104">
        <f t="shared" si="28"/>
        <v>30061.93072</v>
      </c>
      <c r="AB85" s="104">
        <f t="shared" si="28"/>
        <v>29831.60468</v>
      </c>
      <c r="AC85" s="104">
        <f t="shared" si="28"/>
        <v>29603.095249999998</v>
      </c>
      <c r="AD85" s="104">
        <f t="shared" si="28"/>
        <v>29383.115170000001</v>
      </c>
      <c r="AE85" s="104">
        <f t="shared" si="28"/>
        <v>29170.51355</v>
      </c>
      <c r="AF85" s="104">
        <f t="shared" si="28"/>
        <v>28963.049419999999</v>
      </c>
      <c r="AG85" s="104">
        <f t="shared" si="28"/>
        <v>28759.3963</v>
      </c>
      <c r="AH85" s="104">
        <f t="shared" si="28"/>
        <v>28558.086289999999</v>
      </c>
      <c r="AI85" s="104">
        <f t="shared" si="28"/>
        <v>28358.022939999999</v>
      </c>
      <c r="AJ85" s="104">
        <f t="shared" si="28"/>
        <v>28159.30674</v>
      </c>
      <c r="AK85" s="104">
        <f t="shared" si="28"/>
        <v>27961.993760000001</v>
      </c>
      <c r="AL85" s="104">
        <f t="shared" si="28"/>
        <v>27766.195930000002</v>
      </c>
      <c r="AM85" s="104">
        <f t="shared" si="28"/>
        <v>27573.62904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0.99142997479673911</v>
      </c>
      <c r="J87" s="110">
        <f t="shared" si="29"/>
        <v>0.98682566913402692</v>
      </c>
      <c r="K87" s="68">
        <f t="shared" si="29"/>
        <v>0.97898900428883717</v>
      </c>
      <c r="L87" s="68">
        <f t="shared" si="29"/>
        <v>0.96903386706347738</v>
      </c>
      <c r="M87" s="68">
        <f t="shared" si="29"/>
        <v>0.95809062417892632</v>
      </c>
      <c r="N87" s="111">
        <f t="shared" si="29"/>
        <v>0.94501721678237383</v>
      </c>
      <c r="O87" s="110">
        <f t="shared" si="29"/>
        <v>0.92841532662797532</v>
      </c>
      <c r="P87" s="68">
        <f t="shared" si="29"/>
        <v>0.90754891460073062</v>
      </c>
      <c r="Q87" s="68">
        <f t="shared" si="29"/>
        <v>0.88206711268270888</v>
      </c>
      <c r="R87" s="68">
        <f t="shared" si="29"/>
        <v>0.85203312147213195</v>
      </c>
      <c r="S87" s="111">
        <f t="shared" si="29"/>
        <v>0.81793334725610745</v>
      </c>
      <c r="T87" s="111">
        <f t="shared" si="29"/>
        <v>0.77759704993850021</v>
      </c>
      <c r="U87" s="111">
        <f t="shared" si="29"/>
        <v>0.73266287517690976</v>
      </c>
      <c r="V87" s="111">
        <f t="shared" si="29"/>
        <v>0.6854543500816429</v>
      </c>
      <c r="W87" s="111">
        <f t="shared" si="29"/>
        <v>0.63851368344378934</v>
      </c>
      <c r="X87" s="116">
        <f t="shared" si="29"/>
        <v>0.59366223296982579</v>
      </c>
      <c r="Y87" s="116">
        <f t="shared" si="29"/>
        <v>0.55172435271140363</v>
      </c>
      <c r="Z87" s="116">
        <f t="shared" si="29"/>
        <v>0.51271364071400216</v>
      </c>
      <c r="AA87" s="116">
        <f t="shared" si="29"/>
        <v>0.47646354531948704</v>
      </c>
      <c r="AB87" s="116">
        <f t="shared" si="29"/>
        <v>0.44277760991032278</v>
      </c>
      <c r="AC87" s="116">
        <f t="shared" si="29"/>
        <v>0.41147217671435893</v>
      </c>
      <c r="AD87" s="116">
        <f t="shared" si="29"/>
        <v>0.3822918194687796</v>
      </c>
      <c r="AE87" s="116">
        <f t="shared" si="29"/>
        <v>0.35511089347962477</v>
      </c>
      <c r="AF87" s="116">
        <f t="shared" si="29"/>
        <v>0.32982153486240195</v>
      </c>
      <c r="AG87" s="116">
        <f t="shared" si="29"/>
        <v>0.30630829030997425</v>
      </c>
      <c r="AH87" s="116">
        <f t="shared" si="29"/>
        <v>0.28446224801290776</v>
      </c>
      <c r="AI87" s="116">
        <f t="shared" si="29"/>
        <v>0.2641757885890193</v>
      </c>
      <c r="AJ87" s="116">
        <f t="shared" si="29"/>
        <v>0.24533653433969449</v>
      </c>
      <c r="AK87" s="116">
        <f t="shared" si="29"/>
        <v>0.22784068252363418</v>
      </c>
      <c r="AL87" s="116">
        <f t="shared" si="29"/>
        <v>0.21159151404144108</v>
      </c>
      <c r="AM87" s="116">
        <f t="shared" si="29"/>
        <v>0.19648795119207854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8.5700251772977843E-3</v>
      </c>
      <c r="J88" s="110">
        <f t="shared" si="29"/>
        <v>1.3174330683069264E-2</v>
      </c>
      <c r="K88" s="68">
        <f t="shared" si="29"/>
        <v>2.1010995759509984E-2</v>
      </c>
      <c r="L88" s="68">
        <f t="shared" si="29"/>
        <v>3.0966132851478617E-2</v>
      </c>
      <c r="M88" s="68">
        <f t="shared" si="29"/>
        <v>4.1909375792448203E-2</v>
      </c>
      <c r="N88" s="111">
        <f t="shared" si="29"/>
        <v>5.4982783072311546E-2</v>
      </c>
      <c r="O88" s="110">
        <f t="shared" si="29"/>
        <v>7.1584673224470069E-2</v>
      </c>
      <c r="P88" s="68">
        <f t="shared" si="29"/>
        <v>9.2451085519042631E-2</v>
      </c>
      <c r="Q88" s="68">
        <f t="shared" si="29"/>
        <v>0.11793288713512848</v>
      </c>
      <c r="R88" s="68">
        <f t="shared" si="29"/>
        <v>0.14796687858940624</v>
      </c>
      <c r="S88" s="111">
        <f t="shared" si="29"/>
        <v>0.1820666528062436</v>
      </c>
      <c r="T88" s="111">
        <f t="shared" si="29"/>
        <v>0.22240295012446368</v>
      </c>
      <c r="U88" s="111">
        <f t="shared" si="29"/>
        <v>0.26733712491834583</v>
      </c>
      <c r="V88" s="111">
        <f t="shared" si="29"/>
        <v>0.3145456499183571</v>
      </c>
      <c r="W88" s="111">
        <f t="shared" si="29"/>
        <v>0.36148631687881833</v>
      </c>
      <c r="X88" s="116">
        <f t="shared" si="29"/>
        <v>0.40633776735526245</v>
      </c>
      <c r="Y88" s="116">
        <f t="shared" si="29"/>
        <v>0.44827564696101502</v>
      </c>
      <c r="Z88" s="116">
        <f t="shared" si="29"/>
        <v>0.48728635928599795</v>
      </c>
      <c r="AA88" s="116">
        <f t="shared" si="29"/>
        <v>0.52353645434786633</v>
      </c>
      <c r="AB88" s="116">
        <f t="shared" si="29"/>
        <v>0.55722239008967711</v>
      </c>
      <c r="AC88" s="116">
        <f t="shared" si="29"/>
        <v>0.58852782328564113</v>
      </c>
      <c r="AD88" s="116">
        <f t="shared" si="29"/>
        <v>0.61770818019088891</v>
      </c>
      <c r="AE88" s="116">
        <f t="shared" si="29"/>
        <v>0.64488910652037523</v>
      </c>
      <c r="AF88" s="116">
        <f t="shared" si="29"/>
        <v>0.67017846527570513</v>
      </c>
      <c r="AG88" s="116">
        <f t="shared" si="29"/>
        <v>0.69369170972479699</v>
      </c>
      <c r="AH88" s="116">
        <f t="shared" si="29"/>
        <v>0.71553775181201051</v>
      </c>
      <c r="AI88" s="116">
        <f t="shared" si="29"/>
        <v>0.73582421151677091</v>
      </c>
      <c r="AJ88" s="116">
        <f t="shared" si="29"/>
        <v>0.7546634658378667</v>
      </c>
      <c r="AK88" s="116">
        <f t="shared" si="29"/>
        <v>0.7721593175836543</v>
      </c>
      <c r="AL88" s="116">
        <f t="shared" si="29"/>
        <v>0.78840848581449885</v>
      </c>
      <c r="AM88" s="116">
        <f t="shared" si="29"/>
        <v>0.8035120490617873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1.7648931778175326E-5</v>
      </c>
      <c r="G89" s="111">
        <f t="shared" si="29"/>
        <v>2.2880853547145077E-5</v>
      </c>
      <c r="H89" s="111">
        <f t="shared" si="29"/>
        <v>2.5242331932011083E-5</v>
      </c>
      <c r="I89" s="111">
        <f t="shared" si="29"/>
        <v>2.8460870681129624E-5</v>
      </c>
      <c r="J89" s="110">
        <f t="shared" si="29"/>
        <v>3.0764087431044073E-5</v>
      </c>
      <c r="K89" s="68">
        <f t="shared" si="29"/>
        <v>3.3344990569911115E-5</v>
      </c>
      <c r="L89" s="68">
        <f t="shared" si="29"/>
        <v>3.6037421393954806E-5</v>
      </c>
      <c r="M89" s="68">
        <f t="shared" si="29"/>
        <v>3.8430460885298313E-5</v>
      </c>
      <c r="N89" s="111">
        <f t="shared" si="29"/>
        <v>4.0677186245027772E-5</v>
      </c>
      <c r="O89" s="110">
        <f t="shared" si="29"/>
        <v>4.2614772507646409E-5</v>
      </c>
      <c r="P89" s="68">
        <f t="shared" si="29"/>
        <v>4.4090242285893855E-5</v>
      </c>
      <c r="Q89" s="68">
        <f t="shared" si="29"/>
        <v>4.4988003119656135E-5</v>
      </c>
      <c r="R89" s="68">
        <f t="shared" si="29"/>
        <v>4.5247077857946052E-5</v>
      </c>
      <c r="S89" s="111">
        <f t="shared" si="29"/>
        <v>4.4872337151373924E-5</v>
      </c>
      <c r="T89" s="111">
        <f t="shared" si="29"/>
        <v>4.3726882254880834E-5</v>
      </c>
      <c r="U89" s="111">
        <f t="shared" si="29"/>
        <v>4.1848632846223636E-5</v>
      </c>
      <c r="V89" s="111">
        <f t="shared" si="29"/>
        <v>3.9459423918209749E-5</v>
      </c>
      <c r="W89" s="111">
        <f t="shared" si="29"/>
        <v>3.6862644506337419E-5</v>
      </c>
      <c r="X89" s="116">
        <f t="shared" si="29"/>
        <v>3.4297036301644478E-5</v>
      </c>
      <c r="Y89" s="116">
        <f t="shared" si="29"/>
        <v>3.1879247167217016E-5</v>
      </c>
      <c r="Z89" s="116">
        <f t="shared" si="29"/>
        <v>2.962621920229801E-5</v>
      </c>
      <c r="AA89" s="116">
        <f t="shared" si="29"/>
        <v>2.7531793024503383E-5</v>
      </c>
      <c r="AB89" s="116">
        <f t="shared" si="29"/>
        <v>2.5585342903518256E-5</v>
      </c>
      <c r="AC89" s="116">
        <f t="shared" si="29"/>
        <v>2.3776407546437228E-5</v>
      </c>
      <c r="AD89" s="116">
        <f t="shared" si="29"/>
        <v>2.2090258893403779E-5</v>
      </c>
      <c r="AE89" s="116">
        <f t="shared" si="29"/>
        <v>2.0519643175771243E-5</v>
      </c>
      <c r="AF89" s="116">
        <f t="shared" si="29"/>
        <v>1.9058328996905741E-5</v>
      </c>
      <c r="AG89" s="116">
        <f t="shared" si="29"/>
        <v>1.7699645294710164E-5</v>
      </c>
      <c r="AH89" s="116">
        <f t="shared" si="29"/>
        <v>1.6437298792824679E-5</v>
      </c>
      <c r="AI89" s="116">
        <f t="shared" si="29"/>
        <v>1.5265070855464935E-5</v>
      </c>
      <c r="AJ89" s="116">
        <f t="shared" si="29"/>
        <v>1.4176467872092222E-5</v>
      </c>
      <c r="AK89" s="116">
        <f t="shared" si="29"/>
        <v>1.3165491737095645E-5</v>
      </c>
      <c r="AL89" s="116">
        <f t="shared" si="29"/>
        <v>1.2226553657399046E-5</v>
      </c>
      <c r="AM89" s="116">
        <f t="shared" si="29"/>
        <v>1.1353812976371281E-5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34664.561999999998</v>
      </c>
      <c r="J90" s="59">
        <f t="shared" si="30"/>
        <v>34991.103130000003</v>
      </c>
      <c r="K90" s="59">
        <f t="shared" si="30"/>
        <v>35162.478739999999</v>
      </c>
      <c r="L90" s="59">
        <f t="shared" si="30"/>
        <v>35275.822209999998</v>
      </c>
      <c r="M90" s="59">
        <f t="shared" si="30"/>
        <v>34934.144480000003</v>
      </c>
      <c r="N90" s="59">
        <f t="shared" si="30"/>
        <v>34408.104670000001</v>
      </c>
      <c r="O90" s="59">
        <f t="shared" si="30"/>
        <v>33885.759140000002</v>
      </c>
      <c r="P90" s="59">
        <f t="shared" si="30"/>
        <v>33396.43993</v>
      </c>
      <c r="Q90" s="59">
        <f t="shared" si="30"/>
        <v>32937.604500000001</v>
      </c>
      <c r="R90" s="59">
        <f t="shared" si="30"/>
        <v>32500.150829999999</v>
      </c>
      <c r="S90" s="59">
        <f t="shared" si="30"/>
        <v>32076.461899999998</v>
      </c>
      <c r="T90" s="59">
        <f t="shared" si="30"/>
        <v>31764.257119999998</v>
      </c>
      <c r="U90" s="59">
        <f t="shared" si="30"/>
        <v>31494.221969999999</v>
      </c>
      <c r="V90" s="59">
        <f t="shared" si="30"/>
        <v>31241.049630000001</v>
      </c>
      <c r="W90" s="59">
        <f t="shared" si="30"/>
        <v>30997.41129</v>
      </c>
      <c r="X90" s="59">
        <f t="shared" si="30"/>
        <v>30760.874779999998</v>
      </c>
      <c r="Y90" s="59">
        <f t="shared" si="30"/>
        <v>30526.773700000002</v>
      </c>
      <c r="Z90" s="59">
        <f t="shared" si="30"/>
        <v>30293.827209999999</v>
      </c>
      <c r="AA90" s="59">
        <f t="shared" si="30"/>
        <v>30061.93072</v>
      </c>
      <c r="AB90" s="59">
        <f t="shared" si="30"/>
        <v>29831.60468</v>
      </c>
      <c r="AC90" s="59">
        <f t="shared" si="30"/>
        <v>29603.095249999998</v>
      </c>
      <c r="AD90" s="59">
        <f t="shared" si="30"/>
        <v>29383.115170000001</v>
      </c>
      <c r="AE90" s="59">
        <f t="shared" si="30"/>
        <v>29170.51355</v>
      </c>
      <c r="AF90" s="59">
        <f t="shared" si="30"/>
        <v>28963.049419999999</v>
      </c>
      <c r="AG90" s="59">
        <f t="shared" si="30"/>
        <v>28759.3963</v>
      </c>
      <c r="AH90" s="59">
        <f t="shared" si="30"/>
        <v>28558.086289999999</v>
      </c>
      <c r="AI90" s="59">
        <f t="shared" si="30"/>
        <v>28358.022939999999</v>
      </c>
      <c r="AJ90" s="59">
        <f t="shared" si="30"/>
        <v>28159.30674</v>
      </c>
      <c r="AK90" s="59">
        <f t="shared" si="30"/>
        <v>27961.993760000001</v>
      </c>
      <c r="AL90" s="59">
        <f t="shared" si="30"/>
        <v>27766.195930000002</v>
      </c>
      <c r="AM90" s="59">
        <f t="shared" si="30"/>
        <v>27573.62904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8.5700251772977843E-3</v>
      </c>
      <c r="J91" s="127">
        <f t="shared" si="31"/>
        <v>1.3174330683069264E-2</v>
      </c>
      <c r="K91" s="71">
        <f t="shared" si="31"/>
        <v>2.1010995759509984E-2</v>
      </c>
      <c r="L91" s="71">
        <f t="shared" si="31"/>
        <v>3.0966132851478617E-2</v>
      </c>
      <c r="M91" s="71">
        <f t="shared" si="31"/>
        <v>4.1909375792448203E-2</v>
      </c>
      <c r="N91" s="128">
        <f t="shared" si="31"/>
        <v>5.4982783072311546E-2</v>
      </c>
      <c r="O91" s="127">
        <f t="shared" si="31"/>
        <v>7.1584673224470069E-2</v>
      </c>
      <c r="P91" s="71">
        <f t="shared" si="31"/>
        <v>9.2451085519042631E-2</v>
      </c>
      <c r="Q91" s="71">
        <f t="shared" si="31"/>
        <v>0.11793288713512848</v>
      </c>
      <c r="R91" s="71">
        <f t="shared" si="31"/>
        <v>0.14796687858940624</v>
      </c>
      <c r="S91" s="128">
        <f t="shared" si="31"/>
        <v>0.1820666528062436</v>
      </c>
      <c r="T91" s="128">
        <f t="shared" si="31"/>
        <v>0.22240295012446368</v>
      </c>
      <c r="U91" s="128">
        <f t="shared" si="31"/>
        <v>0.26733712491834583</v>
      </c>
      <c r="V91" s="128">
        <f t="shared" si="31"/>
        <v>0.3145456499183571</v>
      </c>
      <c r="W91" s="128">
        <f t="shared" si="31"/>
        <v>0.36148631687881833</v>
      </c>
      <c r="X91" s="120">
        <f t="shared" si="31"/>
        <v>0.40633776735526245</v>
      </c>
      <c r="Y91" s="120">
        <f t="shared" si="31"/>
        <v>0.44827564696101502</v>
      </c>
      <c r="Z91" s="120">
        <f t="shared" si="31"/>
        <v>0.48728635928599795</v>
      </c>
      <c r="AA91" s="120">
        <f t="shared" si="31"/>
        <v>0.52353645434786633</v>
      </c>
      <c r="AB91" s="120">
        <f t="shared" si="31"/>
        <v>0.55722239008967711</v>
      </c>
      <c r="AC91" s="120">
        <f t="shared" si="31"/>
        <v>0.58852782328564113</v>
      </c>
      <c r="AD91" s="120">
        <f t="shared" si="31"/>
        <v>0.61770818019088891</v>
      </c>
      <c r="AE91" s="120">
        <f t="shared" si="31"/>
        <v>0.64488910652037523</v>
      </c>
      <c r="AF91" s="120">
        <f t="shared" si="31"/>
        <v>0.67017846527570513</v>
      </c>
      <c r="AG91" s="120">
        <f t="shared" si="31"/>
        <v>0.69369170972479699</v>
      </c>
      <c r="AH91" s="120">
        <f t="shared" si="31"/>
        <v>0.71553775181201051</v>
      </c>
      <c r="AI91" s="120">
        <f t="shared" si="31"/>
        <v>0.73582421151677091</v>
      </c>
      <c r="AJ91" s="120">
        <f t="shared" si="31"/>
        <v>0.7546634658378667</v>
      </c>
      <c r="AK91" s="120">
        <f t="shared" si="31"/>
        <v>0.7721593175836543</v>
      </c>
      <c r="AL91" s="120">
        <f t="shared" si="31"/>
        <v>0.78840848581449885</v>
      </c>
      <c r="AM91" s="120">
        <f t="shared" si="31"/>
        <v>0.8035120490617873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4.1269990596794819E-5</v>
      </c>
      <c r="G92" s="111">
        <f t="shared" si="31"/>
        <v>1.1164333266210759E-4</v>
      </c>
      <c r="H92" s="111">
        <f t="shared" si="31"/>
        <v>1.4997030267922384E-4</v>
      </c>
      <c r="I92" s="111">
        <f t="shared" si="31"/>
        <v>2.3594542397506712E-4</v>
      </c>
      <c r="J92" s="110">
        <f t="shared" si="31"/>
        <v>4.0479686757449192E-4</v>
      </c>
      <c r="K92" s="68">
        <f t="shared" si="31"/>
        <v>7.121946813013558E-4</v>
      </c>
      <c r="L92" s="68">
        <f t="shared" si="31"/>
        <v>1.133819065701658E-3</v>
      </c>
      <c r="M92" s="68">
        <f t="shared" si="31"/>
        <v>1.6328551824893579E-3</v>
      </c>
      <c r="N92" s="111">
        <f t="shared" si="31"/>
        <v>2.2734216705694531E-3</v>
      </c>
      <c r="O92" s="110">
        <f t="shared" si="31"/>
        <v>3.1438022846077512E-3</v>
      </c>
      <c r="P92" s="68">
        <f t="shared" si="31"/>
        <v>4.3090768597382053E-3</v>
      </c>
      <c r="Q92" s="68">
        <f t="shared" si="31"/>
        <v>5.8187281500693229E-3</v>
      </c>
      <c r="R92" s="68">
        <f t="shared" si="31"/>
        <v>7.7001774548379849E-3</v>
      </c>
      <c r="S92" s="111">
        <f t="shared" si="31"/>
        <v>9.9532653693330201E-3</v>
      </c>
      <c r="T92" s="111">
        <f t="shared" si="31"/>
        <v>1.2754856364794469E-2</v>
      </c>
      <c r="U92" s="111">
        <f t="shared" si="31"/>
        <v>1.6029617524156926E-2</v>
      </c>
      <c r="V92" s="111">
        <f t="shared" si="31"/>
        <v>1.9640874681456724E-2</v>
      </c>
      <c r="W92" s="111">
        <f t="shared" si="31"/>
        <v>2.3416959252147925E-2</v>
      </c>
      <c r="X92" s="116">
        <f t="shared" si="31"/>
        <v>2.721997066365614E-2</v>
      </c>
      <c r="Y92" s="116">
        <f t="shared" si="31"/>
        <v>3.0974640952640204E-2</v>
      </c>
      <c r="Z92" s="116">
        <f t="shared" si="31"/>
        <v>3.4665071260898628E-2</v>
      </c>
      <c r="AA92" s="116">
        <f t="shared" si="31"/>
        <v>3.8290720403868987E-2</v>
      </c>
      <c r="AB92" s="116">
        <f t="shared" si="31"/>
        <v>4.185521206095575E-2</v>
      </c>
      <c r="AC92" s="116">
        <f t="shared" si="31"/>
        <v>4.5362740235752881E-2</v>
      </c>
      <c r="AD92" s="116">
        <f t="shared" si="31"/>
        <v>4.8828122433554749E-2</v>
      </c>
      <c r="AE92" s="116">
        <f t="shared" si="31"/>
        <v>5.2253475016383451E-2</v>
      </c>
      <c r="AF92" s="116">
        <f t="shared" si="31"/>
        <v>5.5639851509806944E-2</v>
      </c>
      <c r="AG92" s="116">
        <f t="shared" si="31"/>
        <v>5.8990386595841028E-2</v>
      </c>
      <c r="AH92" s="116">
        <f t="shared" si="31"/>
        <v>6.2308295063282407E-2</v>
      </c>
      <c r="AI92" s="116">
        <f t="shared" si="31"/>
        <v>6.5597675160072366E-2</v>
      </c>
      <c r="AJ92" s="116">
        <f t="shared" si="31"/>
        <v>6.8864504261584678E-2</v>
      </c>
      <c r="AK92" s="116">
        <f t="shared" si="31"/>
        <v>7.2114533688387467E-2</v>
      </c>
      <c r="AL92" s="116">
        <f t="shared" si="31"/>
        <v>7.5353458582325852E-2</v>
      </c>
      <c r="AM92" s="116">
        <f t="shared" si="31"/>
        <v>7.8589537411140858E-2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3.6366341246588621E-5</v>
      </c>
      <c r="G93" s="111">
        <f t="shared" si="31"/>
        <v>8.9393909650777625E-5</v>
      </c>
      <c r="H93" s="111">
        <f t="shared" si="31"/>
        <v>1.1699997815024878E-4</v>
      </c>
      <c r="I93" s="111">
        <f t="shared" si="31"/>
        <v>1.7811382939152671E-4</v>
      </c>
      <c r="J93" s="110">
        <f t="shared" si="31"/>
        <v>2.961126575948564E-4</v>
      </c>
      <c r="K93" s="68">
        <f t="shared" si="31"/>
        <v>5.0699618140743173E-4</v>
      </c>
      <c r="L93" s="68">
        <f t="shared" si="31"/>
        <v>7.9035430737873645E-4</v>
      </c>
      <c r="M93" s="68">
        <f t="shared" si="31"/>
        <v>1.1191824978677709E-3</v>
      </c>
      <c r="N93" s="111">
        <f t="shared" si="31"/>
        <v>1.5332459400472986E-3</v>
      </c>
      <c r="O93" s="110">
        <f t="shared" si="31"/>
        <v>2.0857196826548651E-3</v>
      </c>
      <c r="P93" s="68">
        <f t="shared" si="31"/>
        <v>2.8127877302758959E-3</v>
      </c>
      <c r="Q93" s="68">
        <f t="shared" si="31"/>
        <v>3.7395168886674799E-3</v>
      </c>
      <c r="R93" s="68">
        <f t="shared" si="31"/>
        <v>4.8766022511409993E-3</v>
      </c>
      <c r="S93" s="111">
        <f t="shared" si="31"/>
        <v>6.2178418156523686E-3</v>
      </c>
      <c r="T93" s="111">
        <f t="shared" si="31"/>
        <v>7.8616288319479522E-3</v>
      </c>
      <c r="U93" s="111">
        <f t="shared" si="31"/>
        <v>9.7559562573947285E-3</v>
      </c>
      <c r="V93" s="111">
        <f t="shared" si="31"/>
        <v>1.1814935431796502E-2</v>
      </c>
      <c r="W93" s="111">
        <f t="shared" si="31"/>
        <v>1.3935522875078127E-2</v>
      </c>
      <c r="X93" s="116">
        <f t="shared" si="31"/>
        <v>1.603741649183359E-2</v>
      </c>
      <c r="Y93" s="116">
        <f t="shared" si="31"/>
        <v>1.8078363191063325E-2</v>
      </c>
      <c r="Z93" s="116">
        <f t="shared" si="31"/>
        <v>2.0050492527385087E-2</v>
      </c>
      <c r="AA93" s="116">
        <f t="shared" si="31"/>
        <v>2.1954534994683802E-2</v>
      </c>
      <c r="AB93" s="116">
        <f t="shared" si="31"/>
        <v>2.379337055494931E-2</v>
      </c>
      <c r="AC93" s="116">
        <f t="shared" si="31"/>
        <v>2.5570009075317895E-2</v>
      </c>
      <c r="AD93" s="116">
        <f t="shared" si="31"/>
        <v>2.7292551945573711E-2</v>
      </c>
      <c r="AE93" s="116">
        <f t="shared" si="31"/>
        <v>2.8962460124395035E-2</v>
      </c>
      <c r="AF93" s="116">
        <f t="shared" si="31"/>
        <v>3.0580575869486606E-2</v>
      </c>
      <c r="AG93" s="116">
        <f t="shared" si="31"/>
        <v>3.2148642038776036E-2</v>
      </c>
      <c r="AH93" s="116">
        <f t="shared" si="31"/>
        <v>3.3668346013671212E-2</v>
      </c>
      <c r="AI93" s="116">
        <f t="shared" si="31"/>
        <v>3.5141670870656262E-2</v>
      </c>
      <c r="AJ93" s="116">
        <f t="shared" si="31"/>
        <v>3.6571323523996668E-2</v>
      </c>
      <c r="AK93" s="116">
        <f t="shared" si="31"/>
        <v>3.7959769360881225E-2</v>
      </c>
      <c r="AL93" s="116">
        <f t="shared" si="31"/>
        <v>3.9309305630186121E-2</v>
      </c>
      <c r="AM93" s="116">
        <f t="shared" si="31"/>
        <v>4.0623084773320071E-2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7.0856125908356089E-5</v>
      </c>
      <c r="G94" s="111">
        <f t="shared" si="31"/>
        <v>1.4582061245605965E-4</v>
      </c>
      <c r="H94" s="111">
        <f t="shared" si="31"/>
        <v>1.8063321809940304E-4</v>
      </c>
      <c r="I94" s="111">
        <f t="shared" si="31"/>
        <v>2.5520624103082541E-4</v>
      </c>
      <c r="J94" s="110">
        <f t="shared" si="31"/>
        <v>3.9282097334666108E-4</v>
      </c>
      <c r="K94" s="68">
        <f t="shared" si="31"/>
        <v>6.2645088626650113E-4</v>
      </c>
      <c r="L94" s="68">
        <f t="shared" si="31"/>
        <v>9.2208355389599306E-4</v>
      </c>
      <c r="M94" s="68">
        <f t="shared" si="31"/>
        <v>1.2452787637294389E-3</v>
      </c>
      <c r="N94" s="111">
        <f t="shared" si="31"/>
        <v>1.6285703327000487E-3</v>
      </c>
      <c r="O94" s="110">
        <f t="shared" si="31"/>
        <v>2.110920429271516E-3</v>
      </c>
      <c r="P94" s="68">
        <f t="shared" si="31"/>
        <v>2.7107024161781667E-3</v>
      </c>
      <c r="Q94" s="68">
        <f t="shared" si="31"/>
        <v>3.4341522529363054E-3</v>
      </c>
      <c r="R94" s="68">
        <f t="shared" si="31"/>
        <v>4.2749572771751971E-3</v>
      </c>
      <c r="S94" s="111">
        <f t="shared" si="31"/>
        <v>5.2145766269814193E-3</v>
      </c>
      <c r="T94" s="111">
        <f t="shared" si="31"/>
        <v>6.306826151897111E-3</v>
      </c>
      <c r="U94" s="111">
        <f t="shared" si="31"/>
        <v>7.5002094519117284E-3</v>
      </c>
      <c r="V94" s="111">
        <f t="shared" si="31"/>
        <v>8.7264241127867626E-3</v>
      </c>
      <c r="W94" s="111">
        <f t="shared" si="31"/>
        <v>9.9141552829975048E-3</v>
      </c>
      <c r="X94" s="116">
        <f t="shared" si="31"/>
        <v>1.1014181700719501E-2</v>
      </c>
      <c r="Y94" s="116">
        <f t="shared" si="31"/>
        <v>1.2005469595367033E-2</v>
      </c>
      <c r="Z94" s="116">
        <f t="shared" si="31"/>
        <v>1.2888600509054004E-2</v>
      </c>
      <c r="AA94" s="116">
        <f t="shared" si="31"/>
        <v>1.366873484365478E-2</v>
      </c>
      <c r="AB94" s="116">
        <f t="shared" si="31"/>
        <v>1.4351636929777121E-2</v>
      </c>
      <c r="AC94" s="116">
        <f t="shared" si="31"/>
        <v>1.4942588417337881E-2</v>
      </c>
      <c r="AD94" s="116">
        <f t="shared" si="31"/>
        <v>1.5447810454196985E-2</v>
      </c>
      <c r="AE94" s="116">
        <f t="shared" si="31"/>
        <v>1.5870785792182256E-2</v>
      </c>
      <c r="AF94" s="116">
        <f t="shared" si="31"/>
        <v>1.6214556781984045E-2</v>
      </c>
      <c r="AG94" s="116">
        <f t="shared" si="31"/>
        <v>1.6482110217313568E-2</v>
      </c>
      <c r="AH94" s="116">
        <f t="shared" si="31"/>
        <v>1.6676195255659058E-2</v>
      </c>
      <c r="AI94" s="116">
        <f t="shared" si="31"/>
        <v>1.679935306872278E-2</v>
      </c>
      <c r="AJ94" s="116">
        <f t="shared" si="31"/>
        <v>1.6853935169001962E-2</v>
      </c>
      <c r="AK94" s="116">
        <f t="shared" si="31"/>
        <v>1.684199471761845E-2</v>
      </c>
      <c r="AL94" s="116">
        <f t="shared" si="31"/>
        <v>1.6765304220051291E-2</v>
      </c>
      <c r="AM94" s="116">
        <f t="shared" si="31"/>
        <v>1.662518486540138E-2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1.5702162452418263E-3</v>
      </c>
      <c r="G95" s="111">
        <f t="shared" si="31"/>
        <v>3.1857009008638376E-3</v>
      </c>
      <c r="H95" s="111">
        <f t="shared" si="31"/>
        <v>3.9311128743139603E-3</v>
      </c>
      <c r="I95" s="111">
        <f t="shared" si="31"/>
        <v>5.5278944502457584E-3</v>
      </c>
      <c r="J95" s="110">
        <f t="shared" si="31"/>
        <v>8.4736994715033428E-3</v>
      </c>
      <c r="K95" s="68">
        <f t="shared" si="31"/>
        <v>1.3475968142170856E-2</v>
      </c>
      <c r="L95" s="68">
        <f t="shared" si="31"/>
        <v>1.9812477904536985E-2</v>
      </c>
      <c r="M95" s="68">
        <f t="shared" si="31"/>
        <v>2.6757323100760243E-2</v>
      </c>
      <c r="N95" s="111">
        <f t="shared" si="31"/>
        <v>3.5028290153129207E-2</v>
      </c>
      <c r="O95" s="110">
        <f t="shared" si="31"/>
        <v>4.5498561051272347E-2</v>
      </c>
      <c r="P95" s="68">
        <f t="shared" si="31"/>
        <v>5.8616967949373877E-2</v>
      </c>
      <c r="Q95" s="68">
        <f t="shared" si="31"/>
        <v>7.4586778586159766E-2</v>
      </c>
      <c r="R95" s="68">
        <f t="shared" si="31"/>
        <v>9.3350353937418945E-2</v>
      </c>
      <c r="S95" s="111">
        <f t="shared" si="31"/>
        <v>0.11458631277535007</v>
      </c>
      <c r="T95" s="111">
        <f t="shared" si="31"/>
        <v>0.13962724197341467</v>
      </c>
      <c r="U95" s="111">
        <f t="shared" si="31"/>
        <v>0.16743373775110279</v>
      </c>
      <c r="V95" s="111">
        <f t="shared" si="31"/>
        <v>0.19654922580141237</v>
      </c>
      <c r="W95" s="111">
        <f t="shared" si="31"/>
        <v>0.2253928428937525</v>
      </c>
      <c r="X95" s="116">
        <f t="shared" si="31"/>
        <v>0.25284065260253302</v>
      </c>
      <c r="Y95" s="116">
        <f t="shared" si="31"/>
        <v>0.27839147872347869</v>
      </c>
      <c r="Z95" s="116">
        <f t="shared" si="31"/>
        <v>0.30204570256410301</v>
      </c>
      <c r="AA95" s="116">
        <f t="shared" si="31"/>
        <v>0.32391390169500067</v>
      </c>
      <c r="AB95" s="116">
        <f t="shared" si="31"/>
        <v>0.34412401914411528</v>
      </c>
      <c r="AC95" s="116">
        <f t="shared" si="31"/>
        <v>0.36279521480106042</v>
      </c>
      <c r="AD95" s="116">
        <f t="shared" si="31"/>
        <v>0.38008798200548316</v>
      </c>
      <c r="AE95" s="116">
        <f t="shared" si="31"/>
        <v>0.39608436513110346</v>
      </c>
      <c r="AF95" s="116">
        <f t="shared" si="31"/>
        <v>0.410855279340265</v>
      </c>
      <c r="AG95" s="116">
        <f t="shared" si="31"/>
        <v>0.42447547412530356</v>
      </c>
      <c r="AH95" s="116">
        <f t="shared" si="31"/>
        <v>0.43701534701119499</v>
      </c>
      <c r="AI95" s="116">
        <f t="shared" si="31"/>
        <v>0.44854395410119524</v>
      </c>
      <c r="AJ95" s="116">
        <f t="shared" si="31"/>
        <v>0.45913244595736807</v>
      </c>
      <c r="AK95" s="116">
        <f t="shared" si="31"/>
        <v>0.46884646182683359</v>
      </c>
      <c r="AL95" s="116">
        <f t="shared" si="31"/>
        <v>0.47774702135799552</v>
      </c>
      <c r="AM95" s="116">
        <f t="shared" si="31"/>
        <v>0.48589661268613338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6.0110641749313665E-4</v>
      </c>
      <c r="G96" s="111">
        <f t="shared" si="31"/>
        <v>1.205502922385121E-3</v>
      </c>
      <c r="H96" s="111">
        <f t="shared" si="31"/>
        <v>1.4815402600878149E-3</v>
      </c>
      <c r="I96" s="111">
        <f t="shared" si="31"/>
        <v>2.071054715475707E-3</v>
      </c>
      <c r="J96" s="110">
        <f t="shared" si="31"/>
        <v>3.1538493996602387E-3</v>
      </c>
      <c r="K96" s="68">
        <f t="shared" si="31"/>
        <v>4.9830221127351616E-3</v>
      </c>
      <c r="L96" s="68">
        <f t="shared" si="31"/>
        <v>7.2854082286180127E-3</v>
      </c>
      <c r="M96" s="68">
        <f t="shared" si="31"/>
        <v>9.7923448617969408E-3</v>
      </c>
      <c r="N96" s="111">
        <f t="shared" si="31"/>
        <v>1.2757777410585864E-2</v>
      </c>
      <c r="O96" s="110">
        <f t="shared" si="31"/>
        <v>1.6486351083117568E-2</v>
      </c>
      <c r="P96" s="68">
        <f t="shared" si="31"/>
        <v>2.1126834371534165E-2</v>
      </c>
      <c r="Q96" s="68">
        <f t="shared" si="31"/>
        <v>2.6739013831439989E-2</v>
      </c>
      <c r="R96" s="68">
        <f t="shared" si="31"/>
        <v>3.3290431655513646E-2</v>
      </c>
      <c r="S96" s="111">
        <f t="shared" si="31"/>
        <v>4.0657485356887201E-2</v>
      </c>
      <c r="T96" s="111">
        <f t="shared" si="31"/>
        <v>4.9290425967940914E-2</v>
      </c>
      <c r="U96" s="111">
        <f t="shared" si="31"/>
        <v>5.8817286541147734E-2</v>
      </c>
      <c r="V96" s="111">
        <f t="shared" si="31"/>
        <v>6.8728023335623126E-2</v>
      </c>
      <c r="W96" s="111">
        <f t="shared" si="31"/>
        <v>7.8477563924338925E-2</v>
      </c>
      <c r="X96" s="116">
        <f t="shared" si="31"/>
        <v>8.7684607810753559E-2</v>
      </c>
      <c r="Y96" s="116">
        <f t="shared" si="31"/>
        <v>9.6184948886360686E-2</v>
      </c>
      <c r="Z96" s="116">
        <f t="shared" si="31"/>
        <v>0.10398600679151361</v>
      </c>
      <c r="AA96" s="116">
        <f t="shared" si="31"/>
        <v>0.11113198214435908</v>
      </c>
      <c r="AB96" s="116">
        <f t="shared" si="31"/>
        <v>0.11767216606867426</v>
      </c>
      <c r="AC96" s="116">
        <f t="shared" si="31"/>
        <v>0.12365219285642098</v>
      </c>
      <c r="AD96" s="116">
        <f t="shared" si="31"/>
        <v>0.12912995249305281</v>
      </c>
      <c r="AE96" s="116">
        <f t="shared" si="31"/>
        <v>0.13413750866240748</v>
      </c>
      <c r="AF96" s="116">
        <f t="shared" si="31"/>
        <v>0.13870297204361157</v>
      </c>
      <c r="AG96" s="116">
        <f t="shared" si="31"/>
        <v>0.14285522651948018</v>
      </c>
      <c r="AH96" s="116">
        <f t="shared" si="31"/>
        <v>0.14662145013779215</v>
      </c>
      <c r="AI96" s="116">
        <f t="shared" si="31"/>
        <v>0.15002803509968526</v>
      </c>
      <c r="AJ96" s="116">
        <f t="shared" si="31"/>
        <v>0.15310161581058868</v>
      </c>
      <c r="AK96" s="116">
        <f t="shared" si="31"/>
        <v>0.15586682160106455</v>
      </c>
      <c r="AL96" s="116">
        <f t="shared" si="31"/>
        <v>0.15834657221623946</v>
      </c>
      <c r="AM96" s="116">
        <f t="shared" si="31"/>
        <v>0.1605637109492353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1.6987799326586041E-7</v>
      </c>
      <c r="J97" s="110">
        <f t="shared" si="31"/>
        <v>1.5519596566660171E-7</v>
      </c>
      <c r="K97" s="68">
        <f t="shared" si="31"/>
        <v>1.4242092478830746E-7</v>
      </c>
      <c r="L97" s="68">
        <f t="shared" si="31"/>
        <v>1.3091558837403495E-7</v>
      </c>
      <c r="M97" s="68">
        <f t="shared" si="31"/>
        <v>1.2190839630946644E-7</v>
      </c>
      <c r="N97" s="111">
        <f t="shared" si="31"/>
        <v>1.141400875655962E-7</v>
      </c>
      <c r="O97" s="110">
        <f t="shared" si="31"/>
        <v>1.0688012551339877E-7</v>
      </c>
      <c r="P97" s="68">
        <f t="shared" si="31"/>
        <v>1.000067293699709E-7</v>
      </c>
      <c r="Q97" s="68">
        <f t="shared" si="31"/>
        <v>9.3508827273701705E-8</v>
      </c>
      <c r="R97" s="68">
        <f t="shared" si="31"/>
        <v>8.7392561187076811E-8</v>
      </c>
      <c r="S97" s="111">
        <f t="shared" si="31"/>
        <v>8.165609499469142E-8</v>
      </c>
      <c r="T97" s="111">
        <f t="shared" si="31"/>
        <v>7.6041659368106762E-8</v>
      </c>
      <c r="U97" s="111">
        <f t="shared" si="31"/>
        <v>7.0725272150610942E-8</v>
      </c>
      <c r="V97" s="111">
        <f t="shared" si="31"/>
        <v>6.5749903230764143E-8</v>
      </c>
      <c r="W97" s="111">
        <f t="shared" si="31"/>
        <v>6.1109753400958927E-8</v>
      </c>
      <c r="X97" s="116">
        <f t="shared" si="31"/>
        <v>5.6787466952524688E-8</v>
      </c>
      <c r="Y97" s="116">
        <f t="shared" si="31"/>
        <v>5.2769805804928537E-8</v>
      </c>
      <c r="Z97" s="116">
        <f t="shared" si="31"/>
        <v>4.9037405201467115E-8</v>
      </c>
      <c r="AA97" s="116">
        <f t="shared" si="31"/>
        <v>4.5570099697176069E-8</v>
      </c>
      <c r="AB97" s="116">
        <f t="shared" si="31"/>
        <v>4.2348248562269433E-8</v>
      </c>
      <c r="AC97" s="116">
        <f t="shared" si="31"/>
        <v>3.9354116863843832E-8</v>
      </c>
      <c r="AD97" s="116">
        <f t="shared" si="31"/>
        <v>3.6563240275384319E-8</v>
      </c>
      <c r="AE97" s="116">
        <f t="shared" si="31"/>
        <v>3.3963595748899666E-8</v>
      </c>
      <c r="AF97" s="116">
        <f t="shared" si="31"/>
        <v>3.1544865174628424E-8</v>
      </c>
      <c r="AG97" s="116">
        <f t="shared" si="31"/>
        <v>2.9296006154343371E-8</v>
      </c>
      <c r="AH97" s="116">
        <f t="shared" si="31"/>
        <v>2.7206602084960646E-8</v>
      </c>
      <c r="AI97" s="116">
        <f t="shared" si="31"/>
        <v>2.5266359982710418E-8</v>
      </c>
      <c r="AJ97" s="116">
        <f t="shared" si="31"/>
        <v>2.3464531783426995E-8</v>
      </c>
      <c r="AK97" s="116">
        <f t="shared" si="31"/>
        <v>2.1791189613655072E-8</v>
      </c>
      <c r="AL97" s="116">
        <f t="shared" si="31"/>
        <v>2.0237083013337362E-8</v>
      </c>
      <c r="AM97" s="116">
        <f t="shared" si="31"/>
        <v>1.8792544653745004E-8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9.2236235293778469E-5</v>
      </c>
      <c r="G98" s="111">
        <f t="shared" si="31"/>
        <v>1.7962923529915941E-4</v>
      </c>
      <c r="H98" s="111">
        <f t="shared" si="31"/>
        <v>2.1866950832986792E-4</v>
      </c>
      <c r="I98" s="111">
        <f t="shared" si="31"/>
        <v>3.016406380671996E-4</v>
      </c>
      <c r="J98" s="110">
        <f t="shared" si="31"/>
        <v>4.5289611565327059E-4</v>
      </c>
      <c r="K98" s="68">
        <f t="shared" si="31"/>
        <v>7.0622133478181527E-4</v>
      </c>
      <c r="L98" s="68">
        <f t="shared" si="31"/>
        <v>1.0218588705150412E-3</v>
      </c>
      <c r="M98" s="68">
        <f t="shared" si="31"/>
        <v>1.3622694792839534E-3</v>
      </c>
      <c r="N98" s="111">
        <f t="shared" si="31"/>
        <v>1.7613634038041305E-3</v>
      </c>
      <c r="O98" s="110">
        <f t="shared" ref="O98:AM106" si="32">O56/O$48</f>
        <v>2.2592118085273034E-3</v>
      </c>
      <c r="P98" s="68">
        <f t="shared" si="32"/>
        <v>2.8746161902652835E-3</v>
      </c>
      <c r="Q98" s="68">
        <f t="shared" si="32"/>
        <v>3.6146039217879369E-3</v>
      </c>
      <c r="R98" s="68">
        <f t="shared" si="32"/>
        <v>4.4742686291096212E-3</v>
      </c>
      <c r="S98" s="111">
        <f t="shared" si="32"/>
        <v>5.4370892196187017E-3</v>
      </c>
      <c r="T98" s="111">
        <f t="shared" si="32"/>
        <v>6.5618947646901562E-3</v>
      </c>
      <c r="U98" s="111">
        <f t="shared" si="32"/>
        <v>7.8002466621975115E-3</v>
      </c>
      <c r="V98" s="111">
        <f t="shared" si="32"/>
        <v>9.0861007796427216E-3</v>
      </c>
      <c r="W98" s="111">
        <f t="shared" si="32"/>
        <v>1.0349211445392284E-2</v>
      </c>
      <c r="X98" s="116">
        <f t="shared" si="32"/>
        <v>1.1540881182313374E-2</v>
      </c>
      <c r="Y98" s="116">
        <f t="shared" si="32"/>
        <v>1.2640692946860611E-2</v>
      </c>
      <c r="Z98" s="116">
        <f t="shared" si="32"/>
        <v>1.3650436596650807E-2</v>
      </c>
      <c r="AA98" s="116">
        <f t="shared" si="32"/>
        <v>1.4576534753586844E-2</v>
      </c>
      <c r="AB98" s="116">
        <f t="shared" si="32"/>
        <v>1.5425942913105136E-2</v>
      </c>
      <c r="AC98" s="116">
        <f t="shared" si="32"/>
        <v>1.6205038484953697E-2</v>
      </c>
      <c r="AD98" s="116">
        <f t="shared" si="32"/>
        <v>1.6921724446958969E-2</v>
      </c>
      <c r="AE98" s="116">
        <f t="shared" si="32"/>
        <v>1.7580477718397935E-2</v>
      </c>
      <c r="AF98" s="116">
        <f t="shared" si="32"/>
        <v>1.8185198383713561E-2</v>
      </c>
      <c r="AG98" s="116">
        <f t="shared" si="32"/>
        <v>1.8739840926354914E-2</v>
      </c>
      <c r="AH98" s="116">
        <f t="shared" si="32"/>
        <v>1.9248091357314825E-2</v>
      </c>
      <c r="AI98" s="116">
        <f t="shared" si="32"/>
        <v>1.9713497925536273E-2</v>
      </c>
      <c r="AJ98" s="116">
        <f t="shared" si="32"/>
        <v>2.0139617485483593E-2</v>
      </c>
      <c r="AK98" s="116">
        <f t="shared" si="32"/>
        <v>2.0529714544933079E-2</v>
      </c>
      <c r="AL98" s="116">
        <f t="shared" si="32"/>
        <v>2.0886803588870302E-2</v>
      </c>
      <c r="AM98" s="116">
        <f t="shared" si="32"/>
        <v>2.121389961587733E-2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0.99142997479673911</v>
      </c>
      <c r="J99" s="127">
        <f t="shared" si="33"/>
        <v>0.98682566913402692</v>
      </c>
      <c r="K99" s="71">
        <f t="shared" si="33"/>
        <v>0.97898900428883717</v>
      </c>
      <c r="L99" s="71">
        <f t="shared" si="33"/>
        <v>0.96903386706347738</v>
      </c>
      <c r="M99" s="71">
        <f t="shared" si="33"/>
        <v>0.95809062417892632</v>
      </c>
      <c r="N99" s="128">
        <f t="shared" si="33"/>
        <v>0.94501721678237383</v>
      </c>
      <c r="O99" s="127">
        <f t="shared" si="33"/>
        <v>0.92841532662797532</v>
      </c>
      <c r="P99" s="71">
        <f t="shared" si="33"/>
        <v>0.90754891460073062</v>
      </c>
      <c r="Q99" s="71">
        <f t="shared" si="33"/>
        <v>0.88206711268270888</v>
      </c>
      <c r="R99" s="71">
        <f t="shared" si="33"/>
        <v>0.85203312147213195</v>
      </c>
      <c r="S99" s="128">
        <f t="shared" si="33"/>
        <v>0.81793334725610745</v>
      </c>
      <c r="T99" s="128">
        <f t="shared" si="32"/>
        <v>0.77759704993850021</v>
      </c>
      <c r="U99" s="128">
        <f t="shared" si="32"/>
        <v>0.73266287517690976</v>
      </c>
      <c r="V99" s="128">
        <f t="shared" si="32"/>
        <v>0.6854543500816429</v>
      </c>
      <c r="W99" s="128">
        <f t="shared" si="32"/>
        <v>0.63851368344378934</v>
      </c>
      <c r="X99" s="120">
        <f t="shared" si="33"/>
        <v>0.59366223296982579</v>
      </c>
      <c r="Y99" s="120">
        <f t="shared" si="32"/>
        <v>0.55172435271140363</v>
      </c>
      <c r="Z99" s="120">
        <f t="shared" si="32"/>
        <v>0.51271364071400216</v>
      </c>
      <c r="AA99" s="120">
        <f t="shared" si="32"/>
        <v>0.47646354531948704</v>
      </c>
      <c r="AB99" s="120">
        <f t="shared" si="32"/>
        <v>0.44277760991032278</v>
      </c>
      <c r="AC99" s="120">
        <f t="shared" si="33"/>
        <v>0.41147217671435893</v>
      </c>
      <c r="AD99" s="120">
        <f t="shared" si="32"/>
        <v>0.3822918194687796</v>
      </c>
      <c r="AE99" s="120">
        <f t="shared" si="32"/>
        <v>0.35511089347962477</v>
      </c>
      <c r="AF99" s="120">
        <f t="shared" si="32"/>
        <v>0.32982153486240195</v>
      </c>
      <c r="AG99" s="120">
        <f t="shared" si="32"/>
        <v>0.30630829030997425</v>
      </c>
      <c r="AH99" s="120">
        <f t="shared" si="33"/>
        <v>0.28446224801290776</v>
      </c>
      <c r="AI99" s="120">
        <f t="shared" si="32"/>
        <v>0.2641757885890193</v>
      </c>
      <c r="AJ99" s="120">
        <f t="shared" si="32"/>
        <v>0.24533653433969449</v>
      </c>
      <c r="AK99" s="120">
        <f t="shared" si="32"/>
        <v>0.22784068252363418</v>
      </c>
      <c r="AL99" s="120">
        <f t="shared" si="32"/>
        <v>0.21159151404144108</v>
      </c>
      <c r="AM99" s="120">
        <f t="shared" si="33"/>
        <v>0.19648795119207854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1.5509726401877781E-2</v>
      </c>
      <c r="G100" s="130">
        <f t="shared" si="33"/>
        <v>2.0126908033212376E-2</v>
      </c>
      <c r="H100" s="130">
        <f t="shared" si="33"/>
        <v>2.2213095397576495E-2</v>
      </c>
      <c r="I100" s="130">
        <f t="shared" si="33"/>
        <v>2.5057460405817331E-2</v>
      </c>
      <c r="J100" s="129">
        <f t="shared" si="33"/>
        <v>2.7092999751334217E-2</v>
      </c>
      <c r="K100" s="72">
        <f t="shared" si="33"/>
        <v>2.9375126356635237E-2</v>
      </c>
      <c r="L100" s="72">
        <f t="shared" si="33"/>
        <v>3.1756685707595871E-2</v>
      </c>
      <c r="M100" s="72">
        <f t="shared" si="33"/>
        <v>3.3874143667021323E-2</v>
      </c>
      <c r="N100" s="130">
        <f t="shared" si="33"/>
        <v>3.5862854575535098E-2</v>
      </c>
      <c r="O100" s="129">
        <f t="shared" si="33"/>
        <v>3.7578713958833859E-2</v>
      </c>
      <c r="P100" s="72">
        <f t="shared" si="33"/>
        <v>3.8886433096523176E-2</v>
      </c>
      <c r="Q100" s="72">
        <f t="shared" si="33"/>
        <v>3.9683772115242925E-2</v>
      </c>
      <c r="R100" s="72">
        <f t="shared" si="33"/>
        <v>3.9916759734003979E-2</v>
      </c>
      <c r="S100" s="130">
        <f t="shared" si="33"/>
        <v>3.958962406636251E-2</v>
      </c>
      <c r="T100" s="130">
        <f t="shared" si="32"/>
        <v>3.8581526946158906E-2</v>
      </c>
      <c r="U100" s="130">
        <f t="shared" si="32"/>
        <v>3.6925787216073279E-2</v>
      </c>
      <c r="V100" s="130">
        <f t="shared" si="32"/>
        <v>3.4818333919083497E-2</v>
      </c>
      <c r="W100" s="130">
        <f t="shared" si="32"/>
        <v>3.252721985610689E-2</v>
      </c>
      <c r="X100" s="121">
        <f t="shared" si="33"/>
        <v>3.0263407762553887E-2</v>
      </c>
      <c r="Y100" s="121">
        <f t="shared" si="32"/>
        <v>2.8129983185874632E-2</v>
      </c>
      <c r="Z100" s="121">
        <f t="shared" si="32"/>
        <v>2.6141932444197106E-2</v>
      </c>
      <c r="AA100" s="121">
        <f t="shared" si="32"/>
        <v>2.4293828500313967E-2</v>
      </c>
      <c r="AB100" s="121">
        <f t="shared" si="32"/>
        <v>2.2576296975117999E-2</v>
      </c>
      <c r="AC100" s="121">
        <f t="shared" si="33"/>
        <v>2.0980107257534162E-2</v>
      </c>
      <c r="AD100" s="121">
        <f t="shared" si="32"/>
        <v>1.9492263501889272E-2</v>
      </c>
      <c r="AE100" s="121">
        <f t="shared" si="32"/>
        <v>1.8106365059178054E-2</v>
      </c>
      <c r="AF100" s="121">
        <f t="shared" si="32"/>
        <v>1.6816913396683352E-2</v>
      </c>
      <c r="AG100" s="121">
        <f t="shared" si="32"/>
        <v>1.5618022027117446E-2</v>
      </c>
      <c r="AH100" s="121">
        <f t="shared" si="33"/>
        <v>1.450413781560151E-2</v>
      </c>
      <c r="AI100" s="121">
        <f t="shared" si="32"/>
        <v>1.3469773482029634E-2</v>
      </c>
      <c r="AJ100" s="121">
        <f t="shared" si="32"/>
        <v>1.250919913094423E-2</v>
      </c>
      <c r="AK100" s="121">
        <f t="shared" si="32"/>
        <v>1.1617122068909295E-2</v>
      </c>
      <c r="AL100" s="121">
        <f t="shared" si="32"/>
        <v>1.0788610796927414E-2</v>
      </c>
      <c r="AM100" s="121">
        <f t="shared" si="33"/>
        <v>1.0018511571300954E-2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0.12617199814051905</v>
      </c>
      <c r="G101" s="130">
        <f t="shared" si="33"/>
        <v>0.14164039533466705</v>
      </c>
      <c r="H101" s="130">
        <f t="shared" si="33"/>
        <v>0.14616166062124117</v>
      </c>
      <c r="I101" s="130">
        <f t="shared" si="33"/>
        <v>0.1511605011481178</v>
      </c>
      <c r="J101" s="129">
        <f t="shared" si="33"/>
        <v>0.15464185752865686</v>
      </c>
      <c r="K101" s="72">
        <f t="shared" si="33"/>
        <v>0.1572173230697558</v>
      </c>
      <c r="L101" s="72">
        <f t="shared" si="33"/>
        <v>0.1589822352152058</v>
      </c>
      <c r="M101" s="72">
        <f t="shared" si="33"/>
        <v>0.15973536595964752</v>
      </c>
      <c r="N101" s="130">
        <f t="shared" si="33"/>
        <v>0.15963168717598533</v>
      </c>
      <c r="O101" s="129">
        <f t="shared" si="33"/>
        <v>0.15865429149125446</v>
      </c>
      <c r="P101" s="72">
        <f t="shared" si="33"/>
        <v>0.15667386829156552</v>
      </c>
      <c r="Q101" s="72">
        <f t="shared" si="33"/>
        <v>0.15360771215162292</v>
      </c>
      <c r="R101" s="72">
        <f t="shared" si="33"/>
        <v>0.14945499863700171</v>
      </c>
      <c r="S101" s="130">
        <f t="shared" si="33"/>
        <v>0.14430944969650783</v>
      </c>
      <c r="T101" s="130">
        <f t="shared" si="32"/>
        <v>0.13779427028514118</v>
      </c>
      <c r="U101" s="130">
        <f t="shared" si="32"/>
        <v>0.13018582366967424</v>
      </c>
      <c r="V101" s="130">
        <f t="shared" si="32"/>
        <v>0.12196010192119783</v>
      </c>
      <c r="W101" s="130">
        <f t="shared" si="32"/>
        <v>0.11366231470228041</v>
      </c>
      <c r="X101" s="121">
        <f t="shared" si="33"/>
        <v>0.10569012533784646</v>
      </c>
      <c r="Y101" s="121">
        <f t="shared" si="32"/>
        <v>9.8226327631864993E-2</v>
      </c>
      <c r="Z101" s="121">
        <f t="shared" si="32"/>
        <v>9.1281542105290173E-2</v>
      </c>
      <c r="AA101" s="121">
        <f t="shared" si="32"/>
        <v>8.482781541051998E-2</v>
      </c>
      <c r="AB101" s="121">
        <f t="shared" si="32"/>
        <v>7.8830515496090964E-2</v>
      </c>
      <c r="AC101" s="121">
        <f t="shared" si="33"/>
        <v>7.3257013994170089E-2</v>
      </c>
      <c r="AD101" s="121">
        <f t="shared" si="32"/>
        <v>6.8061849855928669E-2</v>
      </c>
      <c r="AE101" s="121">
        <f t="shared" si="32"/>
        <v>6.322265646228227E-2</v>
      </c>
      <c r="AF101" s="121">
        <f t="shared" si="32"/>
        <v>5.8720230744266702E-2</v>
      </c>
      <c r="AG101" s="121">
        <f t="shared" si="32"/>
        <v>5.4534017913303694E-2</v>
      </c>
      <c r="AH101" s="121">
        <f t="shared" si="33"/>
        <v>5.0644627700646955E-2</v>
      </c>
      <c r="AI101" s="121">
        <f t="shared" si="32"/>
        <v>4.7032899995249108E-2</v>
      </c>
      <c r="AJ101" s="121">
        <f t="shared" si="32"/>
        <v>4.3678827442610542E-2</v>
      </c>
      <c r="AK101" s="121">
        <f t="shared" si="32"/>
        <v>4.0563929408444298E-2</v>
      </c>
      <c r="AL101" s="121">
        <f t="shared" si="32"/>
        <v>3.7670986318650526E-2</v>
      </c>
      <c r="AM101" s="121">
        <f t="shared" si="33"/>
        <v>3.4982002731694106E-2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0.22454791576469005</v>
      </c>
      <c r="H102" s="130">
        <f t="shared" si="33"/>
        <v>0.22924295998048913</v>
      </c>
      <c r="I102" s="130">
        <f t="shared" si="33"/>
        <v>0.23379986846509127</v>
      </c>
      <c r="J102" s="129">
        <f t="shared" si="33"/>
        <v>0.23708203077163173</v>
      </c>
      <c r="K102" s="72">
        <f t="shared" si="33"/>
        <v>0.2388886579672341</v>
      </c>
      <c r="L102" s="72">
        <f t="shared" si="33"/>
        <v>0.23956386104033464</v>
      </c>
      <c r="M102" s="72">
        <f t="shared" si="33"/>
        <v>0.23907232323326097</v>
      </c>
      <c r="N102" s="130">
        <f t="shared" si="33"/>
        <v>0.2374939359308802</v>
      </c>
      <c r="O102" s="129">
        <f t="shared" si="33"/>
        <v>0.23471430585751366</v>
      </c>
      <c r="P102" s="72">
        <f t="shared" si="33"/>
        <v>0.23058548121120048</v>
      </c>
      <c r="Q102" s="72">
        <f t="shared" si="33"/>
        <v>0.22502875295621452</v>
      </c>
      <c r="R102" s="72">
        <f t="shared" si="33"/>
        <v>0.21807422374968713</v>
      </c>
      <c r="S102" s="130">
        <f t="shared" si="33"/>
        <v>0.20987051748372537</v>
      </c>
      <c r="T102" s="130">
        <f t="shared" si="32"/>
        <v>0.19988038489344656</v>
      </c>
      <c r="U102" s="130">
        <f t="shared" si="32"/>
        <v>0.18853191276342557</v>
      </c>
      <c r="V102" s="130">
        <f t="shared" si="32"/>
        <v>0.17647218097006045</v>
      </c>
      <c r="W102" s="130">
        <f t="shared" si="32"/>
        <v>0.16441501438038311</v>
      </c>
      <c r="X102" s="121">
        <f t="shared" si="33"/>
        <v>0.15287168569267848</v>
      </c>
      <c r="Y102" s="121">
        <f t="shared" si="32"/>
        <v>0.1420735361889881</v>
      </c>
      <c r="Z102" s="121">
        <f t="shared" si="32"/>
        <v>0.13202816993950894</v>
      </c>
      <c r="AA102" s="121">
        <f t="shared" si="32"/>
        <v>0.12269349870952</v>
      </c>
      <c r="AB102" s="121">
        <f t="shared" si="32"/>
        <v>0.11401908544599285</v>
      </c>
      <c r="AC102" s="121">
        <f t="shared" si="33"/>
        <v>0.10595766549107732</v>
      </c>
      <c r="AD102" s="121">
        <f t="shared" si="32"/>
        <v>9.8443469906598052E-2</v>
      </c>
      <c r="AE102" s="121">
        <f t="shared" si="32"/>
        <v>9.1444144972895075E-2</v>
      </c>
      <c r="AF102" s="121">
        <f t="shared" si="32"/>
        <v>8.4931915121525911E-2</v>
      </c>
      <c r="AG102" s="121">
        <f t="shared" si="32"/>
        <v>7.8877050037382046E-2</v>
      </c>
      <c r="AH102" s="121">
        <f t="shared" si="33"/>
        <v>7.3251504066381201E-2</v>
      </c>
      <c r="AI102" s="121">
        <f t="shared" si="32"/>
        <v>6.8027564230470294E-2</v>
      </c>
      <c r="AJ102" s="121">
        <f t="shared" si="32"/>
        <v>6.317629235072568E-2</v>
      </c>
      <c r="AK102" s="121">
        <f t="shared" si="32"/>
        <v>5.867095826860666E-2</v>
      </c>
      <c r="AL102" s="121">
        <f t="shared" si="32"/>
        <v>5.4486655997604633E-2</v>
      </c>
      <c r="AM102" s="121">
        <f t="shared" si="33"/>
        <v>5.0597357133372094E-2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0.22459688726820454</v>
      </c>
      <c r="G103" s="130">
        <f t="shared" si="33"/>
        <v>0.23384450248025357</v>
      </c>
      <c r="H103" s="130">
        <f t="shared" si="33"/>
        <v>0.23614582241618232</v>
      </c>
      <c r="I103" s="130">
        <f t="shared" si="33"/>
        <v>0.23761933830290427</v>
      </c>
      <c r="J103" s="129">
        <f t="shared" si="33"/>
        <v>0.23909839315203063</v>
      </c>
      <c r="K103" s="72">
        <f t="shared" si="33"/>
        <v>0.23915585309501394</v>
      </c>
      <c r="L103" s="72">
        <f t="shared" si="33"/>
        <v>0.23823189200158973</v>
      </c>
      <c r="M103" s="72">
        <f t="shared" si="33"/>
        <v>0.23648743130749195</v>
      </c>
      <c r="N103" s="130">
        <f t="shared" si="33"/>
        <v>0.23385680214509763</v>
      </c>
      <c r="O103" s="129">
        <f t="shared" si="33"/>
        <v>0.23015804452772839</v>
      </c>
      <c r="P103" s="72">
        <f t="shared" si="33"/>
        <v>0.22526243044972369</v>
      </c>
      <c r="Q103" s="72">
        <f t="shared" si="33"/>
        <v>0.21911332304084224</v>
      </c>
      <c r="R103" s="72">
        <f t="shared" si="33"/>
        <v>0.21175263776460451</v>
      </c>
      <c r="S103" s="130">
        <f t="shared" si="33"/>
        <v>0.20332501902274952</v>
      </c>
      <c r="T103" s="130">
        <f t="shared" si="32"/>
        <v>0.19331057247152772</v>
      </c>
      <c r="U103" s="130">
        <f t="shared" si="32"/>
        <v>0.1821350960968032</v>
      </c>
      <c r="V103" s="130">
        <f t="shared" si="32"/>
        <v>0.17039156904281005</v>
      </c>
      <c r="W103" s="130">
        <f t="shared" si="32"/>
        <v>0.15871851526476294</v>
      </c>
      <c r="X103" s="121">
        <f t="shared" si="33"/>
        <v>0.1475681913295705</v>
      </c>
      <c r="Y103" s="121">
        <f t="shared" si="32"/>
        <v>0.13714321212398545</v>
      </c>
      <c r="Z103" s="121">
        <f t="shared" si="32"/>
        <v>0.12744615043970206</v>
      </c>
      <c r="AA103" s="121">
        <f t="shared" si="32"/>
        <v>0.11843537732695567</v>
      </c>
      <c r="AB103" s="121">
        <f t="shared" si="32"/>
        <v>0.11006200035900986</v>
      </c>
      <c r="AC103" s="121">
        <f t="shared" si="33"/>
        <v>0.1022803532005661</v>
      </c>
      <c r="AD103" s="121">
        <f t="shared" si="32"/>
        <v>9.5026940909614929E-2</v>
      </c>
      <c r="AE103" s="121">
        <f t="shared" si="32"/>
        <v>8.8270530876546738E-2</v>
      </c>
      <c r="AF103" s="121">
        <f t="shared" si="32"/>
        <v>8.1984311132663884E-2</v>
      </c>
      <c r="AG103" s="121">
        <f t="shared" si="32"/>
        <v>7.6139583152515622E-2</v>
      </c>
      <c r="AH103" s="121">
        <f t="shared" si="33"/>
        <v>7.0709274511404949E-2</v>
      </c>
      <c r="AI103" s="121">
        <f t="shared" si="32"/>
        <v>6.5666634092933704E-2</v>
      </c>
      <c r="AJ103" s="121">
        <f t="shared" si="32"/>
        <v>6.0983727968013185E-2</v>
      </c>
      <c r="AK103" s="121">
        <f t="shared" si="32"/>
        <v>5.6634753751550797E-2</v>
      </c>
      <c r="AL103" s="121">
        <f t="shared" si="32"/>
        <v>5.2595669737464108E-2</v>
      </c>
      <c r="AM103" s="121">
        <f t="shared" si="33"/>
        <v>4.8841350917078988E-2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0.28951277070331144</v>
      </c>
      <c r="G104" s="130">
        <f t="shared" si="33"/>
        <v>0.25931348491707057</v>
      </c>
      <c r="H104" s="130">
        <f t="shared" si="33"/>
        <v>0.25018675647941907</v>
      </c>
      <c r="I104" s="130">
        <f t="shared" si="33"/>
        <v>0.23995341106574491</v>
      </c>
      <c r="J104" s="129">
        <f t="shared" si="33"/>
        <v>0.23123059281497993</v>
      </c>
      <c r="K104" s="72">
        <f t="shared" si="33"/>
        <v>0.2223458587720713</v>
      </c>
      <c r="L104" s="72">
        <f t="shared" si="33"/>
        <v>0.21375894024838382</v>
      </c>
      <c r="M104" s="72">
        <f t="shared" si="33"/>
        <v>0.20645074517651388</v>
      </c>
      <c r="N104" s="130">
        <f t="shared" si="33"/>
        <v>0.19953080719920979</v>
      </c>
      <c r="O104" s="129">
        <f t="shared" si="33"/>
        <v>0.19240149426972525</v>
      </c>
      <c r="P104" s="72">
        <f t="shared" si="33"/>
        <v>0.18493104007328842</v>
      </c>
      <c r="Q104" s="72">
        <f t="shared" si="33"/>
        <v>0.17709643826708771</v>
      </c>
      <c r="R104" s="72">
        <f t="shared" si="33"/>
        <v>0.1689334755311965</v>
      </c>
      <c r="S104" s="130">
        <f t="shared" si="33"/>
        <v>0.16052018608074728</v>
      </c>
      <c r="T104" s="130">
        <f t="shared" si="32"/>
        <v>0.15141620355955615</v>
      </c>
      <c r="U104" s="130">
        <f t="shared" si="32"/>
        <v>0.14196723650639845</v>
      </c>
      <c r="V104" s="130">
        <f t="shared" si="32"/>
        <v>0.13249848475081469</v>
      </c>
      <c r="W104" s="130">
        <f t="shared" si="32"/>
        <v>0.12331788604015391</v>
      </c>
      <c r="X104" s="121">
        <f t="shared" si="33"/>
        <v>0.11463220234206878</v>
      </c>
      <c r="Y104" s="121">
        <f t="shared" si="32"/>
        <v>0.10652946197193448</v>
      </c>
      <c r="Z104" s="121">
        <f t="shared" si="32"/>
        <v>9.8996118226027219E-2</v>
      </c>
      <c r="AA104" s="121">
        <f t="shared" si="32"/>
        <v>9.199665562930949E-2</v>
      </c>
      <c r="AB104" s="121">
        <f t="shared" si="32"/>
        <v>8.5492459401952631E-2</v>
      </c>
      <c r="AC104" s="121">
        <f t="shared" si="33"/>
        <v>7.9447930499767588E-2</v>
      </c>
      <c r="AD104" s="121">
        <f t="shared" si="32"/>
        <v>7.3813722930726272E-2</v>
      </c>
      <c r="AE104" s="121">
        <f t="shared" si="32"/>
        <v>6.8565571174183187E-2</v>
      </c>
      <c r="AF104" s="121">
        <f t="shared" si="32"/>
        <v>6.3682647647120574E-2</v>
      </c>
      <c r="AG104" s="121">
        <f t="shared" si="32"/>
        <v>5.9142660063417257E-2</v>
      </c>
      <c r="AH104" s="121">
        <f t="shared" si="33"/>
        <v>5.4924579471883096E-2</v>
      </c>
      <c r="AI104" s="121">
        <f t="shared" si="32"/>
        <v>5.100762648582581E-2</v>
      </c>
      <c r="AJ104" s="121">
        <f t="shared" si="32"/>
        <v>4.7370102975766652E-2</v>
      </c>
      <c r="AK104" s="121">
        <f t="shared" si="32"/>
        <v>4.3991966472708345E-2</v>
      </c>
      <c r="AL104" s="121">
        <f t="shared" si="32"/>
        <v>4.0854542259221173E-2</v>
      </c>
      <c r="AM104" s="121">
        <f t="shared" si="33"/>
        <v>3.7938314013090828E-2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9.6950037472312831E-2</v>
      </c>
      <c r="G105" s="130">
        <f t="shared" si="33"/>
        <v>8.4688897819123157E-2</v>
      </c>
      <c r="H105" s="130">
        <f t="shared" si="33"/>
        <v>8.1008976878412783E-2</v>
      </c>
      <c r="I105" s="130">
        <f t="shared" si="33"/>
        <v>7.6898811616312943E-2</v>
      </c>
      <c r="J105" s="129">
        <f t="shared" si="33"/>
        <v>7.2671638717781678E-2</v>
      </c>
      <c r="K105" s="72">
        <f t="shared" si="33"/>
        <v>6.8735042738912441E-2</v>
      </c>
      <c r="L105" s="72">
        <f t="shared" si="33"/>
        <v>6.506644432937797E-2</v>
      </c>
      <c r="M105" s="72">
        <f t="shared" si="33"/>
        <v>6.2075330948536796E-2</v>
      </c>
      <c r="N105" s="130">
        <f t="shared" si="33"/>
        <v>5.9373421657287699E-2</v>
      </c>
      <c r="O105" s="129">
        <f t="shared" si="33"/>
        <v>5.6716637158980877E-2</v>
      </c>
      <c r="P105" s="72">
        <f t="shared" si="33"/>
        <v>5.4057948894674294E-2</v>
      </c>
      <c r="Q105" s="72">
        <f t="shared" si="33"/>
        <v>5.1390488613098743E-2</v>
      </c>
      <c r="R105" s="72">
        <f t="shared" si="33"/>
        <v>4.8721912931503769E-2</v>
      </c>
      <c r="S105" s="130">
        <f t="shared" si="33"/>
        <v>4.606700441609491E-2</v>
      </c>
      <c r="T105" s="130">
        <f t="shared" si="32"/>
        <v>4.3293045979474185E-2</v>
      </c>
      <c r="U105" s="130">
        <f t="shared" si="32"/>
        <v>4.0498388600135979E-2</v>
      </c>
      <c r="V105" s="130">
        <f t="shared" si="32"/>
        <v>3.7755547875937351E-2</v>
      </c>
      <c r="W105" s="130">
        <f t="shared" si="32"/>
        <v>3.5125995613422729E-2</v>
      </c>
      <c r="X105" s="121">
        <f t="shared" si="33"/>
        <v>3.2649077803631958E-2</v>
      </c>
      <c r="Y105" s="121">
        <f t="shared" si="32"/>
        <v>3.0340713172057221E-2</v>
      </c>
      <c r="Z105" s="121">
        <f t="shared" si="32"/>
        <v>2.8195024246327308E-2</v>
      </c>
      <c r="AA105" s="121">
        <f t="shared" si="32"/>
        <v>2.6201489313391644E-2</v>
      </c>
      <c r="AB105" s="121">
        <f t="shared" si="32"/>
        <v>2.4349030345222449E-2</v>
      </c>
      <c r="AC105" s="121">
        <f t="shared" si="33"/>
        <v>2.2627492657207867E-2</v>
      </c>
      <c r="AD105" s="121">
        <f t="shared" si="32"/>
        <v>2.1022818966815491E-2</v>
      </c>
      <c r="AE105" s="121">
        <f t="shared" si="32"/>
        <v>1.9528097632686349E-2</v>
      </c>
      <c r="AF105" s="121">
        <f t="shared" si="32"/>
        <v>1.813739663881014E-2</v>
      </c>
      <c r="AG105" s="121">
        <f t="shared" si="32"/>
        <v>1.6844366927827342E-2</v>
      </c>
      <c r="AH105" s="121">
        <f t="shared" si="33"/>
        <v>1.5643019250783277E-2</v>
      </c>
      <c r="AI105" s="121">
        <f t="shared" si="32"/>
        <v>1.4527435451746623E-2</v>
      </c>
      <c r="AJ105" s="121">
        <f t="shared" si="32"/>
        <v>1.3491435705707292E-2</v>
      </c>
      <c r="AK105" s="121">
        <f t="shared" si="32"/>
        <v>1.2529311736746486E-2</v>
      </c>
      <c r="AL105" s="121">
        <f t="shared" si="32"/>
        <v>1.1635744814107851E-2</v>
      </c>
      <c r="AM105" s="121">
        <f t="shared" si="33"/>
        <v>1.0805176520935746E-2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3.7553396581723117E-2</v>
      </c>
      <c r="G106" s="132">
        <f t="shared" si="33"/>
        <v>3.0920002480508833E-2</v>
      </c>
      <c r="H106" s="132">
        <f t="shared" si="33"/>
        <v>2.8961616045383588E-2</v>
      </c>
      <c r="I106" s="132">
        <f t="shared" si="33"/>
        <v>2.6940583870639991E-2</v>
      </c>
      <c r="J106" s="131">
        <f t="shared" si="33"/>
        <v>2.5008156546220895E-2</v>
      </c>
      <c r="K106" s="73">
        <f t="shared" si="33"/>
        <v>2.3271142368844276E-2</v>
      </c>
      <c r="L106" s="73">
        <f t="shared" si="33"/>
        <v>2.1673808577685312E-2</v>
      </c>
      <c r="M106" s="73">
        <f t="shared" si="33"/>
        <v>2.0395283826340892E-2</v>
      </c>
      <c r="N106" s="132">
        <f t="shared" si="33"/>
        <v>1.9267708115815844E-2</v>
      </c>
      <c r="O106" s="131">
        <f t="shared" si="33"/>
        <v>1.8191839493786829E-2</v>
      </c>
      <c r="P106" s="73">
        <f t="shared" si="33"/>
        <v>1.7151712452004461E-2</v>
      </c>
      <c r="Q106" s="73">
        <f t="shared" si="33"/>
        <v>1.6146625596284634E-2</v>
      </c>
      <c r="R106" s="73">
        <f t="shared" si="33"/>
        <v>1.5179113096442206E-2</v>
      </c>
      <c r="S106" s="132">
        <f t="shared" si="33"/>
        <v>1.4251546570976397E-2</v>
      </c>
      <c r="T106" s="132">
        <f t="shared" si="32"/>
        <v>1.3321045837825658E-2</v>
      </c>
      <c r="U106" s="132">
        <f t="shared" si="32"/>
        <v>1.2418630295822483E-2</v>
      </c>
      <c r="V106" s="132">
        <f t="shared" si="32"/>
        <v>1.155813151851518E-2</v>
      </c>
      <c r="W106" s="132">
        <f t="shared" si="32"/>
        <v>1.0746737441505878E-2</v>
      </c>
      <c r="X106" s="122">
        <f t="shared" si="33"/>
        <v>9.9875425389316583E-3</v>
      </c>
      <c r="Y106" s="122">
        <f t="shared" si="32"/>
        <v>9.2811185185940562E-3</v>
      </c>
      <c r="Z106" s="122">
        <f t="shared" si="32"/>
        <v>8.624703246929228E-3</v>
      </c>
      <c r="AA106" s="122">
        <f t="shared" si="32"/>
        <v>8.0148805558820074E-3</v>
      </c>
      <c r="AB106" s="122">
        <f t="shared" si="32"/>
        <v>7.4482220612478297E-3</v>
      </c>
      <c r="AC106" s="122">
        <f t="shared" si="33"/>
        <v>6.9216135768775736E-3</v>
      </c>
      <c r="AD106" s="122">
        <f t="shared" si="32"/>
        <v>6.430753478886493E-3</v>
      </c>
      <c r="AE106" s="122">
        <f t="shared" si="32"/>
        <v>5.9735272230063297E-3</v>
      </c>
      <c r="AF106" s="122">
        <f t="shared" si="32"/>
        <v>5.5481201778787006E-3</v>
      </c>
      <c r="AG106" s="122">
        <f t="shared" si="32"/>
        <v>5.1525901918879988E-3</v>
      </c>
      <c r="AH106" s="122">
        <f t="shared" si="33"/>
        <v>4.7851051892034884E-3</v>
      </c>
      <c r="AI106" s="122">
        <f t="shared" si="32"/>
        <v>4.4438548366587931E-3</v>
      </c>
      <c r="AJ106" s="122">
        <f t="shared" si="32"/>
        <v>4.1269487659268984E-3</v>
      </c>
      <c r="AK106" s="122">
        <f t="shared" si="32"/>
        <v>3.832640848854835E-3</v>
      </c>
      <c r="AL106" s="122">
        <f t="shared" si="32"/>
        <v>3.5593041207067498E-3</v>
      </c>
      <c r="AM106" s="122">
        <f t="shared" si="33"/>
        <v>3.3052382911872235E-3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tabSelected="1" zoomScaleNormal="100" workbookViewId="0">
      <selection activeCell="AV34" sqref="AV34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2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1235180.6798</v>
      </c>
      <c r="I2" s="247">
        <f t="shared" si="0"/>
        <v>1273175.4017</v>
      </c>
      <c r="J2" s="247">
        <f t="shared" si="0"/>
        <v>1316909.1527</v>
      </c>
      <c r="K2" s="247">
        <f t="shared" si="0"/>
        <v>1374709.2163</v>
      </c>
      <c r="L2" s="247">
        <f t="shared" si="0"/>
        <v>1425186.4659000002</v>
      </c>
      <c r="M2" s="247">
        <f t="shared" si="0"/>
        <v>1418608.6488999999</v>
      </c>
      <c r="N2" s="247">
        <f t="shared" si="0"/>
        <v>1418160.5537</v>
      </c>
      <c r="O2" s="247">
        <f t="shared" si="0"/>
        <v>1416275.3099000002</v>
      </c>
      <c r="P2" s="247">
        <f t="shared" si="0"/>
        <v>1411716.2165999999</v>
      </c>
      <c r="Q2" s="247">
        <f t="shared" si="0"/>
        <v>1433363.6069999998</v>
      </c>
      <c r="R2" s="247">
        <f t="shared" si="0"/>
        <v>1456463.5592</v>
      </c>
      <c r="S2" s="247">
        <f t="shared" si="0"/>
        <v>1469681.8895999999</v>
      </c>
      <c r="T2" s="247">
        <f t="shared" si="0"/>
        <v>1481169.3044</v>
      </c>
      <c r="U2" s="247">
        <f t="shared" si="0"/>
        <v>1494850.8478999999</v>
      </c>
      <c r="V2" s="247">
        <f t="shared" si="0"/>
        <v>1502391.3758</v>
      </c>
      <c r="W2" s="247">
        <f t="shared" si="0"/>
        <v>1511231.8202999998</v>
      </c>
      <c r="X2" s="247">
        <f t="shared" si="0"/>
        <v>1522176.0655</v>
      </c>
      <c r="Y2" s="247">
        <f t="shared" si="0"/>
        <v>1534729.3473</v>
      </c>
      <c r="Z2" s="247">
        <f t="shared" si="0"/>
        <v>1548384.8455000001</v>
      </c>
      <c r="AA2" s="247">
        <f t="shared" si="0"/>
        <v>1562534.4541</v>
      </c>
      <c r="AB2" s="247">
        <f t="shared" si="0"/>
        <v>1570179.2726</v>
      </c>
      <c r="AC2" s="247">
        <f t="shared" si="0"/>
        <v>1578777.1685000001</v>
      </c>
      <c r="AD2" s="247">
        <f t="shared" si="0"/>
        <v>1587445.2411</v>
      </c>
      <c r="AE2" s="247">
        <f t="shared" si="0"/>
        <v>1595996.1592999999</v>
      </c>
      <c r="AF2" s="247">
        <f t="shared" si="0"/>
        <v>1604507.5224000001</v>
      </c>
      <c r="AG2" s="247">
        <f t="shared" si="0"/>
        <v>1612878.5924999998</v>
      </c>
      <c r="AH2" s="247">
        <f t="shared" si="0"/>
        <v>1621147.6277000001</v>
      </c>
      <c r="AI2" s="247">
        <f t="shared" si="0"/>
        <v>1629282.5271999999</v>
      </c>
      <c r="AJ2" s="247">
        <f t="shared" si="0"/>
        <v>1637482.8519000001</v>
      </c>
      <c r="AK2" s="247">
        <f t="shared" si="0"/>
        <v>1645752.3757000002</v>
      </c>
      <c r="AL2" s="247">
        <f t="shared" si="0"/>
        <v>1654495.5133</v>
      </c>
      <c r="AM2" s="247">
        <f t="shared" si="0"/>
        <v>1663601.7662</v>
      </c>
      <c r="AN2" s="247">
        <f t="shared" si="0"/>
        <v>1672887.3873999999</v>
      </c>
      <c r="AO2" s="247">
        <f t="shared" si="0"/>
        <v>1682387.8026000001</v>
      </c>
      <c r="AP2" s="247">
        <f t="shared" si="0"/>
        <v>1692057.6491</v>
      </c>
      <c r="AQ2" s="247">
        <f t="shared" si="0"/>
        <v>1701815.8632</v>
      </c>
      <c r="AR2" s="247">
        <f t="shared" si="0"/>
        <v>1711759.7948</v>
      </c>
      <c r="AS2" s="247">
        <f t="shared" si="0"/>
        <v>1721891.7351000002</v>
      </c>
      <c r="AT2" s="247">
        <f t="shared" si="0"/>
        <v>1732177.0543</v>
      </c>
      <c r="AU2" s="248">
        <f t="shared" si="0"/>
        <v>1742921.1944000002</v>
      </c>
      <c r="AW2" t="s">
        <v>530</v>
      </c>
      <c r="AX2" s="299">
        <f>Q8/Q7</f>
        <v>0.92170761084118213</v>
      </c>
      <c r="AY2" s="299">
        <f>AA8/AA7</f>
        <v>0.84585905832449904</v>
      </c>
      <c r="AZ2" s="299">
        <f>AU8/AU7</f>
        <v>0.69290644475947616</v>
      </c>
    </row>
    <row r="3" spans="1:52" x14ac:dyDescent="0.2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276308.41389999999</v>
      </c>
      <c r="I3" s="251">
        <f>Résultats!K286</f>
        <v>278550.93329999998</v>
      </c>
      <c r="J3" s="251">
        <f>Résultats!L286</f>
        <v>278764.20939999999</v>
      </c>
      <c r="K3" s="251">
        <f>Résultats!M286</f>
        <v>284099.9154</v>
      </c>
      <c r="L3" s="251">
        <f>Résultats!N286</f>
        <v>292961.30810000002</v>
      </c>
      <c r="M3" s="251">
        <f>Résultats!O286</f>
        <v>300343.14889999997</v>
      </c>
      <c r="N3" s="251">
        <f>Résultats!P286</f>
        <v>308835.91889999999</v>
      </c>
      <c r="O3" s="251">
        <f>Résultats!Q286</f>
        <v>317314.234</v>
      </c>
      <c r="P3" s="251">
        <f>Résultats!R286</f>
        <v>328532.7561</v>
      </c>
      <c r="Q3" s="251">
        <f>Résultats!S286</f>
        <v>344238.64449999999</v>
      </c>
      <c r="R3" s="251">
        <f>Résultats!T286</f>
        <v>360724.38510000001</v>
      </c>
      <c r="S3" s="251">
        <f>Résultats!U286</f>
        <v>371770.97899999999</v>
      </c>
      <c r="T3" s="251">
        <f>Résultats!V286</f>
        <v>382349.49800000002</v>
      </c>
      <c r="U3" s="251">
        <f>Résultats!W286</f>
        <v>391640.01699999999</v>
      </c>
      <c r="V3" s="251">
        <f>Résultats!X286</f>
        <v>399026.66710000002</v>
      </c>
      <c r="W3" s="251">
        <f>Résultats!Y286</f>
        <v>407576.9681</v>
      </c>
      <c r="X3" s="251">
        <f>Résultats!Z286</f>
        <v>417238.00219999999</v>
      </c>
      <c r="Y3" s="251">
        <f>Résultats!AA286</f>
        <v>427568.00819999998</v>
      </c>
      <c r="Z3" s="251">
        <f>Résultats!AB286</f>
        <v>438177.85090000002</v>
      </c>
      <c r="AA3" s="251">
        <f>Résultats!AC286</f>
        <v>448871.68810000003</v>
      </c>
      <c r="AB3" s="251">
        <f>Résultats!AD286</f>
        <v>454781.38880000002</v>
      </c>
      <c r="AC3" s="251">
        <f>Résultats!AE286</f>
        <v>460340.41810000001</v>
      </c>
      <c r="AD3" s="251">
        <f>Résultats!AF286</f>
        <v>465409.7769</v>
      </c>
      <c r="AE3" s="251">
        <f>Résultats!AG286</f>
        <v>470033.50890000002</v>
      </c>
      <c r="AF3" s="251">
        <f>Résultats!AH286</f>
        <v>474356.93520000001</v>
      </c>
      <c r="AG3" s="251">
        <f>Résultats!AI286</f>
        <v>478416.93479999999</v>
      </c>
      <c r="AH3" s="251">
        <f>Résultats!AJ286</f>
        <v>482283.92050000001</v>
      </c>
      <c r="AI3" s="251">
        <f>Résultats!AK286</f>
        <v>485944.76939999999</v>
      </c>
      <c r="AJ3" s="251">
        <f>Résultats!AL286</f>
        <v>489582.32679999998</v>
      </c>
      <c r="AK3" s="251">
        <f>Résultats!AM286</f>
        <v>493211.82770000002</v>
      </c>
      <c r="AL3" s="251">
        <f>Résultats!AN286</f>
        <v>496917.3836</v>
      </c>
      <c r="AM3" s="251">
        <f>Résultats!AO286</f>
        <v>500723.2831</v>
      </c>
      <c r="AN3" s="251">
        <f>Résultats!AP286</f>
        <v>504556.36410000001</v>
      </c>
      <c r="AO3" s="251">
        <f>Résultats!AQ286</f>
        <v>508497.04019999999</v>
      </c>
      <c r="AP3" s="251">
        <f>Résultats!AR286</f>
        <v>512567.94880000001</v>
      </c>
      <c r="AQ3" s="251">
        <f>Résultats!AS286</f>
        <v>516733.44040000002</v>
      </c>
      <c r="AR3" s="251">
        <f>Résultats!AT286</f>
        <v>521088.12070000003</v>
      </c>
      <c r="AS3" s="251">
        <f>Résultats!AU286</f>
        <v>525645.4081</v>
      </c>
      <c r="AT3" s="251">
        <f>Résultats!AV286</f>
        <v>530379.32869999995</v>
      </c>
      <c r="AU3" s="252">
        <f>Résultats!AW286</f>
        <v>535502.71010000003</v>
      </c>
      <c r="AV3" s="253"/>
      <c r="AW3" t="s">
        <v>531</v>
      </c>
      <c r="AX3" s="299">
        <f>Q5/Q4</f>
        <v>0.69225548484768351</v>
      </c>
      <c r="AY3" s="299">
        <f>AA5/AA4</f>
        <v>0.67085864055270605</v>
      </c>
      <c r="AZ3" s="299">
        <f>AU5/AU4</f>
        <v>0.67741190115252781</v>
      </c>
    </row>
    <row r="4" spans="1:52" x14ac:dyDescent="0.2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315292.64840000001</v>
      </c>
      <c r="I4" s="256">
        <f>Résultats!K292</f>
        <v>335053.10080000001</v>
      </c>
      <c r="J4" s="256">
        <f>Résultats!L292</f>
        <v>357362.45140000002</v>
      </c>
      <c r="K4" s="256">
        <f>Résultats!M292</f>
        <v>382942.01069999998</v>
      </c>
      <c r="L4" s="256">
        <f>Résultats!N292</f>
        <v>405799.8578</v>
      </c>
      <c r="M4" s="256">
        <f>Résultats!O292</f>
        <v>397150.04029999999</v>
      </c>
      <c r="N4" s="256">
        <f>Résultats!P292</f>
        <v>389425.6348</v>
      </c>
      <c r="O4" s="256">
        <f>Résultats!Q292</f>
        <v>380431.73060000001</v>
      </c>
      <c r="P4" s="256">
        <f>Résultats!R292</f>
        <v>367206.25199999998</v>
      </c>
      <c r="Q4" s="256">
        <f>Résultats!S292</f>
        <v>367278.78169999999</v>
      </c>
      <c r="R4" s="256">
        <f>Résultats!T292</f>
        <v>369447.3787</v>
      </c>
      <c r="S4" s="256">
        <f>Résultats!U292</f>
        <v>370687.56800000003</v>
      </c>
      <c r="T4" s="256">
        <f>Résultats!V292</f>
        <v>371479.0626</v>
      </c>
      <c r="U4" s="256">
        <f>Résultats!W292</f>
        <v>375489.0135</v>
      </c>
      <c r="V4" s="256">
        <f>Résultats!X292</f>
        <v>376999.78899999999</v>
      </c>
      <c r="W4" s="256">
        <f>Résultats!Y292</f>
        <v>378006.54180000001</v>
      </c>
      <c r="X4" s="256">
        <f>Résultats!Z292</f>
        <v>379126.42950000003</v>
      </c>
      <c r="Y4" s="256">
        <f>Résultats!AA292</f>
        <v>380459.08240000001</v>
      </c>
      <c r="Z4" s="256">
        <f>Résultats!AB292</f>
        <v>382107.66409999999</v>
      </c>
      <c r="AA4" s="256">
        <f>Résultats!AC292</f>
        <v>383785.6446</v>
      </c>
      <c r="AB4" s="256">
        <f>Résultats!AD292</f>
        <v>384339.34340000001</v>
      </c>
      <c r="AC4" s="256">
        <f>Résultats!AE292</f>
        <v>385615.91930000001</v>
      </c>
      <c r="AD4" s="256">
        <f>Résultats!AF292</f>
        <v>387245.18560000003</v>
      </c>
      <c r="AE4" s="256">
        <f>Résultats!AG292</f>
        <v>389096.8101</v>
      </c>
      <c r="AF4" s="256">
        <f>Résultats!AH292</f>
        <v>391101.9828</v>
      </c>
      <c r="AG4" s="256">
        <f>Résultats!AI292</f>
        <v>393166.22</v>
      </c>
      <c r="AH4" s="256">
        <f>Résultats!AJ292</f>
        <v>395240.65340000001</v>
      </c>
      <c r="AI4" s="256">
        <f>Résultats!AK292</f>
        <v>397316.91710000002</v>
      </c>
      <c r="AJ4" s="256">
        <f>Résultats!AL292</f>
        <v>399393.45909999998</v>
      </c>
      <c r="AK4" s="256">
        <f>Résultats!AM292</f>
        <v>401472.783</v>
      </c>
      <c r="AL4" s="256">
        <f>Résultats!AN292</f>
        <v>403461.95409999997</v>
      </c>
      <c r="AM4" s="256">
        <f>Résultats!AO292</f>
        <v>405472.3505</v>
      </c>
      <c r="AN4" s="256">
        <f>Résultats!AP292</f>
        <v>407517.96919999999</v>
      </c>
      <c r="AO4" s="256">
        <f>Résultats!AQ292</f>
        <v>409598.40899999999</v>
      </c>
      <c r="AP4" s="256">
        <f>Résultats!AR292</f>
        <v>411701.61739999999</v>
      </c>
      <c r="AQ4" s="256">
        <f>Résultats!AS292</f>
        <v>413815.88459999999</v>
      </c>
      <c r="AR4" s="256">
        <f>Résultats!AT292</f>
        <v>415942.38150000002</v>
      </c>
      <c r="AS4" s="256">
        <f>Résultats!AU292</f>
        <v>418081.0624</v>
      </c>
      <c r="AT4" s="256">
        <f>Résultats!AV292</f>
        <v>420233.84700000001</v>
      </c>
      <c r="AU4" s="257">
        <f>Résultats!AW292</f>
        <v>422423.59370000003</v>
      </c>
      <c r="AV4" s="253"/>
      <c r="AW4" t="s">
        <v>532</v>
      </c>
      <c r="AX4" s="299">
        <f>Q10/(Q7+Q4)</f>
        <v>0.84433090918159914</v>
      </c>
      <c r="AY4" s="299">
        <f>AA10/(AA7+AA4)</f>
        <v>0.78555117142167263</v>
      </c>
      <c r="AZ4" s="299">
        <f>AU10/(AU7+AU4)</f>
        <v>0.68748557297533819</v>
      </c>
    </row>
    <row r="5" spans="1:52" x14ac:dyDescent="0.2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200639.6243</v>
      </c>
      <c r="I5" s="212">
        <f>Résultats!K287</f>
        <v>215029.0196</v>
      </c>
      <c r="J5" s="212">
        <f>Résultats!L287</f>
        <v>230855.26449999999</v>
      </c>
      <c r="K5" s="212">
        <f>Résultats!M287</f>
        <v>247456.30189999999</v>
      </c>
      <c r="L5" s="212">
        <f>Résultats!N287</f>
        <v>260447.91740000001</v>
      </c>
      <c r="M5" s="212">
        <f>Résultats!O287</f>
        <v>261243.1918</v>
      </c>
      <c r="N5" s="212">
        <f>Résultats!P287</f>
        <v>258856.96090000001</v>
      </c>
      <c r="O5" s="212">
        <f>Résultats!Q287</f>
        <v>254991.8308</v>
      </c>
      <c r="P5" s="212">
        <f>Résultats!R287</f>
        <v>253651.76060000001</v>
      </c>
      <c r="Q5" s="212">
        <f>Résultats!S287</f>
        <v>254250.75109999999</v>
      </c>
      <c r="R5" s="212">
        <f>Résultats!T287</f>
        <v>256818.39300000001</v>
      </c>
      <c r="S5" s="212">
        <f>Résultats!U287</f>
        <v>258518.39420000001</v>
      </c>
      <c r="T5" s="212">
        <f>Résultats!V287</f>
        <v>259426.0575</v>
      </c>
      <c r="U5" s="212">
        <f>Résultats!W287</f>
        <v>262823.55469999998</v>
      </c>
      <c r="V5" s="212">
        <f>Résultats!X287</f>
        <v>262640.73210000002</v>
      </c>
      <c r="W5" s="212">
        <f>Résultats!Y287</f>
        <v>261705.39420000001</v>
      </c>
      <c r="X5" s="212">
        <f>Résultats!Z287</f>
        <v>260654.52739999999</v>
      </c>
      <c r="Y5" s="212">
        <f>Résultats!AA287</f>
        <v>259612.37340000001</v>
      </c>
      <c r="Z5" s="212">
        <f>Résultats!AB287</f>
        <v>258572.06169999999</v>
      </c>
      <c r="AA5" s="212">
        <f>Résultats!AC287</f>
        <v>257465.91579999999</v>
      </c>
      <c r="AB5" s="212">
        <f>Résultats!AD287</f>
        <v>257311.48910000001</v>
      </c>
      <c r="AC5" s="212">
        <f>Résultats!AE287</f>
        <v>258134.63639999999</v>
      </c>
      <c r="AD5" s="212">
        <f>Résultats!AF287</f>
        <v>259430.2267</v>
      </c>
      <c r="AE5" s="212">
        <f>Résultats!AG287</f>
        <v>261009.08069999999</v>
      </c>
      <c r="AF5" s="212">
        <f>Résultats!AH287</f>
        <v>262757.42680000002</v>
      </c>
      <c r="AG5" s="212">
        <f>Résultats!AI287</f>
        <v>264546.20140000002</v>
      </c>
      <c r="AH5" s="212">
        <f>Résultats!AJ287</f>
        <v>266300.82290000003</v>
      </c>
      <c r="AI5" s="212">
        <f>Résultats!AK287</f>
        <v>268011.92180000001</v>
      </c>
      <c r="AJ5" s="212">
        <f>Résultats!AL287</f>
        <v>269667.9081</v>
      </c>
      <c r="AK5" s="212">
        <f>Résultats!AM287</f>
        <v>271280.30459999997</v>
      </c>
      <c r="AL5" s="212">
        <f>Résultats!AN287</f>
        <v>272700.80650000001</v>
      </c>
      <c r="AM5" s="212">
        <f>Résultats!AO287</f>
        <v>274106.86859999999</v>
      </c>
      <c r="AN5" s="212">
        <f>Résultats!AP287</f>
        <v>275536.99160000001</v>
      </c>
      <c r="AO5" s="212">
        <f>Résultats!AQ287</f>
        <v>276989.114</v>
      </c>
      <c r="AP5" s="212">
        <f>Résultats!AR287</f>
        <v>278463.4571</v>
      </c>
      <c r="AQ5" s="212">
        <f>Résultats!AS287</f>
        <v>279952.70600000001</v>
      </c>
      <c r="AR5" s="212">
        <f>Résultats!AT287</f>
        <v>281457.59590000001</v>
      </c>
      <c r="AS5" s="212">
        <f>Résultats!AU287</f>
        <v>282987.29509999999</v>
      </c>
      <c r="AT5" s="212">
        <f>Résultats!AV287</f>
        <v>284552.55530000001</v>
      </c>
      <c r="AU5" s="260">
        <f>Résultats!AW287</f>
        <v>286154.7697</v>
      </c>
    </row>
    <row r="6" spans="1:52" x14ac:dyDescent="0.2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54442.262060000001</v>
      </c>
      <c r="K6" s="263">
        <f>Résultats!M290</f>
        <v>56442.382989999998</v>
      </c>
      <c r="L6" s="263">
        <f>Résultats!N290</f>
        <v>57915.791259999998</v>
      </c>
      <c r="M6" s="263">
        <f>Résultats!O290</f>
        <v>56788.232689999997</v>
      </c>
      <c r="N6" s="263">
        <f>Résultats!P290</f>
        <v>56684.35194</v>
      </c>
      <c r="O6" s="263">
        <f>Résultats!Q290</f>
        <v>56743.52996</v>
      </c>
      <c r="P6" s="263">
        <f>Résultats!R290</f>
        <v>55968.697870000004</v>
      </c>
      <c r="Q6" s="263">
        <f>Résultats!S290</f>
        <v>56546.921240000003</v>
      </c>
      <c r="R6" s="263">
        <f>Résultats!T290</f>
        <v>56677.121709999999</v>
      </c>
      <c r="S6" s="263">
        <f>Résultats!U290</f>
        <v>56491.090680000001</v>
      </c>
      <c r="T6" s="263">
        <f>Résultats!V290</f>
        <v>56333.829619999997</v>
      </c>
      <c r="U6" s="263">
        <f>Résultats!W290</f>
        <v>55831.71226</v>
      </c>
      <c r="V6" s="263">
        <f>Résultats!X290</f>
        <v>55652.885970000003</v>
      </c>
      <c r="W6" s="263">
        <f>Résultats!Y290</f>
        <v>55667.304199999999</v>
      </c>
      <c r="X6" s="263">
        <f>Résultats!Z290</f>
        <v>55828.423049999998</v>
      </c>
      <c r="Y6" s="263">
        <f>Résultats!AA290</f>
        <v>56109.743490000001</v>
      </c>
      <c r="Z6" s="263">
        <f>Résultats!AB290</f>
        <v>56495.656920000001</v>
      </c>
      <c r="AA6" s="263">
        <f>Résultats!AC290</f>
        <v>56988.81192</v>
      </c>
      <c r="AB6" s="263">
        <f>Résultats!AD290</f>
        <v>54975.001830000001</v>
      </c>
      <c r="AC6" s="263">
        <f>Résultats!AE290</f>
        <v>53265.296450000002</v>
      </c>
      <c r="AD6" s="263">
        <f>Résultats!AF290</f>
        <v>51764.273970000002</v>
      </c>
      <c r="AE6" s="263">
        <f>Résultats!AG290</f>
        <v>50418.218009999997</v>
      </c>
      <c r="AF6" s="263">
        <f>Résultats!AH290</f>
        <v>49199.630369999999</v>
      </c>
      <c r="AG6" s="263">
        <f>Résultats!AI290</f>
        <v>48090.014009999999</v>
      </c>
      <c r="AH6" s="263">
        <f>Résultats!AJ290</f>
        <v>47078.511279999999</v>
      </c>
      <c r="AI6" s="263">
        <f>Résultats!AK290</f>
        <v>46149.432280000001</v>
      </c>
      <c r="AJ6" s="263">
        <f>Résultats!AL290</f>
        <v>45293.523679999998</v>
      </c>
      <c r="AK6" s="263">
        <f>Résultats!AM290</f>
        <v>44498.603690000004</v>
      </c>
      <c r="AL6" s="263">
        <f>Résultats!AN290</f>
        <v>43810.633600000001</v>
      </c>
      <c r="AM6" s="263">
        <f>Résultats!AO290</f>
        <v>43178.971469999997</v>
      </c>
      <c r="AN6" s="263">
        <f>Résultats!AP290</f>
        <v>42584.084179999998</v>
      </c>
      <c r="AO6" s="263">
        <f>Résultats!AQ290</f>
        <v>42020.1299</v>
      </c>
      <c r="AP6" s="263">
        <f>Résultats!AR290</f>
        <v>41480.083639999997</v>
      </c>
      <c r="AQ6" s="263">
        <f>Résultats!AS290</f>
        <v>40961.014539999996</v>
      </c>
      <c r="AR6" s="263">
        <f>Résultats!AT290</f>
        <v>40462.194080000001</v>
      </c>
      <c r="AS6" s="263">
        <f>Résultats!AU290</f>
        <v>39980.749479999999</v>
      </c>
      <c r="AT6" s="263">
        <f>Résultats!AV290</f>
        <v>39514.168660000003</v>
      </c>
      <c r="AU6" s="264">
        <f>Résultats!AW290</f>
        <v>39068.616379999999</v>
      </c>
      <c r="AV6" s="253"/>
    </row>
    <row r="7" spans="1:52" x14ac:dyDescent="0.2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643579.61750000005</v>
      </c>
      <c r="I7" s="212">
        <f>Résultats!K291</f>
        <v>659571.3676</v>
      </c>
      <c r="J7" s="212">
        <f>Résultats!L291</f>
        <v>680782.49190000002</v>
      </c>
      <c r="K7" s="212">
        <f>Résultats!M291</f>
        <v>707667.29020000005</v>
      </c>
      <c r="L7" s="212">
        <f>Résultats!N291</f>
        <v>726425.3</v>
      </c>
      <c r="M7" s="212">
        <f>Résultats!O291</f>
        <v>721115.45970000001</v>
      </c>
      <c r="N7" s="212">
        <f>Résultats!P291</f>
        <v>719899</v>
      </c>
      <c r="O7" s="212">
        <f>Résultats!Q291</f>
        <v>718529.34530000004</v>
      </c>
      <c r="P7" s="212">
        <f>Résultats!R291</f>
        <v>715977.20849999995</v>
      </c>
      <c r="Q7" s="212">
        <f>Résultats!S291</f>
        <v>721846.18079999997</v>
      </c>
      <c r="R7" s="212">
        <f>Résultats!T291</f>
        <v>726291.79539999994</v>
      </c>
      <c r="S7" s="212">
        <f>Résultats!U291</f>
        <v>727223.34259999997</v>
      </c>
      <c r="T7" s="212">
        <f>Résultats!V291</f>
        <v>727340.74380000005</v>
      </c>
      <c r="U7" s="212">
        <f>Résultats!W291</f>
        <v>727721.81740000006</v>
      </c>
      <c r="V7" s="212">
        <f>Résultats!X291</f>
        <v>726364.91969999997</v>
      </c>
      <c r="W7" s="212">
        <f>Résultats!Y291</f>
        <v>725648.31039999996</v>
      </c>
      <c r="X7" s="212">
        <f>Résultats!Z291</f>
        <v>725811.63379999995</v>
      </c>
      <c r="Y7" s="212">
        <f>Résultats!AA291</f>
        <v>726702.25670000003</v>
      </c>
      <c r="Z7" s="212">
        <f>Résultats!AB291</f>
        <v>728099.33050000004</v>
      </c>
      <c r="AA7" s="212">
        <f>Résultats!AC291</f>
        <v>729877.12139999995</v>
      </c>
      <c r="AB7" s="212">
        <f>Résultats!AD291</f>
        <v>731058.54040000006</v>
      </c>
      <c r="AC7" s="212">
        <f>Résultats!AE291</f>
        <v>732820.83109999995</v>
      </c>
      <c r="AD7" s="212">
        <f>Résultats!AF291</f>
        <v>734790.27859999996</v>
      </c>
      <c r="AE7" s="212">
        <f>Résultats!AG291</f>
        <v>736865.84030000004</v>
      </c>
      <c r="AF7" s="212">
        <f>Résultats!AH291</f>
        <v>739048.60439999995</v>
      </c>
      <c r="AG7" s="212">
        <f>Résultats!AI291</f>
        <v>741295.43770000001</v>
      </c>
      <c r="AH7" s="212">
        <f>Résultats!AJ291</f>
        <v>743623.05379999999</v>
      </c>
      <c r="AI7" s="212">
        <f>Résultats!AK291</f>
        <v>746020.84069999994</v>
      </c>
      <c r="AJ7" s="212">
        <f>Résultats!AL291</f>
        <v>748507.06599999999</v>
      </c>
      <c r="AK7" s="212">
        <f>Résultats!AM291</f>
        <v>751067.76500000001</v>
      </c>
      <c r="AL7" s="212">
        <f>Résultats!AN291</f>
        <v>754116.17559999996</v>
      </c>
      <c r="AM7" s="212">
        <f>Résultats!AO291</f>
        <v>757406.13260000001</v>
      </c>
      <c r="AN7" s="212">
        <f>Résultats!AP291</f>
        <v>760813.05409999995</v>
      </c>
      <c r="AO7" s="212">
        <f>Résultats!AQ291</f>
        <v>764292.35340000002</v>
      </c>
      <c r="AP7" s="212">
        <f>Résultats!AR291</f>
        <v>767788.08290000004</v>
      </c>
      <c r="AQ7" s="212">
        <f>Résultats!AS291</f>
        <v>771266.53819999995</v>
      </c>
      <c r="AR7" s="212">
        <f>Résultats!AT291</f>
        <v>774729.29260000004</v>
      </c>
      <c r="AS7" s="212">
        <f>Résultats!AU291</f>
        <v>778165.26459999999</v>
      </c>
      <c r="AT7" s="212">
        <f>Résultats!AV291</f>
        <v>781563.87860000005</v>
      </c>
      <c r="AU7" s="260">
        <f>Résultats!AW291</f>
        <v>784994.89060000004</v>
      </c>
    </row>
    <row r="8" spans="1:52" x14ac:dyDescent="0.2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590940.08299999998</v>
      </c>
      <c r="I8" s="212">
        <f>Résultats!K288</f>
        <v>606349.27320000005</v>
      </c>
      <c r="J8" s="212">
        <f>Résultats!L288</f>
        <v>626362.19720000005</v>
      </c>
      <c r="K8" s="212">
        <f>Résultats!M288</f>
        <v>651247.95819999999</v>
      </c>
      <c r="L8" s="212">
        <f>Résultats!N288</f>
        <v>668533.17559999996</v>
      </c>
      <c r="M8" s="212">
        <f>Résultats!O288</f>
        <v>664355.44770000002</v>
      </c>
      <c r="N8" s="212">
        <f>Résultats!P288</f>
        <v>663242.82180000003</v>
      </c>
      <c r="O8" s="212">
        <f>Résultats!Q288</f>
        <v>661814.20250000001</v>
      </c>
      <c r="P8" s="212">
        <f>Résultats!R288</f>
        <v>660039.97490000003</v>
      </c>
      <c r="Q8" s="212">
        <f>Résultats!S288</f>
        <v>665331.11869999999</v>
      </c>
      <c r="R8" s="212">
        <f>Résultats!T288</f>
        <v>668977.87100000004</v>
      </c>
      <c r="S8" s="212">
        <f>Résultats!U288</f>
        <v>669425.51390000002</v>
      </c>
      <c r="T8" s="212">
        <f>Résultats!V288</f>
        <v>669030.86589999998</v>
      </c>
      <c r="U8" s="212">
        <f>Résultats!W288</f>
        <v>662029.3885</v>
      </c>
      <c r="V8" s="212">
        <f>Résultats!X288</f>
        <v>653089.01710000006</v>
      </c>
      <c r="W8" s="212">
        <f>Résultats!Y288</f>
        <v>644689.01260000002</v>
      </c>
      <c r="X8" s="212">
        <f>Résultats!Z288</f>
        <v>637082.7145</v>
      </c>
      <c r="Y8" s="212">
        <f>Résultats!AA288</f>
        <v>630123.92099999997</v>
      </c>
      <c r="Z8" s="212">
        <f>Résultats!AB288</f>
        <v>623598.89399999997</v>
      </c>
      <c r="AA8" s="212">
        <f>Résultats!AC288</f>
        <v>617373.17460000003</v>
      </c>
      <c r="AB8" s="212">
        <f>Résultats!AD288</f>
        <v>613167.50060000003</v>
      </c>
      <c r="AC8" s="212">
        <f>Résultats!AE288</f>
        <v>609231.14020000002</v>
      </c>
      <c r="AD8" s="212">
        <f>Résultats!AF288</f>
        <v>605310.25719999999</v>
      </c>
      <c r="AE8" s="212">
        <f>Résultats!AG288</f>
        <v>601364.40689999994</v>
      </c>
      <c r="AF8" s="212">
        <f>Résultats!AH288</f>
        <v>597419.64130000002</v>
      </c>
      <c r="AG8" s="212">
        <f>Résultats!AI288</f>
        <v>593454.41729999997</v>
      </c>
      <c r="AH8" s="212">
        <f>Résultats!AJ288</f>
        <v>589492.34470000002</v>
      </c>
      <c r="AI8" s="212">
        <f>Résultats!AK288</f>
        <v>585538.13300000003</v>
      </c>
      <c r="AJ8" s="212">
        <f>Résultats!AL288</f>
        <v>581614.56149999995</v>
      </c>
      <c r="AK8" s="212">
        <f>Résultats!AM288</f>
        <v>577719.98160000006</v>
      </c>
      <c r="AL8" s="212">
        <f>Résultats!AN288</f>
        <v>574144.85759999999</v>
      </c>
      <c r="AM8" s="212">
        <f>Résultats!AO288</f>
        <v>570727.69720000005</v>
      </c>
      <c r="AN8" s="212">
        <f>Résultats!AP288</f>
        <v>567382.01919999998</v>
      </c>
      <c r="AO8" s="212">
        <f>Résultats!AQ288</f>
        <v>564075.46779999998</v>
      </c>
      <c r="AP8" s="212">
        <f>Résultats!AR288</f>
        <v>560769.55539999995</v>
      </c>
      <c r="AQ8" s="212">
        <f>Résultats!AS288</f>
        <v>557440.87549999997</v>
      </c>
      <c r="AR8" s="212">
        <f>Résultats!AT288</f>
        <v>554092.02899999998</v>
      </c>
      <c r="AS8" s="212">
        <f>Résultats!AU288</f>
        <v>550718.09499999997</v>
      </c>
      <c r="AT8" s="212">
        <f>Résultats!AV288</f>
        <v>547314.51670000004</v>
      </c>
      <c r="AU8" s="260">
        <f>Résultats!AW288</f>
        <v>543928.01879999996</v>
      </c>
    </row>
    <row r="9" spans="1:52" x14ac:dyDescent="0.2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114868.6753</v>
      </c>
      <c r="I9" s="263">
        <f>Résultats!K289</f>
        <v>120274.23480000001</v>
      </c>
      <c r="J9" s="263">
        <f>Résultats!L289</f>
        <v>126787.716</v>
      </c>
      <c r="K9" s="263">
        <f>Résultats!M289</f>
        <v>135786.35060000001</v>
      </c>
      <c r="L9" s="263">
        <f>Résultats!N289</f>
        <v>145687.709</v>
      </c>
      <c r="M9" s="263">
        <f>Résultats!O289</f>
        <v>136449.0134</v>
      </c>
      <c r="N9" s="263">
        <f>Résultats!P289</f>
        <v>131141.04810000001</v>
      </c>
      <c r="O9" s="263">
        <f>Résultats!Q289</f>
        <v>126025.0264</v>
      </c>
      <c r="P9" s="263">
        <f>Résultats!R289</f>
        <v>114453.29180000001</v>
      </c>
      <c r="Q9" s="263">
        <f>Résultats!S289</f>
        <v>113928.9124</v>
      </c>
      <c r="R9" s="263">
        <f>Résultats!T289</f>
        <v>113542.32950000001</v>
      </c>
      <c r="S9" s="263">
        <f>Résultats!U289</f>
        <v>113090.0067</v>
      </c>
      <c r="T9" s="263">
        <f>Résultats!V289</f>
        <v>112976.6048</v>
      </c>
      <c r="U9" s="263">
        <f>Résultats!W289</f>
        <v>113601.2619</v>
      </c>
      <c r="V9" s="263">
        <f>Résultats!X289</f>
        <v>115308.34910000001</v>
      </c>
      <c r="W9" s="263">
        <f>Résultats!Y289</f>
        <v>117269.79489999999</v>
      </c>
      <c r="X9" s="263">
        <f>Résultats!Z289</f>
        <v>119464.15270000001</v>
      </c>
      <c r="Y9" s="263">
        <f>Résultats!AA289</f>
        <v>121866.0199</v>
      </c>
      <c r="Z9" s="263">
        <f>Résultats!AB289</f>
        <v>124587.7984</v>
      </c>
      <c r="AA9" s="263">
        <f>Résultats!AC289</f>
        <v>127406.6504</v>
      </c>
      <c r="AB9" s="263">
        <f>Résultats!AD289</f>
        <v>128117.9684</v>
      </c>
      <c r="AC9" s="263">
        <f>Résultats!AE289</f>
        <v>128575.0236</v>
      </c>
      <c r="AD9" s="263">
        <f>Résultats!AF289</f>
        <v>128913.56419999999</v>
      </c>
      <c r="AE9" s="263">
        <f>Résultats!AG289</f>
        <v>129192.2482</v>
      </c>
      <c r="AF9" s="263">
        <f>Résultats!AH289</f>
        <v>129455.701</v>
      </c>
      <c r="AG9" s="263">
        <f>Résultats!AI289</f>
        <v>129737.9528</v>
      </c>
      <c r="AH9" s="263">
        <f>Résultats!AJ289</f>
        <v>130064.39750000001</v>
      </c>
      <c r="AI9" s="263">
        <f>Résultats!AK289</f>
        <v>130436.0236</v>
      </c>
      <c r="AJ9" s="263">
        <f>Résultats!AL289</f>
        <v>130862.8594</v>
      </c>
      <c r="AK9" s="263">
        <f>Résultats!AM289</f>
        <v>131335.9529</v>
      </c>
      <c r="AL9" s="263">
        <f>Résultats!AN289</f>
        <v>131910.3205</v>
      </c>
      <c r="AM9" s="263">
        <f>Résultats!AO289</f>
        <v>132520.39350000001</v>
      </c>
      <c r="AN9" s="263">
        <f>Résultats!AP289</f>
        <v>133141.72810000001</v>
      </c>
      <c r="AO9" s="263">
        <f>Résultats!AQ289</f>
        <v>133775.9828</v>
      </c>
      <c r="AP9" s="263">
        <f>Résultats!AR289</f>
        <v>134410.85380000001</v>
      </c>
      <c r="AQ9" s="263">
        <f>Résultats!AS289</f>
        <v>135041.9135</v>
      </c>
      <c r="AR9" s="263">
        <f>Résultats!AT289</f>
        <v>135669.6018</v>
      </c>
      <c r="AS9" s="263">
        <f>Résultats!AU289</f>
        <v>136284.7126</v>
      </c>
      <c r="AT9" s="263">
        <f>Résultats!AV289</f>
        <v>136878.4326</v>
      </c>
      <c r="AU9" s="264">
        <f>Résultats!AW289</f>
        <v>137472.27970000001</v>
      </c>
    </row>
    <row r="10" spans="1:52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791579.70730000001</v>
      </c>
      <c r="I10" s="251">
        <f t="shared" si="1"/>
        <v>821378.29280000005</v>
      </c>
      <c r="J10" s="251">
        <f t="shared" si="1"/>
        <v>857217.4617000001</v>
      </c>
      <c r="K10" s="251">
        <f t="shared" si="1"/>
        <v>898704.26009999996</v>
      </c>
      <c r="L10" s="251">
        <f t="shared" si="1"/>
        <v>928981.09299999999</v>
      </c>
      <c r="M10" s="251">
        <f t="shared" si="1"/>
        <v>925598.63950000005</v>
      </c>
      <c r="N10" s="251">
        <f t="shared" si="1"/>
        <v>922099.7827000001</v>
      </c>
      <c r="O10" s="251">
        <f t="shared" si="1"/>
        <v>916806.03330000001</v>
      </c>
      <c r="P10" s="251">
        <f t="shared" si="1"/>
        <v>913691.73550000007</v>
      </c>
      <c r="Q10" s="251">
        <f t="shared" si="1"/>
        <v>919581.86979999999</v>
      </c>
      <c r="R10" s="251">
        <f t="shared" si="1"/>
        <v>925796.26400000008</v>
      </c>
      <c r="S10" s="251">
        <f t="shared" si="1"/>
        <v>927943.9081</v>
      </c>
      <c r="T10" s="251">
        <f t="shared" si="1"/>
        <v>928456.92339999997</v>
      </c>
      <c r="U10" s="251">
        <f t="shared" si="1"/>
        <v>924852.94319999998</v>
      </c>
      <c r="V10" s="251">
        <f t="shared" si="1"/>
        <v>915729.74920000008</v>
      </c>
      <c r="W10" s="251">
        <f t="shared" si="1"/>
        <v>906394.4068</v>
      </c>
      <c r="X10" s="251">
        <f t="shared" si="1"/>
        <v>897737.24190000002</v>
      </c>
      <c r="Y10" s="251">
        <f t="shared" si="1"/>
        <v>889736.29440000001</v>
      </c>
      <c r="Z10" s="251">
        <f t="shared" si="1"/>
        <v>882170.95569999993</v>
      </c>
      <c r="AA10" s="251">
        <f t="shared" si="1"/>
        <v>874839.09039999999</v>
      </c>
      <c r="AB10" s="251">
        <f t="shared" si="1"/>
        <v>870478.98970000003</v>
      </c>
      <c r="AC10" s="251">
        <f t="shared" si="1"/>
        <v>867365.77659999998</v>
      </c>
      <c r="AD10" s="251">
        <f t="shared" si="1"/>
        <v>864740.48389999999</v>
      </c>
      <c r="AE10" s="251">
        <f t="shared" si="1"/>
        <v>862373.48759999988</v>
      </c>
      <c r="AF10" s="251">
        <f t="shared" si="1"/>
        <v>860177.06810000003</v>
      </c>
      <c r="AG10" s="251">
        <f t="shared" si="1"/>
        <v>858000.61869999999</v>
      </c>
      <c r="AH10" s="251">
        <f t="shared" si="1"/>
        <v>855793.16760000004</v>
      </c>
      <c r="AI10" s="251">
        <f t="shared" si="1"/>
        <v>853550.05480000004</v>
      </c>
      <c r="AJ10" s="251">
        <f t="shared" si="1"/>
        <v>851282.46959999995</v>
      </c>
      <c r="AK10" s="251">
        <f t="shared" si="1"/>
        <v>849000.28619999997</v>
      </c>
      <c r="AL10" s="251">
        <f t="shared" si="1"/>
        <v>846845.66409999994</v>
      </c>
      <c r="AM10" s="251">
        <f t="shared" si="1"/>
        <v>844834.56579999998</v>
      </c>
      <c r="AN10" s="251">
        <f t="shared" si="1"/>
        <v>842919.01080000005</v>
      </c>
      <c r="AO10" s="251">
        <f t="shared" si="1"/>
        <v>841064.58180000004</v>
      </c>
      <c r="AP10" s="251">
        <f t="shared" si="1"/>
        <v>839233.01249999995</v>
      </c>
      <c r="AQ10" s="251">
        <f t="shared" si="1"/>
        <v>837393.58149999997</v>
      </c>
      <c r="AR10" s="251">
        <f t="shared" si="1"/>
        <v>835549.62489999994</v>
      </c>
      <c r="AS10" s="251">
        <f t="shared" si="1"/>
        <v>833705.39009999996</v>
      </c>
      <c r="AT10" s="251">
        <f t="shared" si="1"/>
        <v>831867.07200000004</v>
      </c>
      <c r="AU10" s="252">
        <f t="shared" si="1"/>
        <v>830082.78850000002</v>
      </c>
    </row>
    <row r="11" spans="1:52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1432515.5477</v>
      </c>
      <c r="V13" s="247">
        <f t="shared" si="2"/>
        <v>1436455.4684000001</v>
      </c>
      <c r="W13" s="247">
        <f t="shared" si="2"/>
        <v>1442498.4589999998</v>
      </c>
      <c r="X13" s="247">
        <f t="shared" si="2"/>
        <v>1450872.7677</v>
      </c>
      <c r="Y13" s="247">
        <f t="shared" si="2"/>
        <v>1461059.6079000002</v>
      </c>
      <c r="Z13" s="247">
        <f t="shared" si="2"/>
        <v>1472196.1929000001</v>
      </c>
      <c r="AA13" s="247">
        <f t="shared" si="2"/>
        <v>1483952.3713</v>
      </c>
      <c r="AB13" s="247">
        <f t="shared" si="2"/>
        <v>1495958.0077</v>
      </c>
      <c r="AC13" s="247">
        <f t="shared" si="2"/>
        <v>1508020.0072999999</v>
      </c>
      <c r="AD13" s="247">
        <f t="shared" si="2"/>
        <v>1519983.2997999999</v>
      </c>
      <c r="AE13" s="247">
        <f t="shared" si="2"/>
        <v>1531839.5600999999</v>
      </c>
      <c r="AF13" s="247">
        <f t="shared" si="2"/>
        <v>1543702.909</v>
      </c>
      <c r="AG13" s="247">
        <f t="shared" si="2"/>
        <v>1555503.2409000001</v>
      </c>
      <c r="AH13" s="247">
        <f t="shared" si="2"/>
        <v>1567318.6416000002</v>
      </c>
      <c r="AI13" s="247">
        <f t="shared" si="2"/>
        <v>1579150.1505999998</v>
      </c>
      <c r="AJ13" s="247">
        <f t="shared" si="2"/>
        <v>1591206.4896</v>
      </c>
      <c r="AK13" s="247">
        <f t="shared" si="2"/>
        <v>1603509.7353000001</v>
      </c>
      <c r="AL13" s="247">
        <f t="shared" si="2"/>
        <v>1616430.0140999998</v>
      </c>
      <c r="AM13" s="247">
        <f t="shared" si="2"/>
        <v>1629889.3330999999</v>
      </c>
      <c r="AN13" s="247">
        <f t="shared" si="2"/>
        <v>1643720.8086000001</v>
      </c>
      <c r="AO13" s="247">
        <f t="shared" si="2"/>
        <v>1657965.9158000001</v>
      </c>
      <c r="AP13" s="247">
        <f t="shared" si="2"/>
        <v>1672582.7091000001</v>
      </c>
      <c r="AQ13" s="247">
        <f t="shared" si="2"/>
        <v>1687484.6158</v>
      </c>
      <c r="AR13" s="247">
        <f t="shared" si="2"/>
        <v>1702767.8226000001</v>
      </c>
      <c r="AS13" s="247">
        <f t="shared" si="2"/>
        <v>1718434.1011999999</v>
      </c>
      <c r="AT13" s="247">
        <f t="shared" si="2"/>
        <v>1734446.4290999998</v>
      </c>
      <c r="AU13" s="248">
        <f t="shared" si="2"/>
        <v>1751117.5360000001</v>
      </c>
      <c r="AW13" t="s">
        <v>530</v>
      </c>
      <c r="AX13" s="299">
        <f>Q19/Q18</f>
        <v>0.92170773445247578</v>
      </c>
      <c r="AY13" s="299">
        <f>AA19/AA18</f>
        <v>0.91328359963253214</v>
      </c>
      <c r="AZ13" s="299">
        <f>AU19/AU18</f>
        <v>0.8947919071341377</v>
      </c>
    </row>
    <row r="14" spans="1:52" x14ac:dyDescent="0.2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334072.10560000001</v>
      </c>
      <c r="V14" s="251">
        <f>Résultats!X294</f>
        <v>339914.62439999997</v>
      </c>
      <c r="W14" s="251">
        <f>Résultats!Y294</f>
        <v>346632.46139999997</v>
      </c>
      <c r="X14" s="251">
        <f>Résultats!Z294</f>
        <v>354244.54519999999</v>
      </c>
      <c r="Y14" s="251">
        <f>Résultats!AA294</f>
        <v>362436.84720000002</v>
      </c>
      <c r="Z14" s="251">
        <f>Résultats!AB294</f>
        <v>370898.99190000002</v>
      </c>
      <c r="AA14" s="251">
        <f>Résultats!AC294</f>
        <v>379485.69170000002</v>
      </c>
      <c r="AB14" s="251">
        <f>Résultats!AD294</f>
        <v>388173.4596</v>
      </c>
      <c r="AC14" s="251">
        <f>Résultats!AE294</f>
        <v>396836.45929999999</v>
      </c>
      <c r="AD14" s="251">
        <f>Résultats!AF294</f>
        <v>405366.78879999998</v>
      </c>
      <c r="AE14" s="251">
        <f>Résultats!AG294</f>
        <v>413759.83230000001</v>
      </c>
      <c r="AF14" s="251">
        <f>Résultats!AH294</f>
        <v>422089.79499999998</v>
      </c>
      <c r="AG14" s="251">
        <f>Résultats!AI294</f>
        <v>430342.94660000002</v>
      </c>
      <c r="AH14" s="251">
        <f>Résultats!AJ294</f>
        <v>438556.7524</v>
      </c>
      <c r="AI14" s="251">
        <f>Résultats!AK294</f>
        <v>446713.17869999999</v>
      </c>
      <c r="AJ14" s="251">
        <f>Résultats!AL294</f>
        <v>454986.59659999999</v>
      </c>
      <c r="AK14" s="251">
        <f>Résultats!AM294</f>
        <v>463402.51449999999</v>
      </c>
      <c r="AL14" s="251">
        <f>Résultats!AN294</f>
        <v>472049.46149999998</v>
      </c>
      <c r="AM14" s="251">
        <f>Résultats!AO294</f>
        <v>480969.43280000001</v>
      </c>
      <c r="AN14" s="251">
        <f>Résultats!AP294</f>
        <v>490100.8579</v>
      </c>
      <c r="AO14" s="251">
        <f>Résultats!AQ294</f>
        <v>499525.69050000003</v>
      </c>
      <c r="AP14" s="251">
        <f>Résultats!AR294</f>
        <v>509269.43430000002</v>
      </c>
      <c r="AQ14" s="251">
        <f>Résultats!AS294</f>
        <v>519294.26819999999</v>
      </c>
      <c r="AR14" s="251">
        <f>Résultats!AT294</f>
        <v>529695.12309999997</v>
      </c>
      <c r="AS14" s="251">
        <f>Résultats!AU294</f>
        <v>540487.51489999995</v>
      </c>
      <c r="AT14" s="251">
        <f>Résultats!AV294</f>
        <v>551645.78410000005</v>
      </c>
      <c r="AU14" s="252">
        <f>Résultats!AW294</f>
        <v>563391.51370000001</v>
      </c>
      <c r="AW14" t="s">
        <v>531</v>
      </c>
      <c r="AX14" s="299">
        <f>Q16/Q15</f>
        <v>0.69225611860853331</v>
      </c>
      <c r="AY14" s="299">
        <f>AA16/AA15</f>
        <v>0.70591878302693922</v>
      </c>
      <c r="AZ14" s="299">
        <f>AU16/AU15</f>
        <v>0.70063976579595977</v>
      </c>
    </row>
    <row r="15" spans="1:52" x14ac:dyDescent="0.2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372070.60800000001</v>
      </c>
      <c r="V15" s="256">
        <f>Résultats!X300</f>
        <v>372200.59840000002</v>
      </c>
      <c r="W15" s="256">
        <f>Résultats!Y300</f>
        <v>372621.685</v>
      </c>
      <c r="X15" s="256">
        <f>Résultats!Z300</f>
        <v>373450.87160000001</v>
      </c>
      <c r="Y15" s="256">
        <f>Résultats!AA300</f>
        <v>374692.5465</v>
      </c>
      <c r="Z15" s="256">
        <f>Résultats!AB300</f>
        <v>376041.85879999999</v>
      </c>
      <c r="AA15" s="256">
        <f>Résultats!AC300</f>
        <v>377468.39169999998</v>
      </c>
      <c r="AB15" s="256">
        <f>Résultats!AD300</f>
        <v>379009.83909999998</v>
      </c>
      <c r="AC15" s="256">
        <f>Résultats!AE300</f>
        <v>380559.17300000001</v>
      </c>
      <c r="AD15" s="256">
        <f>Résultats!AF300</f>
        <v>382079.14199999999</v>
      </c>
      <c r="AE15" s="256">
        <f>Résultats!AG300</f>
        <v>383556.15789999999</v>
      </c>
      <c r="AF15" s="256">
        <f>Résultats!AH300</f>
        <v>384999.96769999998</v>
      </c>
      <c r="AG15" s="256">
        <f>Résultats!AI300</f>
        <v>386390.5122</v>
      </c>
      <c r="AH15" s="256">
        <f>Résultats!AJ300</f>
        <v>387746.68890000001</v>
      </c>
      <c r="AI15" s="256">
        <f>Résultats!AK300</f>
        <v>389095.94329999998</v>
      </c>
      <c r="AJ15" s="256">
        <f>Résultats!AL300</f>
        <v>390454.50449999998</v>
      </c>
      <c r="AK15" s="256">
        <f>Résultats!AM300</f>
        <v>391833.38020000001</v>
      </c>
      <c r="AL15" s="256">
        <f>Résultats!AN300</f>
        <v>393171.28950000001</v>
      </c>
      <c r="AM15" s="256">
        <f>Résultats!AO300</f>
        <v>394558.31760000001</v>
      </c>
      <c r="AN15" s="256">
        <f>Résultats!AP300</f>
        <v>396003.04869999998</v>
      </c>
      <c r="AO15" s="256">
        <f>Résultats!AQ300</f>
        <v>397505.5552</v>
      </c>
      <c r="AP15" s="256">
        <f>Résultats!AR300</f>
        <v>399053.15730000002</v>
      </c>
      <c r="AQ15" s="256">
        <f>Résultats!AS300</f>
        <v>400632.9963</v>
      </c>
      <c r="AR15" s="256">
        <f>Résultats!AT300</f>
        <v>402245.95159999997</v>
      </c>
      <c r="AS15" s="256">
        <f>Résultats!AU300</f>
        <v>403889.41190000001</v>
      </c>
      <c r="AT15" s="256">
        <f>Résultats!AV300</f>
        <v>405561.98989999999</v>
      </c>
      <c r="AU15" s="257">
        <f>Résultats!AW300</f>
        <v>407286.0907</v>
      </c>
      <c r="AW15" t="s">
        <v>532</v>
      </c>
      <c r="AX15" s="299">
        <f>Q21/(Q18+Q15)</f>
        <v>0.84433114094094974</v>
      </c>
      <c r="AY15" s="299">
        <f>AA21/(AA18+AA15)</f>
        <v>0.84241349982324987</v>
      </c>
      <c r="AZ15" s="299">
        <f>AU21/(AU18+AU15)</f>
        <v>0.8282147124259398</v>
      </c>
    </row>
    <row r="16" spans="1:52" x14ac:dyDescent="0.2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260240.25880000001</v>
      </c>
      <c r="V16" s="212">
        <f>Résultats!X295</f>
        <v>260531.8688</v>
      </c>
      <c r="W16" s="212">
        <f>Résultats!Y295</f>
        <v>261264.61600000001</v>
      </c>
      <c r="X16" s="212">
        <f>Résultats!Z295</f>
        <v>262343.40149999998</v>
      </c>
      <c r="Y16" s="212">
        <f>Résultats!AA295</f>
        <v>263663.4829</v>
      </c>
      <c r="Z16" s="212">
        <f>Résultats!AB295</f>
        <v>265066.43229999999</v>
      </c>
      <c r="AA16" s="212">
        <f>Résultats!AC295</f>
        <v>266462.02769999998</v>
      </c>
      <c r="AB16" s="212">
        <f>Résultats!AD295</f>
        <v>267889.05440000002</v>
      </c>
      <c r="AC16" s="212">
        <f>Résultats!AE295</f>
        <v>269227.32809999998</v>
      </c>
      <c r="AD16" s="212">
        <f>Résultats!AF295</f>
        <v>270455.78269999998</v>
      </c>
      <c r="AE16" s="212">
        <f>Résultats!AG295</f>
        <v>271570.82569999999</v>
      </c>
      <c r="AF16" s="212">
        <f>Résultats!AH295</f>
        <v>272585.89870000002</v>
      </c>
      <c r="AG16" s="212">
        <f>Résultats!AI295</f>
        <v>273486.06310000003</v>
      </c>
      <c r="AH16" s="212">
        <f>Résultats!AJ295</f>
        <v>274305.43400000001</v>
      </c>
      <c r="AI16" s="212">
        <f>Résultats!AK295</f>
        <v>275087.66340000002</v>
      </c>
      <c r="AJ16" s="212">
        <f>Résultats!AL295</f>
        <v>275847.58799999999</v>
      </c>
      <c r="AK16" s="212">
        <f>Résultats!AM295</f>
        <v>276607.81140000001</v>
      </c>
      <c r="AL16" s="212">
        <f>Résultats!AN295</f>
        <v>277258.16869999998</v>
      </c>
      <c r="AM16" s="212">
        <f>Résultats!AO295</f>
        <v>277949.12689999997</v>
      </c>
      <c r="AN16" s="212">
        <f>Résultats!AP295</f>
        <v>278707.13140000001</v>
      </c>
      <c r="AO16" s="212">
        <f>Résultats!AQ295</f>
        <v>279525.38709999999</v>
      </c>
      <c r="AP16" s="212">
        <f>Résultats!AR295</f>
        <v>280398.65360000002</v>
      </c>
      <c r="AQ16" s="212">
        <f>Résultats!AS295</f>
        <v>281311.77380000002</v>
      </c>
      <c r="AR16" s="212">
        <f>Résultats!AT295</f>
        <v>282262.09499999997</v>
      </c>
      <c r="AS16" s="212">
        <f>Résultats!AU295</f>
        <v>283252.5932</v>
      </c>
      <c r="AT16" s="212">
        <f>Résultats!AV295</f>
        <v>284286.43369999999</v>
      </c>
      <c r="AU16" s="260">
        <f>Résultats!AW295</f>
        <v>285360.83120000002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55938.651550000002</v>
      </c>
      <c r="V17" s="263">
        <f>Résultats!X298</f>
        <v>55602.373339999998</v>
      </c>
      <c r="W17" s="263">
        <f>Résultats!Y298</f>
        <v>55316.528209999997</v>
      </c>
      <c r="X17" s="263">
        <f>Résultats!Z298</f>
        <v>55118.850270000003</v>
      </c>
      <c r="Y17" s="263">
        <f>Résultats!AA298</f>
        <v>55003.996480000002</v>
      </c>
      <c r="Z17" s="263">
        <f>Résultats!AB298</f>
        <v>54952.513460000002</v>
      </c>
      <c r="AA17" s="263">
        <f>Résultats!AC298</f>
        <v>54960.433550000002</v>
      </c>
      <c r="AB17" s="263">
        <f>Résultats!AD298</f>
        <v>54973.97193</v>
      </c>
      <c r="AC17" s="263">
        <f>Résultats!AE298</f>
        <v>55014.993840000003</v>
      </c>
      <c r="AD17" s="263">
        <f>Résultats!AF298</f>
        <v>55084.257619999997</v>
      </c>
      <c r="AE17" s="263">
        <f>Résultats!AG298</f>
        <v>55182.739889999997</v>
      </c>
      <c r="AF17" s="263">
        <f>Résultats!AH298</f>
        <v>55311.988590000001</v>
      </c>
      <c r="AG17" s="263">
        <f>Résultats!AI298</f>
        <v>55468.790950000002</v>
      </c>
      <c r="AH17" s="263">
        <f>Résultats!AJ298</f>
        <v>55650.355150000003</v>
      </c>
      <c r="AI17" s="263">
        <f>Résultats!AK298</f>
        <v>55849.219969999998</v>
      </c>
      <c r="AJ17" s="263">
        <f>Résultats!AL298</f>
        <v>56065.1757</v>
      </c>
      <c r="AK17" s="263">
        <f>Résultats!AM298</f>
        <v>56292.679640000002</v>
      </c>
      <c r="AL17" s="263">
        <f>Résultats!AN298</f>
        <v>56591.935149999998</v>
      </c>
      <c r="AM17" s="263">
        <f>Résultats!AO298</f>
        <v>56913.198989999997</v>
      </c>
      <c r="AN17" s="263">
        <f>Résultats!AP298</f>
        <v>57237.958659999997</v>
      </c>
      <c r="AO17" s="263">
        <f>Résultats!AQ298</f>
        <v>57562.310519999999</v>
      </c>
      <c r="AP17" s="263">
        <f>Résultats!AR298</f>
        <v>57879.385479999997</v>
      </c>
      <c r="AQ17" s="263">
        <f>Résultats!AS298</f>
        <v>58186.938320000001</v>
      </c>
      <c r="AR17" s="263">
        <f>Résultats!AT298</f>
        <v>58485.338150000003</v>
      </c>
      <c r="AS17" s="263">
        <f>Résultats!AU298</f>
        <v>58772.370499999997</v>
      </c>
      <c r="AT17" s="263">
        <f>Résultats!AV298</f>
        <v>59046.216699999997</v>
      </c>
      <c r="AU17" s="264">
        <f>Résultats!AW298</f>
        <v>59317.170149999998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726372.83409999998</v>
      </c>
      <c r="V18" s="212">
        <f>Résultats!X299</f>
        <v>724340.24560000002</v>
      </c>
      <c r="W18" s="212">
        <f>Résultats!Y299</f>
        <v>723244.31259999995</v>
      </c>
      <c r="X18" s="212">
        <f>Résultats!Z299</f>
        <v>723177.35089999996</v>
      </c>
      <c r="Y18" s="212">
        <f>Résultats!AA299</f>
        <v>723930.21420000005</v>
      </c>
      <c r="Z18" s="212">
        <f>Résultats!AB299</f>
        <v>725255.34219999996</v>
      </c>
      <c r="AA18" s="212">
        <f>Résultats!AC299</f>
        <v>726998.2879</v>
      </c>
      <c r="AB18" s="212">
        <f>Résultats!AD299</f>
        <v>728774.70900000003</v>
      </c>
      <c r="AC18" s="212">
        <f>Résultats!AE299</f>
        <v>730624.375</v>
      </c>
      <c r="AD18" s="212">
        <f>Résultats!AF299</f>
        <v>732537.36899999995</v>
      </c>
      <c r="AE18" s="212">
        <f>Résultats!AG299</f>
        <v>734523.5699</v>
      </c>
      <c r="AF18" s="212">
        <f>Résultats!AH299</f>
        <v>736613.14630000002</v>
      </c>
      <c r="AG18" s="212">
        <f>Résultats!AI299</f>
        <v>738769.78209999995</v>
      </c>
      <c r="AH18" s="212">
        <f>Résultats!AJ299</f>
        <v>741015.20030000003</v>
      </c>
      <c r="AI18" s="212">
        <f>Résultats!AK299</f>
        <v>743341.02859999996</v>
      </c>
      <c r="AJ18" s="212">
        <f>Résultats!AL299</f>
        <v>745765.3885</v>
      </c>
      <c r="AK18" s="212">
        <f>Résultats!AM299</f>
        <v>748273.8406</v>
      </c>
      <c r="AL18" s="212">
        <f>Résultats!AN299</f>
        <v>751209.26309999998</v>
      </c>
      <c r="AM18" s="212">
        <f>Résultats!AO299</f>
        <v>754361.58270000003</v>
      </c>
      <c r="AN18" s="212">
        <f>Résultats!AP299</f>
        <v>757616.902</v>
      </c>
      <c r="AO18" s="212">
        <f>Résultats!AQ299</f>
        <v>760934.67009999999</v>
      </c>
      <c r="AP18" s="212">
        <f>Résultats!AR299</f>
        <v>764260.11750000005</v>
      </c>
      <c r="AQ18" s="212">
        <f>Résultats!AS299</f>
        <v>767557.35129999998</v>
      </c>
      <c r="AR18" s="212">
        <f>Résultats!AT299</f>
        <v>770826.74789999996</v>
      </c>
      <c r="AS18" s="212">
        <f>Résultats!AU299</f>
        <v>774057.17440000002</v>
      </c>
      <c r="AT18" s="212">
        <f>Résultats!AV299</f>
        <v>777238.65509999997</v>
      </c>
      <c r="AU18" s="260">
        <f>Résultats!AW299</f>
        <v>780439.93160000001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666347.06700000004</v>
      </c>
      <c r="V19" s="212">
        <f>Résultats!X296</f>
        <v>663998.17779999995</v>
      </c>
      <c r="W19" s="212">
        <f>Résultats!Y296</f>
        <v>662532.79520000005</v>
      </c>
      <c r="X19" s="212">
        <f>Résultats!Z296</f>
        <v>662002.04189999995</v>
      </c>
      <c r="Y19" s="212">
        <f>Résultats!AA296</f>
        <v>662201.21329999994</v>
      </c>
      <c r="Z19" s="212">
        <f>Résultats!AB296</f>
        <v>662902.50829999999</v>
      </c>
      <c r="AA19" s="212">
        <f>Résultats!AC296</f>
        <v>663955.61329999997</v>
      </c>
      <c r="AB19" s="212">
        <f>Résultats!AD296</f>
        <v>665033.52450000006</v>
      </c>
      <c r="AC19" s="212">
        <f>Résultats!AE296</f>
        <v>666153.5257</v>
      </c>
      <c r="AD19" s="212">
        <f>Résultats!AF296</f>
        <v>667304.91390000004</v>
      </c>
      <c r="AE19" s="212">
        <f>Résultats!AG296</f>
        <v>668496.31140000001</v>
      </c>
      <c r="AF19" s="212">
        <f>Résultats!AH296</f>
        <v>669755.70530000003</v>
      </c>
      <c r="AG19" s="212">
        <f>Résultats!AI296</f>
        <v>671050.35060000001</v>
      </c>
      <c r="AH19" s="212">
        <f>Résultats!AJ296</f>
        <v>672404.23100000003</v>
      </c>
      <c r="AI19" s="212">
        <f>Résultats!AK296</f>
        <v>673816.36739999999</v>
      </c>
      <c r="AJ19" s="212">
        <f>Résultats!AL296</f>
        <v>675304.53870000003</v>
      </c>
      <c r="AK19" s="212">
        <f>Résultats!AM296</f>
        <v>676859.88179999997</v>
      </c>
      <c r="AL19" s="212">
        <f>Résultats!AN296</f>
        <v>678757.69079999998</v>
      </c>
      <c r="AM19" s="212">
        <f>Résultats!AO296</f>
        <v>680841.07960000006</v>
      </c>
      <c r="AN19" s="212">
        <f>Résultats!AP296</f>
        <v>683016.67420000001</v>
      </c>
      <c r="AO19" s="212">
        <f>Résultats!AQ296</f>
        <v>685248.5172</v>
      </c>
      <c r="AP19" s="212">
        <f>Résultats!AR296</f>
        <v>687489.89099999995</v>
      </c>
      <c r="AQ19" s="212">
        <f>Résultats!AS296</f>
        <v>689708.04980000004</v>
      </c>
      <c r="AR19" s="212">
        <f>Résultats!AT296</f>
        <v>691903.06960000005</v>
      </c>
      <c r="AS19" s="212">
        <f>Résultats!AU296</f>
        <v>694066.41220000002</v>
      </c>
      <c r="AT19" s="212">
        <f>Résultats!AV296</f>
        <v>696190.30729999999</v>
      </c>
      <c r="AU19" s="260">
        <f>Résultats!AW296</f>
        <v>698331.33479999995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112758.1345</v>
      </c>
      <c r="V20" s="263">
        <f>Résultats!X297</f>
        <v>112597.09450000001</v>
      </c>
      <c r="W20" s="263">
        <f>Résultats!Y297</f>
        <v>112287.7</v>
      </c>
      <c r="X20" s="263">
        <f>Résultats!Z297</f>
        <v>112041.73940000001</v>
      </c>
      <c r="Y20" s="263">
        <f>Résultats!AA297</f>
        <v>111967.709</v>
      </c>
      <c r="Z20" s="263">
        <f>Résultats!AB297</f>
        <v>111918.7524</v>
      </c>
      <c r="AA20" s="263">
        <f>Résultats!AC297</f>
        <v>111954.2294</v>
      </c>
      <c r="AB20" s="263">
        <f>Résultats!AD297</f>
        <v>112073.245</v>
      </c>
      <c r="AC20" s="263">
        <f>Résultats!AE297</f>
        <v>112288.57090000001</v>
      </c>
      <c r="AD20" s="263">
        <f>Résultats!AF297</f>
        <v>112584.05379999999</v>
      </c>
      <c r="AE20" s="263">
        <f>Résultats!AG297</f>
        <v>112949.7708</v>
      </c>
      <c r="AF20" s="263">
        <f>Résultats!AH297</f>
        <v>113382.13830000001</v>
      </c>
      <c r="AG20" s="263">
        <f>Résultats!AI297</f>
        <v>113876.0592</v>
      </c>
      <c r="AH20" s="263">
        <f>Résultats!AJ297</f>
        <v>114416.3976</v>
      </c>
      <c r="AI20" s="263">
        <f>Résultats!AK297</f>
        <v>114986.99920000001</v>
      </c>
      <c r="AJ20" s="263">
        <f>Résultats!AL297</f>
        <v>115589.3005</v>
      </c>
      <c r="AK20" s="263">
        <f>Résultats!AM297</f>
        <v>116211.7023</v>
      </c>
      <c r="AL20" s="263">
        <f>Résultats!AN297</f>
        <v>116903.149</v>
      </c>
      <c r="AM20" s="263">
        <f>Résultats!AO297</f>
        <v>117603.2118</v>
      </c>
      <c r="AN20" s="263">
        <f>Résultats!AP297</f>
        <v>118293.9855</v>
      </c>
      <c r="AO20" s="263">
        <f>Résultats!AQ297</f>
        <v>118982.3668</v>
      </c>
      <c r="AP20" s="263">
        <f>Résultats!AR297</f>
        <v>119660.88039999999</v>
      </c>
      <c r="AQ20" s="263">
        <f>Résultats!AS297</f>
        <v>120331.8141</v>
      </c>
      <c r="AR20" s="263">
        <f>Résultats!AT297</f>
        <v>120998.7132</v>
      </c>
      <c r="AS20" s="263">
        <f>Résultats!AU297</f>
        <v>121655.9776</v>
      </c>
      <c r="AT20" s="263">
        <f>Résultats!AV297</f>
        <v>122299.049</v>
      </c>
      <c r="AU20" s="264">
        <f>Résultats!AW297</f>
        <v>122953.20819999999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926587.32579999999</v>
      </c>
      <c r="V21" s="251">
        <f t="shared" si="3"/>
        <v>924530.0466</v>
      </c>
      <c r="W21" s="251">
        <f t="shared" si="3"/>
        <v>923797.41120000009</v>
      </c>
      <c r="X21" s="251">
        <f t="shared" si="3"/>
        <v>924345.44339999999</v>
      </c>
      <c r="Y21" s="251">
        <f t="shared" si="3"/>
        <v>925864.69619999989</v>
      </c>
      <c r="Z21" s="251">
        <f t="shared" si="3"/>
        <v>927968.94059999997</v>
      </c>
      <c r="AA21" s="251">
        <f t="shared" si="3"/>
        <v>930417.64099999995</v>
      </c>
      <c r="AB21" s="251">
        <f t="shared" si="3"/>
        <v>932922.57890000008</v>
      </c>
      <c r="AC21" s="251">
        <f t="shared" si="3"/>
        <v>935380.85379999992</v>
      </c>
      <c r="AD21" s="251">
        <f t="shared" si="3"/>
        <v>937760.69660000002</v>
      </c>
      <c r="AE21" s="251">
        <f t="shared" si="3"/>
        <v>940067.13709999993</v>
      </c>
      <c r="AF21" s="251">
        <f t="shared" si="3"/>
        <v>942341.60400000005</v>
      </c>
      <c r="AG21" s="251">
        <f t="shared" si="3"/>
        <v>944536.41370000003</v>
      </c>
      <c r="AH21" s="251">
        <f t="shared" si="3"/>
        <v>946709.66500000004</v>
      </c>
      <c r="AI21" s="251">
        <f t="shared" si="3"/>
        <v>948904.03080000007</v>
      </c>
      <c r="AJ21" s="251">
        <f t="shared" si="3"/>
        <v>951152.12670000002</v>
      </c>
      <c r="AK21" s="251">
        <f t="shared" si="3"/>
        <v>953467.69319999998</v>
      </c>
      <c r="AL21" s="251">
        <f t="shared" si="3"/>
        <v>956015.85950000002</v>
      </c>
      <c r="AM21" s="251">
        <f t="shared" si="3"/>
        <v>958790.20650000009</v>
      </c>
      <c r="AN21" s="251">
        <f t="shared" si="3"/>
        <v>961723.80560000008</v>
      </c>
      <c r="AO21" s="251">
        <f t="shared" si="3"/>
        <v>964773.90430000005</v>
      </c>
      <c r="AP21" s="251">
        <f t="shared" si="3"/>
        <v>967888.54459999991</v>
      </c>
      <c r="AQ21" s="251">
        <f t="shared" si="3"/>
        <v>971019.8236</v>
      </c>
      <c r="AR21" s="251">
        <f t="shared" si="3"/>
        <v>974165.16460000002</v>
      </c>
      <c r="AS21" s="251">
        <f t="shared" si="3"/>
        <v>977319.00540000002</v>
      </c>
      <c r="AT21" s="251">
        <f t="shared" si="3"/>
        <v>980476.74099999992</v>
      </c>
      <c r="AU21" s="252">
        <f t="shared" si="3"/>
        <v>983692.16599999997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16468.662299999967</v>
      </c>
      <c r="R24" s="247">
        <f t="shared" si="4"/>
        <v>33309.224700000137</v>
      </c>
      <c r="S24" s="247">
        <f t="shared" si="4"/>
        <v>44411.102099999785</v>
      </c>
      <c r="T24" s="247">
        <f t="shared" si="4"/>
        <v>55642.860099999933</v>
      </c>
      <c r="U24" s="247">
        <f t="shared" si="4"/>
        <v>62335.30019999994</v>
      </c>
      <c r="V24" s="247">
        <f t="shared" si="4"/>
        <v>65935.907399999909</v>
      </c>
      <c r="W24" s="247">
        <f t="shared" si="4"/>
        <v>68733.36129999999</v>
      </c>
      <c r="X24" s="247">
        <f t="shared" si="4"/>
        <v>71303.297800000058</v>
      </c>
      <c r="Y24" s="247">
        <f t="shared" si="4"/>
        <v>73669.739399999846</v>
      </c>
      <c r="Z24" s="247">
        <f t="shared" si="4"/>
        <v>76188.652599999914</v>
      </c>
      <c r="AA24" s="247">
        <f t="shared" si="4"/>
        <v>78582.082799999975</v>
      </c>
      <c r="AB24" s="247">
        <f t="shared" si="4"/>
        <v>74221.264900000067</v>
      </c>
      <c r="AC24" s="247">
        <f t="shared" si="4"/>
        <v>70757.161200000206</v>
      </c>
      <c r="AD24" s="247">
        <f t="shared" si="4"/>
        <v>67461.941300000064</v>
      </c>
      <c r="AE24" s="247">
        <f t="shared" si="4"/>
        <v>64156.599200000055</v>
      </c>
      <c r="AF24" s="247">
        <f t="shared" si="4"/>
        <v>60804.613400000148</v>
      </c>
      <c r="AG24" s="247">
        <f t="shared" si="4"/>
        <v>57375.351599999703</v>
      </c>
      <c r="AH24" s="247">
        <f t="shared" si="4"/>
        <v>53828.986099999864</v>
      </c>
      <c r="AI24" s="247">
        <f t="shared" si="4"/>
        <v>50132.376600000076</v>
      </c>
      <c r="AJ24" s="247">
        <f t="shared" si="4"/>
        <v>46276.362300000153</v>
      </c>
      <c r="AK24" s="247">
        <f t="shared" si="4"/>
        <v>42242.640400000149</v>
      </c>
      <c r="AL24" s="247">
        <f t="shared" si="4"/>
        <v>38065.499200000195</v>
      </c>
      <c r="AM24" s="247">
        <f t="shared" si="4"/>
        <v>33712.433100000024</v>
      </c>
      <c r="AN24" s="247">
        <f t="shared" si="4"/>
        <v>29166.578799999785</v>
      </c>
      <c r="AO24" s="247">
        <f t="shared" si="4"/>
        <v>24421.886799999978</v>
      </c>
      <c r="AP24" s="247">
        <f t="shared" si="4"/>
        <v>19474.939999999944</v>
      </c>
      <c r="AQ24" s="247">
        <f t="shared" si="4"/>
        <v>14331.247399999993</v>
      </c>
      <c r="AR24" s="247">
        <f t="shared" si="4"/>
        <v>8991.9721999999601</v>
      </c>
      <c r="AS24" s="247">
        <f t="shared" si="4"/>
        <v>3457.6339000002481</v>
      </c>
      <c r="AT24" s="247">
        <f t="shared" si="4"/>
        <v>-2269.3747999998741</v>
      </c>
      <c r="AU24" s="247">
        <f t="shared" si="4"/>
        <v>-8196.341599999927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16466.30290000001</v>
      </c>
      <c r="R25" s="251">
        <f t="shared" si="4"/>
        <v>33685.656300000031</v>
      </c>
      <c r="S25" s="251">
        <f t="shared" si="4"/>
        <v>44575.9179</v>
      </c>
      <c r="T25" s="251">
        <f t="shared" si="4"/>
        <v>55805.970600000001</v>
      </c>
      <c r="U25" s="251">
        <f t="shared" si="4"/>
        <v>57567.911399999983</v>
      </c>
      <c r="V25" s="251">
        <f t="shared" si="4"/>
        <v>59112.042700000049</v>
      </c>
      <c r="W25" s="251">
        <f t="shared" si="4"/>
        <v>60944.506700000027</v>
      </c>
      <c r="X25" s="251">
        <f t="shared" si="4"/>
        <v>62993.456999999995</v>
      </c>
      <c r="Y25" s="251">
        <f t="shared" si="4"/>
        <v>65131.160999999964</v>
      </c>
      <c r="Z25" s="251">
        <f t="shared" si="4"/>
        <v>67278.858999999997</v>
      </c>
      <c r="AA25" s="251">
        <f t="shared" si="4"/>
        <v>69385.996400000004</v>
      </c>
      <c r="AB25" s="251">
        <f t="shared" si="4"/>
        <v>66607.929200000013</v>
      </c>
      <c r="AC25" s="251">
        <f t="shared" si="4"/>
        <v>63503.958800000022</v>
      </c>
      <c r="AD25" s="251">
        <f t="shared" si="4"/>
        <v>60042.988100000017</v>
      </c>
      <c r="AE25" s="251">
        <f t="shared" si="4"/>
        <v>56273.676600000006</v>
      </c>
      <c r="AF25" s="251">
        <f t="shared" si="4"/>
        <v>52267.140200000023</v>
      </c>
      <c r="AG25" s="251">
        <f t="shared" si="4"/>
        <v>48073.988199999963</v>
      </c>
      <c r="AH25" s="251">
        <f t="shared" si="4"/>
        <v>43727.16810000001</v>
      </c>
      <c r="AI25" s="251">
        <f t="shared" si="4"/>
        <v>39231.590700000001</v>
      </c>
      <c r="AJ25" s="251">
        <f t="shared" si="4"/>
        <v>34595.730199999991</v>
      </c>
      <c r="AK25" s="251">
        <f t="shared" si="4"/>
        <v>29809.313200000033</v>
      </c>
      <c r="AL25" s="251">
        <f t="shared" si="4"/>
        <v>24867.922100000025</v>
      </c>
      <c r="AM25" s="251">
        <f t="shared" si="4"/>
        <v>19753.850299999991</v>
      </c>
      <c r="AN25" s="251">
        <f t="shared" si="4"/>
        <v>14455.506200000003</v>
      </c>
      <c r="AO25" s="251">
        <f t="shared" si="4"/>
        <v>8971.3496999999625</v>
      </c>
      <c r="AP25" s="251">
        <f t="shared" si="4"/>
        <v>3298.5144999999902</v>
      </c>
      <c r="AQ25" s="251">
        <f t="shared" si="4"/>
        <v>-2560.82779999997</v>
      </c>
      <c r="AR25" s="251">
        <f t="shared" si="4"/>
        <v>-8607.0023999999394</v>
      </c>
      <c r="AS25" s="251">
        <f t="shared" si="4"/>
        <v>-14842.10679999995</v>
      </c>
      <c r="AT25" s="251">
        <f t="shared" si="4"/>
        <v>-21266.455400000094</v>
      </c>
      <c r="AU25" s="251">
        <f t="shared" si="4"/>
        <v>-27888.803599999985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0.34372999998595333</v>
      </c>
      <c r="R26" s="256">
        <f t="shared" si="6"/>
        <v>-263.3762099999949</v>
      </c>
      <c r="S26" s="256">
        <f t="shared" si="6"/>
        <v>-29.998469999976805</v>
      </c>
      <c r="T26" s="256">
        <f t="shared" si="6"/>
        <v>-50.882689999998547</v>
      </c>
      <c r="U26" s="256">
        <f t="shared" si="6"/>
        <v>2476.3566099999662</v>
      </c>
      <c r="V26" s="256">
        <f t="shared" si="6"/>
        <v>2159.3759300000311</v>
      </c>
      <c r="W26" s="256">
        <f t="shared" si="6"/>
        <v>791.55419000000256</v>
      </c>
      <c r="X26" s="256">
        <f t="shared" si="6"/>
        <v>-979.30131999999139</v>
      </c>
      <c r="Y26" s="256">
        <f t="shared" si="6"/>
        <v>-2945.3624899999922</v>
      </c>
      <c r="Z26" s="256">
        <f t="shared" si="6"/>
        <v>-4951.2271399999954</v>
      </c>
      <c r="AA26" s="256">
        <f t="shared" si="6"/>
        <v>-6967.7335299999904</v>
      </c>
      <c r="AB26" s="256">
        <f t="shared" si="6"/>
        <v>-10576.535400000015</v>
      </c>
      <c r="AC26" s="256">
        <f t="shared" si="6"/>
        <v>-12842.389089999997</v>
      </c>
      <c r="AD26" s="256">
        <f t="shared" si="6"/>
        <v>-14345.539649999977</v>
      </c>
      <c r="AE26" s="256">
        <f t="shared" si="6"/>
        <v>-15326.266879999996</v>
      </c>
      <c r="AF26" s="256">
        <f t="shared" si="6"/>
        <v>-15940.830120000006</v>
      </c>
      <c r="AG26" s="256">
        <f t="shared" si="6"/>
        <v>-16318.638640000012</v>
      </c>
      <c r="AH26" s="256">
        <f t="shared" si="6"/>
        <v>-16576.454969999984</v>
      </c>
      <c r="AI26" s="256">
        <f t="shared" si="6"/>
        <v>-16775.529290000006</v>
      </c>
      <c r="AJ26" s="256">
        <f t="shared" si="6"/>
        <v>-16951.33191999999</v>
      </c>
      <c r="AK26" s="256">
        <f t="shared" si="6"/>
        <v>-17121.582750000031</v>
      </c>
      <c r="AL26" s="256">
        <f t="shared" si="6"/>
        <v>-17338.663749999971</v>
      </c>
      <c r="AM26" s="256">
        <f t="shared" si="6"/>
        <v>-17576.485819999987</v>
      </c>
      <c r="AN26" s="256">
        <f t="shared" si="6"/>
        <v>-17824.014280000003</v>
      </c>
      <c r="AO26" s="256">
        <f t="shared" si="6"/>
        <v>-18078.45371999999</v>
      </c>
      <c r="AP26" s="256">
        <f t="shared" si="6"/>
        <v>-18334.49834000002</v>
      </c>
      <c r="AQ26" s="256">
        <f t="shared" si="6"/>
        <v>-18584.991580000024</v>
      </c>
      <c r="AR26" s="256">
        <f t="shared" si="6"/>
        <v>-18827.643169999959</v>
      </c>
      <c r="AS26" s="256">
        <f t="shared" si="6"/>
        <v>-19056.919120000013</v>
      </c>
      <c r="AT26" s="256">
        <f t="shared" si="6"/>
        <v>-19265.926439999981</v>
      </c>
      <c r="AU26" s="256">
        <f t="shared" si="6"/>
        <v>-19454.615270000009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0.1080999999830965</v>
      </c>
      <c r="R27" s="212">
        <f t="shared" si="7"/>
        <v>-432.32089999999152</v>
      </c>
      <c r="S27" s="212">
        <f t="shared" si="7"/>
        <v>-160.23049999997602</v>
      </c>
      <c r="T27" s="212">
        <f t="shared" si="7"/>
        <v>-186.65189999999711</v>
      </c>
      <c r="U27" s="212">
        <f t="shared" si="7"/>
        <v>2583.2958999999682</v>
      </c>
      <c r="V27" s="212">
        <f t="shared" si="7"/>
        <v>2108.8633000000264</v>
      </c>
      <c r="W27" s="212">
        <f t="shared" si="7"/>
        <v>440.77820000000065</v>
      </c>
      <c r="X27" s="212">
        <f t="shared" si="7"/>
        <v>-1688.8740999999864</v>
      </c>
      <c r="Y27" s="212">
        <f t="shared" si="7"/>
        <v>-4051.1094999999914</v>
      </c>
      <c r="Z27" s="212">
        <f t="shared" si="7"/>
        <v>-6494.3705999999947</v>
      </c>
      <c r="AA27" s="212">
        <f t="shared" si="7"/>
        <v>-8996.111899999989</v>
      </c>
      <c r="AB27" s="212">
        <f t="shared" si="7"/>
        <v>-10577.565300000017</v>
      </c>
      <c r="AC27" s="212">
        <f t="shared" si="7"/>
        <v>-11092.691699999996</v>
      </c>
      <c r="AD27" s="212">
        <f t="shared" si="7"/>
        <v>-11025.555999999982</v>
      </c>
      <c r="AE27" s="212">
        <f t="shared" si="7"/>
        <v>-10561.744999999995</v>
      </c>
      <c r="AF27" s="212">
        <f t="shared" si="7"/>
        <v>-9828.4719000000041</v>
      </c>
      <c r="AG27" s="212">
        <f t="shared" si="7"/>
        <v>-8939.8617000000086</v>
      </c>
      <c r="AH27" s="212">
        <f t="shared" si="7"/>
        <v>-8004.6110999999801</v>
      </c>
      <c r="AI27" s="212">
        <f t="shared" si="7"/>
        <v>-7075.7416000000085</v>
      </c>
      <c r="AJ27" s="212">
        <f t="shared" si="7"/>
        <v>-6179.6798999999883</v>
      </c>
      <c r="AK27" s="212">
        <f t="shared" si="7"/>
        <v>-5327.5068000000319</v>
      </c>
      <c r="AL27" s="212">
        <f t="shared" si="7"/>
        <v>-4557.3621999999741</v>
      </c>
      <c r="AM27" s="212">
        <f t="shared" si="7"/>
        <v>-3842.2582999999868</v>
      </c>
      <c r="AN27" s="212">
        <f t="shared" si="7"/>
        <v>-3170.1398000000045</v>
      </c>
      <c r="AO27" s="212">
        <f t="shared" si="7"/>
        <v>-2536.2730999999912</v>
      </c>
      <c r="AP27" s="212">
        <f t="shared" si="7"/>
        <v>-1935.19650000002</v>
      </c>
      <c r="AQ27" s="212">
        <f t="shared" si="7"/>
        <v>-1359.0678000000189</v>
      </c>
      <c r="AR27" s="212">
        <f t="shared" si="7"/>
        <v>-804.49909999995725</v>
      </c>
      <c r="AS27" s="212">
        <f t="shared" si="7"/>
        <v>-265.29810000001453</v>
      </c>
      <c r="AT27" s="212">
        <f t="shared" si="7"/>
        <v>266.12160000001313</v>
      </c>
      <c r="AU27" s="212">
        <f t="shared" si="7"/>
        <v>793.93849999998929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0.23563000000285683</v>
      </c>
      <c r="R28" s="263">
        <f t="shared" si="7"/>
        <v>168.94468999999663</v>
      </c>
      <c r="S28" s="263">
        <f t="shared" si="7"/>
        <v>130.23202999999921</v>
      </c>
      <c r="T28" s="263">
        <f t="shared" si="7"/>
        <v>135.76920999999857</v>
      </c>
      <c r="U28" s="263">
        <f t="shared" si="7"/>
        <v>-106.93929000000207</v>
      </c>
      <c r="V28" s="263">
        <f t="shared" si="7"/>
        <v>50.512630000004719</v>
      </c>
      <c r="W28" s="263">
        <f t="shared" si="7"/>
        <v>350.77599000000191</v>
      </c>
      <c r="X28" s="263">
        <f t="shared" si="7"/>
        <v>709.57277999999496</v>
      </c>
      <c r="Y28" s="263">
        <f t="shared" si="7"/>
        <v>1105.7470099999991</v>
      </c>
      <c r="Z28" s="263">
        <f t="shared" si="7"/>
        <v>1543.1434599999993</v>
      </c>
      <c r="AA28" s="263">
        <f t="shared" si="7"/>
        <v>2028.3783699999985</v>
      </c>
      <c r="AB28" s="263">
        <f t="shared" si="7"/>
        <v>1.0299000000013621</v>
      </c>
      <c r="AC28" s="263">
        <f t="shared" si="7"/>
        <v>-1749.6973900000012</v>
      </c>
      <c r="AD28" s="263">
        <f t="shared" si="7"/>
        <v>-3319.9836499999947</v>
      </c>
      <c r="AE28" s="263">
        <f t="shared" si="7"/>
        <v>-4764.5218800000002</v>
      </c>
      <c r="AF28" s="263">
        <f t="shared" si="7"/>
        <v>-6112.3582200000019</v>
      </c>
      <c r="AG28" s="263">
        <f t="shared" si="7"/>
        <v>-7378.7769400000034</v>
      </c>
      <c r="AH28" s="263">
        <f t="shared" si="7"/>
        <v>-8571.8438700000042</v>
      </c>
      <c r="AI28" s="263">
        <f t="shared" si="7"/>
        <v>-9699.7876899999974</v>
      </c>
      <c r="AJ28" s="263">
        <f t="shared" si="7"/>
        <v>-10771.652020000001</v>
      </c>
      <c r="AK28" s="263">
        <f t="shared" si="7"/>
        <v>-11794.075949999999</v>
      </c>
      <c r="AL28" s="263">
        <f t="shared" si="7"/>
        <v>-12781.301549999996</v>
      </c>
      <c r="AM28" s="263">
        <f t="shared" si="7"/>
        <v>-13734.22752</v>
      </c>
      <c r="AN28" s="263">
        <f t="shared" si="7"/>
        <v>-14653.874479999999</v>
      </c>
      <c r="AO28" s="263">
        <f t="shared" si="7"/>
        <v>-15542.180619999999</v>
      </c>
      <c r="AP28" s="263">
        <f t="shared" si="7"/>
        <v>-16399.30184</v>
      </c>
      <c r="AQ28" s="263">
        <f t="shared" si="7"/>
        <v>-17225.923780000005</v>
      </c>
      <c r="AR28" s="263">
        <f t="shared" si="7"/>
        <v>-18023.144070000002</v>
      </c>
      <c r="AS28" s="263">
        <f t="shared" si="7"/>
        <v>-18791.621019999999</v>
      </c>
      <c r="AT28" s="263">
        <f t="shared" si="7"/>
        <v>-19532.048039999994</v>
      </c>
      <c r="AU28" s="263">
        <f t="shared" si="7"/>
        <v>-20248.553769999999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2.0153999999602092</v>
      </c>
      <c r="R29" s="212">
        <f t="shared" si="9"/>
        <v>1332.6397000001016</v>
      </c>
      <c r="S29" s="212">
        <f t="shared" si="9"/>
        <v>1313.427800000034</v>
      </c>
      <c r="T29" s="212">
        <f t="shared" si="9"/>
        <v>1334.8049000000174</v>
      </c>
      <c r="U29" s="212">
        <f t="shared" si="9"/>
        <v>-3474.5511000000406</v>
      </c>
      <c r="V29" s="212">
        <f t="shared" si="9"/>
        <v>-8197.906099999891</v>
      </c>
      <c r="W29" s="212">
        <f t="shared" si="9"/>
        <v>-12861.687700000039</v>
      </c>
      <c r="X29" s="212">
        <f t="shared" si="9"/>
        <v>-17496.914099999951</v>
      </c>
      <c r="Y29" s="212">
        <f t="shared" si="9"/>
        <v>-22178.981399999975</v>
      </c>
      <c r="Z29" s="212">
        <f t="shared" si="9"/>
        <v>-26634.568300000014</v>
      </c>
      <c r="AA29" s="212">
        <f t="shared" si="9"/>
        <v>-31130.017699999938</v>
      </c>
      <c r="AB29" s="212">
        <f t="shared" si="9"/>
        <v>-35821.300500000027</v>
      </c>
      <c r="AC29" s="212">
        <f t="shared" si="9"/>
        <v>-40635.93279999998</v>
      </c>
      <c r="AD29" s="212">
        <f t="shared" si="9"/>
        <v>-45665.146300000051</v>
      </c>
      <c r="AE29" s="212">
        <f t="shared" si="9"/>
        <v>-50889.427100000059</v>
      </c>
      <c r="AF29" s="212">
        <f t="shared" si="9"/>
        <v>-56262.501300000018</v>
      </c>
      <c r="AG29" s="212">
        <f t="shared" si="9"/>
        <v>-61734.039700000038</v>
      </c>
      <c r="AH29" s="212">
        <f t="shared" si="9"/>
        <v>-67263.886400000003</v>
      </c>
      <c r="AI29" s="212">
        <f t="shared" si="9"/>
        <v>-72829.209999999963</v>
      </c>
      <c r="AJ29" s="212">
        <f t="shared" si="9"/>
        <v>-78416.418300000078</v>
      </c>
      <c r="AK29" s="212">
        <f t="shared" si="9"/>
        <v>-84015.649599999917</v>
      </c>
      <c r="AL29" s="212">
        <f t="shared" si="9"/>
        <v>-89605.661699999997</v>
      </c>
      <c r="AM29" s="212">
        <f t="shared" si="9"/>
        <v>-95196.200700000001</v>
      </c>
      <c r="AN29" s="212">
        <f t="shared" si="9"/>
        <v>-100786.91240000002</v>
      </c>
      <c r="AO29" s="212">
        <f t="shared" si="9"/>
        <v>-106379.43340000002</v>
      </c>
      <c r="AP29" s="212">
        <f t="shared" si="9"/>
        <v>-111970.36219999997</v>
      </c>
      <c r="AQ29" s="212">
        <f t="shared" si="9"/>
        <v>-117557.07490000008</v>
      </c>
      <c r="AR29" s="212">
        <f t="shared" si="9"/>
        <v>-123140.15200000006</v>
      </c>
      <c r="AS29" s="212">
        <f t="shared" si="9"/>
        <v>-128719.58220000005</v>
      </c>
      <c r="AT29" s="212">
        <f t="shared" si="9"/>
        <v>-134296.40699999995</v>
      </c>
      <c r="AU29" s="212">
        <f t="shared" si="9"/>
        <v>-139884.24449999997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1.6315999999642372</v>
      </c>
      <c r="R30" s="212">
        <f t="shared" si="10"/>
        <v>1186.3500000000931</v>
      </c>
      <c r="S30" s="212">
        <f t="shared" si="10"/>
        <v>1262.3281000000425</v>
      </c>
      <c r="T30" s="212">
        <f t="shared" si="10"/>
        <v>1267.4059000000125</v>
      </c>
      <c r="U30" s="212">
        <f t="shared" si="10"/>
        <v>-4317.6785000000382</v>
      </c>
      <c r="V30" s="212">
        <f t="shared" si="10"/>
        <v>-10909.160699999891</v>
      </c>
      <c r="W30" s="212">
        <f t="shared" si="10"/>
        <v>-17843.782600000035</v>
      </c>
      <c r="X30" s="212">
        <f t="shared" si="10"/>
        <v>-24919.327399999951</v>
      </c>
      <c r="Y30" s="212">
        <f t="shared" si="10"/>
        <v>-32077.292299999972</v>
      </c>
      <c r="Z30" s="212">
        <f t="shared" si="10"/>
        <v>-39303.614300000016</v>
      </c>
      <c r="AA30" s="212">
        <f t="shared" si="10"/>
        <v>-46582.438699999941</v>
      </c>
      <c r="AB30" s="212">
        <f t="shared" si="10"/>
        <v>-51866.023900000029</v>
      </c>
      <c r="AC30" s="212">
        <f t="shared" si="10"/>
        <v>-56922.385499999975</v>
      </c>
      <c r="AD30" s="212">
        <f t="shared" si="10"/>
        <v>-61994.65670000005</v>
      </c>
      <c r="AE30" s="212">
        <f t="shared" si="10"/>
        <v>-67131.904500000062</v>
      </c>
      <c r="AF30" s="212">
        <f t="shared" si="10"/>
        <v>-72336.064000000013</v>
      </c>
      <c r="AG30" s="212">
        <f t="shared" si="10"/>
        <v>-77595.933300000033</v>
      </c>
      <c r="AH30" s="212">
        <f t="shared" si="10"/>
        <v>-82911.886300000013</v>
      </c>
      <c r="AI30" s="212">
        <f t="shared" si="10"/>
        <v>-88278.234399999958</v>
      </c>
      <c r="AJ30" s="212">
        <f t="shared" si="10"/>
        <v>-93689.977200000081</v>
      </c>
      <c r="AK30" s="212">
        <f t="shared" si="10"/>
        <v>-99139.900199999916</v>
      </c>
      <c r="AL30" s="212">
        <f t="shared" si="10"/>
        <v>-104612.83319999999</v>
      </c>
      <c r="AM30" s="212">
        <f t="shared" si="10"/>
        <v>-110113.3824</v>
      </c>
      <c r="AN30" s="212">
        <f t="shared" si="10"/>
        <v>-115634.65500000003</v>
      </c>
      <c r="AO30" s="212">
        <f t="shared" si="10"/>
        <v>-121173.04940000002</v>
      </c>
      <c r="AP30" s="212">
        <f t="shared" si="10"/>
        <v>-126720.33559999999</v>
      </c>
      <c r="AQ30" s="212">
        <f t="shared" si="10"/>
        <v>-132267.17430000007</v>
      </c>
      <c r="AR30" s="212">
        <f t="shared" si="10"/>
        <v>-137811.04060000007</v>
      </c>
      <c r="AS30" s="212">
        <f t="shared" si="10"/>
        <v>-143348.31720000005</v>
      </c>
      <c r="AT30" s="212">
        <f t="shared" si="10"/>
        <v>-148875.79059999995</v>
      </c>
      <c r="AU30" s="212">
        <f t="shared" si="10"/>
        <v>-154403.31599999999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0.38379999999597203</v>
      </c>
      <c r="R31" s="263">
        <f t="shared" si="10"/>
        <v>146.28970000000845</v>
      </c>
      <c r="S31" s="263">
        <f t="shared" si="10"/>
        <v>51.099699999991572</v>
      </c>
      <c r="T31" s="263">
        <f t="shared" si="10"/>
        <v>67.399000000004889</v>
      </c>
      <c r="U31" s="263">
        <f t="shared" si="10"/>
        <v>843.12739999999758</v>
      </c>
      <c r="V31" s="263">
        <f t="shared" si="10"/>
        <v>2711.2546000000002</v>
      </c>
      <c r="W31" s="263">
        <f t="shared" si="10"/>
        <v>4982.0948999999964</v>
      </c>
      <c r="X31" s="263">
        <f t="shared" si="10"/>
        <v>7422.4133000000002</v>
      </c>
      <c r="Y31" s="263">
        <f t="shared" si="10"/>
        <v>9898.3108999999968</v>
      </c>
      <c r="Z31" s="263">
        <f t="shared" si="10"/>
        <v>12669.046000000002</v>
      </c>
      <c r="AA31" s="263">
        <f t="shared" si="10"/>
        <v>15452.421000000002</v>
      </c>
      <c r="AB31" s="263">
        <f t="shared" si="10"/>
        <v>16044.723400000003</v>
      </c>
      <c r="AC31" s="263">
        <f t="shared" si="10"/>
        <v>16286.452699999994</v>
      </c>
      <c r="AD31" s="263">
        <f t="shared" si="10"/>
        <v>16329.510399999999</v>
      </c>
      <c r="AE31" s="263">
        <f t="shared" si="10"/>
        <v>16242.477400000003</v>
      </c>
      <c r="AF31" s="263">
        <f t="shared" si="10"/>
        <v>16073.562699999995</v>
      </c>
      <c r="AG31" s="263">
        <f t="shared" si="10"/>
        <v>15861.893599999996</v>
      </c>
      <c r="AH31" s="263">
        <f t="shared" si="10"/>
        <v>15647.99990000001</v>
      </c>
      <c r="AI31" s="263">
        <f t="shared" si="10"/>
        <v>15449.024399999995</v>
      </c>
      <c r="AJ31" s="263">
        <f t="shared" si="10"/>
        <v>15273.558900000004</v>
      </c>
      <c r="AK31" s="263">
        <f t="shared" si="10"/>
        <v>15124.250599999999</v>
      </c>
      <c r="AL31" s="263">
        <f t="shared" si="10"/>
        <v>15007.171499999997</v>
      </c>
      <c r="AM31" s="263">
        <f t="shared" si="10"/>
        <v>14917.181700000001</v>
      </c>
      <c r="AN31" s="263">
        <f t="shared" si="10"/>
        <v>14847.742600000012</v>
      </c>
      <c r="AO31" s="263">
        <f t="shared" si="10"/>
        <v>14793.615999999995</v>
      </c>
      <c r="AP31" s="263">
        <f t="shared" si="10"/>
        <v>14749.973400000017</v>
      </c>
      <c r="AQ31" s="263">
        <f t="shared" si="10"/>
        <v>14710.099399999992</v>
      </c>
      <c r="AR31" s="263">
        <f t="shared" si="10"/>
        <v>14670.888600000006</v>
      </c>
      <c r="AS31" s="263">
        <f t="shared" si="10"/>
        <v>14628.735000000001</v>
      </c>
      <c r="AT31" s="263">
        <f t="shared" si="10"/>
        <v>14579.383600000001</v>
      </c>
      <c r="AU31" s="263">
        <f t="shared" si="10"/>
        <v>14519.07150000002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1.7396999999473337</v>
      </c>
      <c r="R32" s="251">
        <f t="shared" si="12"/>
        <v>754.02910000010161</v>
      </c>
      <c r="S32" s="251">
        <f t="shared" si="12"/>
        <v>1102.0976000000664</v>
      </c>
      <c r="T32" s="251">
        <f t="shared" si="12"/>
        <v>1080.7540000000154</v>
      </c>
      <c r="U32" s="251">
        <f t="shared" si="12"/>
        <v>-1734.3826000000699</v>
      </c>
      <c r="V32" s="251">
        <f t="shared" si="12"/>
        <v>-8800.2973999998649</v>
      </c>
      <c r="W32" s="251">
        <f t="shared" si="12"/>
        <v>-17403.004400000034</v>
      </c>
      <c r="X32" s="251">
        <f t="shared" si="12"/>
        <v>-26608.201499999937</v>
      </c>
      <c r="Y32" s="251">
        <f t="shared" si="12"/>
        <v>-36128.401799999963</v>
      </c>
      <c r="Z32" s="251">
        <f t="shared" si="12"/>
        <v>-45797.98490000001</v>
      </c>
      <c r="AA32" s="251">
        <f t="shared" si="12"/>
        <v>-55578.55059999993</v>
      </c>
      <c r="AB32" s="251">
        <f t="shared" si="12"/>
        <v>-62443.589200000046</v>
      </c>
      <c r="AC32" s="251">
        <f t="shared" si="12"/>
        <v>-68015.077199999971</v>
      </c>
      <c r="AD32" s="251">
        <f t="shared" si="12"/>
        <v>-73020.212700000033</v>
      </c>
      <c r="AE32" s="251">
        <f t="shared" si="12"/>
        <v>-77693.649500000058</v>
      </c>
      <c r="AF32" s="251">
        <f t="shared" si="12"/>
        <v>-82164.535900000017</v>
      </c>
      <c r="AG32" s="251">
        <f t="shared" si="12"/>
        <v>-86535.795000000042</v>
      </c>
      <c r="AH32" s="251">
        <f t="shared" si="12"/>
        <v>-90916.497399999993</v>
      </c>
      <c r="AI32" s="251">
        <f t="shared" si="12"/>
        <v>-95353.975999999966</v>
      </c>
      <c r="AJ32" s="251">
        <f t="shared" si="12"/>
        <v>-99869.657100000069</v>
      </c>
      <c r="AK32" s="251">
        <f t="shared" si="12"/>
        <v>-104467.40699999995</v>
      </c>
      <c r="AL32" s="251">
        <f t="shared" si="12"/>
        <v>-109170.19539999997</v>
      </c>
      <c r="AM32" s="251">
        <f t="shared" si="12"/>
        <v>-113955.64069999999</v>
      </c>
      <c r="AN32" s="251">
        <f t="shared" si="12"/>
        <v>-118804.79480000003</v>
      </c>
      <c r="AO32" s="251">
        <f t="shared" si="12"/>
        <v>-123709.32250000001</v>
      </c>
      <c r="AP32" s="251">
        <f t="shared" si="12"/>
        <v>-128655.53210000001</v>
      </c>
      <c r="AQ32" s="251">
        <f t="shared" si="12"/>
        <v>-133626.24210000009</v>
      </c>
      <c r="AR32" s="251">
        <f t="shared" si="12"/>
        <v>-138615.53970000002</v>
      </c>
      <c r="AS32" s="251">
        <f t="shared" si="12"/>
        <v>-143613.61530000006</v>
      </c>
      <c r="AT32" s="251">
        <f t="shared" si="12"/>
        <v>-148609.66899999994</v>
      </c>
      <c r="AU32" s="251">
        <f t="shared" si="12"/>
        <v>-153609.3775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3">C38+C39+C42</f>
        <v>0.99999999999999978</v>
      </c>
      <c r="D37" s="247">
        <f t="shared" si="13"/>
        <v>0.99999999999999989</v>
      </c>
      <c r="E37" s="247">
        <f t="shared" si="13"/>
        <v>0.99999999999999989</v>
      </c>
      <c r="F37" s="247">
        <f t="shared" si="13"/>
        <v>1.0000000000000002</v>
      </c>
      <c r="G37" s="247">
        <f t="shared" si="13"/>
        <v>1</v>
      </c>
      <c r="H37" s="247">
        <f t="shared" si="13"/>
        <v>1</v>
      </c>
      <c r="I37" s="247">
        <f t="shared" si="13"/>
        <v>1</v>
      </c>
      <c r="J37" s="247">
        <f t="shared" si="13"/>
        <v>1</v>
      </c>
      <c r="K37" s="247">
        <f t="shared" si="13"/>
        <v>1</v>
      </c>
      <c r="L37" s="247">
        <f t="shared" si="13"/>
        <v>0.99999999999999978</v>
      </c>
      <c r="M37" s="247">
        <f t="shared" si="13"/>
        <v>1</v>
      </c>
      <c r="N37" s="247">
        <f t="shared" si="13"/>
        <v>0.99999999999999978</v>
      </c>
      <c r="O37" s="247">
        <f t="shared" si="13"/>
        <v>0.99999999999999978</v>
      </c>
      <c r="P37" s="247">
        <f t="shared" si="13"/>
        <v>0.99999999999999978</v>
      </c>
      <c r="Q37" s="247">
        <f t="shared" si="13"/>
        <v>1</v>
      </c>
      <c r="R37" s="247">
        <f t="shared" si="13"/>
        <v>1</v>
      </c>
      <c r="S37" s="247">
        <f t="shared" si="13"/>
        <v>1</v>
      </c>
      <c r="T37" s="247">
        <f t="shared" si="13"/>
        <v>1</v>
      </c>
      <c r="U37" s="247">
        <f t="shared" si="13"/>
        <v>1</v>
      </c>
      <c r="V37" s="247">
        <f t="shared" si="13"/>
        <v>0.99999999999999978</v>
      </c>
      <c r="W37" s="247">
        <f t="shared" si="13"/>
        <v>1</v>
      </c>
      <c r="X37" s="247">
        <f t="shared" si="13"/>
        <v>0.99999999999999989</v>
      </c>
      <c r="Y37" s="247">
        <f t="shared" si="13"/>
        <v>1</v>
      </c>
      <c r="Z37" s="247">
        <f t="shared" si="13"/>
        <v>0.99999999999999989</v>
      </c>
      <c r="AA37" s="247">
        <f t="shared" si="13"/>
        <v>1</v>
      </c>
      <c r="AB37" s="247">
        <f t="shared" si="13"/>
        <v>1</v>
      </c>
      <c r="AC37" s="247">
        <f t="shared" si="13"/>
        <v>0.99999999999999978</v>
      </c>
      <c r="AD37" s="247">
        <f t="shared" si="13"/>
        <v>1</v>
      </c>
      <c r="AE37" s="247">
        <f t="shared" si="13"/>
        <v>1</v>
      </c>
      <c r="AF37" s="247">
        <f t="shared" si="13"/>
        <v>0.99999999999999978</v>
      </c>
      <c r="AG37" s="247">
        <f t="shared" si="13"/>
        <v>1</v>
      </c>
      <c r="AH37" s="247">
        <f t="shared" si="13"/>
        <v>1</v>
      </c>
      <c r="AI37" s="247">
        <f t="shared" si="13"/>
        <v>1</v>
      </c>
      <c r="AJ37" s="247">
        <f t="shared" si="13"/>
        <v>0.99999999999999978</v>
      </c>
      <c r="AK37" s="247">
        <f t="shared" si="13"/>
        <v>0.99999999999999978</v>
      </c>
      <c r="AL37" s="247">
        <f t="shared" si="13"/>
        <v>1</v>
      </c>
      <c r="AM37" s="247">
        <f t="shared" si="13"/>
        <v>1.0000000000000002</v>
      </c>
      <c r="AN37" s="247">
        <f t="shared" si="13"/>
        <v>1</v>
      </c>
      <c r="AO37" s="247">
        <f t="shared" si="13"/>
        <v>0.99999999999999989</v>
      </c>
      <c r="AP37" s="247">
        <f t="shared" si="13"/>
        <v>1</v>
      </c>
      <c r="AQ37" s="247">
        <f t="shared" si="13"/>
        <v>0.99999999999999989</v>
      </c>
      <c r="AR37" s="247">
        <f t="shared" si="13"/>
        <v>1.0000000000000002</v>
      </c>
      <c r="AS37" s="247">
        <f t="shared" si="13"/>
        <v>0.99999999999999989</v>
      </c>
      <c r="AT37" s="247">
        <f t="shared" si="13"/>
        <v>1</v>
      </c>
      <c r="AU37" s="248">
        <f t="shared" si="13"/>
        <v>0.99999999999999989</v>
      </c>
    </row>
    <row r="38" spans="1:50" x14ac:dyDescent="0.25">
      <c r="B38" s="249" t="s">
        <v>494</v>
      </c>
      <c r="C38" s="303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4">
        <f>C4/(C$2-C$3)</f>
        <v>0.29999999998794447</v>
      </c>
      <c r="D39" s="304">
        <f t="shared" ref="D39:AU45" si="14">D4/(D$2-D$3)</f>
        <v>0.30512458356256755</v>
      </c>
      <c r="E39" s="304">
        <f t="shared" si="14"/>
        <v>0.31165132837475162</v>
      </c>
      <c r="F39" s="304">
        <f t="shared" si="14"/>
        <v>0.31763323333607674</v>
      </c>
      <c r="G39" s="304">
        <f t="shared" si="14"/>
        <v>0.3224049566828448</v>
      </c>
      <c r="H39" s="304">
        <f t="shared" si="14"/>
        <v>0.32881610993729754</v>
      </c>
      <c r="I39" s="304">
        <f t="shared" si="14"/>
        <v>0.33686392346548871</v>
      </c>
      <c r="J39" s="304">
        <f t="shared" si="14"/>
        <v>0.34423175078427415</v>
      </c>
      <c r="K39" s="304">
        <f t="shared" si="14"/>
        <v>0.3511266687199403</v>
      </c>
      <c r="L39" s="304">
        <f t="shared" si="14"/>
        <v>0.35840915122262434</v>
      </c>
      <c r="M39" s="304">
        <f t="shared" si="14"/>
        <v>0.35514825441722025</v>
      </c>
      <c r="N39" s="304">
        <f t="shared" si="14"/>
        <v>0.35104749555138964</v>
      </c>
      <c r="O39" s="304">
        <f t="shared" si="14"/>
        <v>0.34617398099240532</v>
      </c>
      <c r="P39" s="304">
        <f t="shared" si="14"/>
        <v>0.33900651680048427</v>
      </c>
      <c r="Q39" s="304">
        <f t="shared" si="14"/>
        <v>0.33722372945795009</v>
      </c>
      <c r="R39" s="304">
        <f t="shared" si="14"/>
        <v>0.33716726337127678</v>
      </c>
      <c r="S39" s="304">
        <f t="shared" si="14"/>
        <v>0.33762991552513322</v>
      </c>
      <c r="T39" s="304">
        <f t="shared" si="14"/>
        <v>0.33807095616255356</v>
      </c>
      <c r="U39" s="304">
        <f t="shared" si="14"/>
        <v>0.34036015871388414</v>
      </c>
      <c r="V39" s="304">
        <f t="shared" si="14"/>
        <v>0.34168193529063157</v>
      </c>
      <c r="W39" s="304">
        <f t="shared" si="14"/>
        <v>0.34250430834104573</v>
      </c>
      <c r="X39" s="304">
        <f t="shared" si="14"/>
        <v>0.34312007350683871</v>
      </c>
      <c r="Y39" s="304">
        <f t="shared" si="14"/>
        <v>0.34363472509731174</v>
      </c>
      <c r="Z39" s="304">
        <f t="shared" si="14"/>
        <v>0.34417695615192079</v>
      </c>
      <c r="AA39" s="304">
        <f t="shared" si="14"/>
        <v>0.34461567389781983</v>
      </c>
      <c r="AB39" s="304">
        <f t="shared" si="14"/>
        <v>0.34457600196497706</v>
      </c>
      <c r="AC39" s="304">
        <f t="shared" si="14"/>
        <v>0.34478115920465546</v>
      </c>
      <c r="AD39" s="304">
        <f t="shared" si="14"/>
        <v>0.34512740279212289</v>
      </c>
      <c r="AE39" s="304">
        <f t="shared" si="14"/>
        <v>0.34556813226599725</v>
      </c>
      <c r="AF39" s="304">
        <f t="shared" si="14"/>
        <v>0.34606183213953201</v>
      </c>
      <c r="AG39" s="304">
        <f t="shared" si="14"/>
        <v>0.34656633596335251</v>
      </c>
      <c r="AH39" s="304">
        <f t="shared" si="14"/>
        <v>0.34704824721452848</v>
      </c>
      <c r="AI39" s="304">
        <f t="shared" si="14"/>
        <v>0.34750616288970781</v>
      </c>
      <c r="AJ39" s="304">
        <f t="shared" si="14"/>
        <v>0.34793385869843252</v>
      </c>
      <c r="AK39" s="304">
        <f t="shared" si="14"/>
        <v>0.34833723090842605</v>
      </c>
      <c r="AL39" s="304">
        <f t="shared" si="14"/>
        <v>0.34853971731874539</v>
      </c>
      <c r="AM39" s="304">
        <f t="shared" si="14"/>
        <v>0.34867989767863999</v>
      </c>
      <c r="AN39" s="304">
        <f t="shared" si="14"/>
        <v>0.34880351636041335</v>
      </c>
      <c r="AO39" s="304">
        <f t="shared" si="14"/>
        <v>0.34892378585770867</v>
      </c>
      <c r="AP39" s="304">
        <f t="shared" si="14"/>
        <v>0.34905062527912262</v>
      </c>
      <c r="AQ39" s="304">
        <f t="shared" si="14"/>
        <v>0.34918742919355361</v>
      </c>
      <c r="AR39" s="304">
        <f t="shared" si="14"/>
        <v>0.34933423759694365</v>
      </c>
      <c r="AS39" s="304">
        <f t="shared" si="14"/>
        <v>0.34949412421476966</v>
      </c>
      <c r="AT39" s="304">
        <f t="shared" si="14"/>
        <v>0.34967102870010625</v>
      </c>
      <c r="AU39" s="305">
        <f t="shared" si="14"/>
        <v>0.34985682196583212</v>
      </c>
      <c r="AV39" s="253"/>
      <c r="AW39" s="306">
        <f t="shared" ref="AW39:AW44" si="15">AA39-P39</f>
        <v>5.6091570973355598E-3</v>
      </c>
      <c r="AX39" s="306">
        <f t="shared" ref="AX39:AX44" si="16">AU39-P39</f>
        <v>1.0850305165347851E-2</v>
      </c>
    </row>
    <row r="40" spans="1:50" x14ac:dyDescent="0.25">
      <c r="B40" s="258" t="s">
        <v>496</v>
      </c>
      <c r="C40" s="307">
        <f>C5/(C$2-C$3)</f>
        <v>0.19705996314212187</v>
      </c>
      <c r="D40" s="307">
        <f t="shared" si="14"/>
        <v>0.19548553943994826</v>
      </c>
      <c r="E40" s="307">
        <f t="shared" si="14"/>
        <v>0.20044661689282656</v>
      </c>
      <c r="F40" s="307">
        <f t="shared" si="14"/>
        <v>0.20349377938233262</v>
      </c>
      <c r="G40" s="307">
        <f t="shared" si="14"/>
        <v>0.20677486648489429</v>
      </c>
      <c r="H40" s="307">
        <f t="shared" si="14"/>
        <v>0.20924541405072253</v>
      </c>
      <c r="I40" s="307">
        <f t="shared" si="14"/>
        <v>0.21619116202309585</v>
      </c>
      <c r="J40" s="307">
        <f t="shared" si="14"/>
        <v>0.22237286420349894</v>
      </c>
      <c r="K40" s="307">
        <f t="shared" si="14"/>
        <v>0.22689729648902907</v>
      </c>
      <c r="L40" s="307">
        <f t="shared" si="14"/>
        <v>0.23003191159086253</v>
      </c>
      <c r="M40" s="307">
        <f t="shared" si="14"/>
        <v>0.23361463963611503</v>
      </c>
      <c r="N40" s="307">
        <f t="shared" si="14"/>
        <v>0.2333464459181232</v>
      </c>
      <c r="O40" s="307">
        <f t="shared" si="14"/>
        <v>0.23202990205196578</v>
      </c>
      <c r="P40" s="307">
        <f t="shared" si="14"/>
        <v>0.23417248310172106</v>
      </c>
      <c r="Q40" s="307">
        <f t="shared" si="14"/>
        <v>0.23344497633805728</v>
      </c>
      <c r="R40" s="307">
        <f t="shared" si="14"/>
        <v>0.23437912878394737</v>
      </c>
      <c r="S40" s="307">
        <f t="shared" si="14"/>
        <v>0.23546390850485466</v>
      </c>
      <c r="T40" s="307">
        <f t="shared" si="14"/>
        <v>0.23609517774342148</v>
      </c>
      <c r="U40" s="307">
        <f t="shared" si="14"/>
        <v>0.23823511094936259</v>
      </c>
      <c r="V40" s="307">
        <f t="shared" si="14"/>
        <v>0.23803619059870698</v>
      </c>
      <c r="W40" s="307">
        <f t="shared" si="14"/>
        <v>0.23712612115855114</v>
      </c>
      <c r="X40" s="307">
        <f t="shared" si="14"/>
        <v>0.23589967262194866</v>
      </c>
      <c r="Y40" s="307">
        <f t="shared" si="14"/>
        <v>0.2344846809869971</v>
      </c>
      <c r="Z40" s="307">
        <f t="shared" si="14"/>
        <v>0.23290437094855607</v>
      </c>
      <c r="AA40" s="307">
        <f t="shared" si="14"/>
        <v>0.23118840250424608</v>
      </c>
      <c r="AB40" s="307">
        <f t="shared" si="14"/>
        <v>0.23069031494248207</v>
      </c>
      <c r="AC40" s="307">
        <f t="shared" si="14"/>
        <v>0.23079949430102339</v>
      </c>
      <c r="AD40" s="307">
        <f t="shared" si="14"/>
        <v>0.23121392770323096</v>
      </c>
      <c r="AE40" s="307">
        <f t="shared" si="14"/>
        <v>0.23180971465374639</v>
      </c>
      <c r="AF40" s="307">
        <f t="shared" si="14"/>
        <v>0.23249771293840901</v>
      </c>
      <c r="AG40" s="307">
        <f t="shared" si="14"/>
        <v>0.23319095855239327</v>
      </c>
      <c r="AH40" s="307">
        <f t="shared" si="14"/>
        <v>0.2338302829534579</v>
      </c>
      <c r="AI40" s="307">
        <f t="shared" si="14"/>
        <v>0.2344118524658069</v>
      </c>
      <c r="AJ40" s="307">
        <f t="shared" si="14"/>
        <v>0.23492271516864033</v>
      </c>
      <c r="AK40" s="307">
        <f t="shared" si="14"/>
        <v>0.23537593108611388</v>
      </c>
      <c r="AL40" s="307">
        <f t="shared" si="14"/>
        <v>0.23557874799403272</v>
      </c>
      <c r="AM40" s="307">
        <f t="shared" si="14"/>
        <v>0.23571411164929829</v>
      </c>
      <c r="AN40" s="307">
        <f t="shared" si="14"/>
        <v>0.23583811959536452</v>
      </c>
      <c r="AO40" s="307">
        <f t="shared" si="14"/>
        <v>0.23595816823168483</v>
      </c>
      <c r="AP40" s="307">
        <f t="shared" si="14"/>
        <v>0.23608807862347042</v>
      </c>
      <c r="AQ40" s="307">
        <f t="shared" si="14"/>
        <v>0.23623057823991209</v>
      </c>
      <c r="AR40" s="307">
        <f t="shared" si="14"/>
        <v>0.2363855645703061</v>
      </c>
      <c r="AS40" s="307">
        <f t="shared" si="14"/>
        <v>0.23656272852238397</v>
      </c>
      <c r="AT40" s="307">
        <f t="shared" si="14"/>
        <v>0.23677241955000086</v>
      </c>
      <c r="AU40" s="308">
        <f t="shared" si="14"/>
        <v>0.23699717489905581</v>
      </c>
      <c r="AW40" s="306">
        <f t="shared" si="15"/>
        <v>-2.9840805974749862E-3</v>
      </c>
      <c r="AX40" s="306">
        <f t="shared" si="16"/>
        <v>2.8246917973347441E-3</v>
      </c>
    </row>
    <row r="41" spans="1:50" x14ac:dyDescent="0.25">
      <c r="B41" s="261" t="s">
        <v>497</v>
      </c>
      <c r="C41" s="309">
        <f t="shared" ref="C41:R45" si="17">C6/(C$2-C$3)</f>
        <v>5.6863255381612958E-2</v>
      </c>
      <c r="D41" s="309">
        <f t="shared" si="17"/>
        <v>5.7481422708825509E-2</v>
      </c>
      <c r="E41" s="309">
        <f t="shared" si="17"/>
        <v>5.6310160900349897E-2</v>
      </c>
      <c r="F41" s="309">
        <f t="shared" si="17"/>
        <v>5.582261892826626E-2</v>
      </c>
      <c r="G41" s="309">
        <f t="shared" si="17"/>
        <v>5.5352196334098838E-2</v>
      </c>
      <c r="H41" s="309">
        <f t="shared" si="17"/>
        <v>5.491105712665497E-2</v>
      </c>
      <c r="I41" s="309">
        <f t="shared" si="17"/>
        <v>5.352860408275071E-2</v>
      </c>
      <c r="J41" s="309">
        <f t="shared" si="17"/>
        <v>5.2441869905893709E-2</v>
      </c>
      <c r="K41" s="309">
        <f t="shared" si="17"/>
        <v>5.1753073207263349E-2</v>
      </c>
      <c r="L41" s="309">
        <f t="shared" si="17"/>
        <v>5.1152185465066682E-2</v>
      </c>
      <c r="M41" s="309">
        <f t="shared" si="17"/>
        <v>5.0782423932420342E-2</v>
      </c>
      <c r="N41" s="309">
        <f t="shared" si="17"/>
        <v>5.1098073694378569E-2</v>
      </c>
      <c r="O41" s="309">
        <f t="shared" si="17"/>
        <v>5.163379413918693E-2</v>
      </c>
      <c r="P41" s="309">
        <f t="shared" si="17"/>
        <v>5.1670561738604022E-2</v>
      </c>
      <c r="Q41" s="309">
        <f t="shared" si="17"/>
        <v>5.1919589750473658E-2</v>
      </c>
      <c r="R41" s="309">
        <f t="shared" si="17"/>
        <v>5.1725011799959156E-2</v>
      </c>
      <c r="S41" s="309">
        <f t="shared" si="14"/>
        <v>5.1453255573467305E-2</v>
      </c>
      <c r="T41" s="309">
        <f t="shared" si="14"/>
        <v>5.1267577533538708E-2</v>
      </c>
      <c r="U41" s="309">
        <f t="shared" si="14"/>
        <v>5.0608379374278319E-2</v>
      </c>
      <c r="V41" s="309">
        <f t="shared" si="14"/>
        <v>5.0439247812784423E-2</v>
      </c>
      <c r="W41" s="309">
        <f t="shared" si="14"/>
        <v>5.0439051746145179E-2</v>
      </c>
      <c r="X41" s="309">
        <f t="shared" si="14"/>
        <v>5.0526291838714682E-2</v>
      </c>
      <c r="Y41" s="309">
        <f t="shared" si="14"/>
        <v>5.0678922311007561E-2</v>
      </c>
      <c r="Z41" s="309">
        <f t="shared" si="14"/>
        <v>5.0887498632950875E-2</v>
      </c>
      <c r="AA41" s="309">
        <f t="shared" si="14"/>
        <v>5.1172413822085178E-2</v>
      </c>
      <c r="AB41" s="309">
        <f t="shared" si="14"/>
        <v>4.928734636173783E-2</v>
      </c>
      <c r="AC41" s="309">
        <f t="shared" si="14"/>
        <v>4.7624773087034271E-2</v>
      </c>
      <c r="AD41" s="309">
        <f t="shared" si="14"/>
        <v>4.6134258338177754E-2</v>
      </c>
      <c r="AE41" s="309">
        <f t="shared" si="14"/>
        <v>4.4777877838211459E-2</v>
      </c>
      <c r="AF41" s="309">
        <f t="shared" si="14"/>
        <v>4.3533694471543247E-2</v>
      </c>
      <c r="AG41" s="309">
        <f t="shared" si="14"/>
        <v>4.2390162491253672E-2</v>
      </c>
      <c r="AH41" s="309">
        <f t="shared" si="14"/>
        <v>4.1338143433990705E-2</v>
      </c>
      <c r="AI41" s="309">
        <f t="shared" si="14"/>
        <v>4.0363778739189303E-2</v>
      </c>
      <c r="AJ41" s="309">
        <f t="shared" si="14"/>
        <v>3.9457707954314442E-2</v>
      </c>
      <c r="AK41" s="309">
        <f t="shared" si="14"/>
        <v>3.8609143745283653E-2</v>
      </c>
      <c r="AL41" s="309">
        <f t="shared" si="14"/>
        <v>3.7846804872992933E-2</v>
      </c>
      <c r="AM41" s="309">
        <f t="shared" si="14"/>
        <v>3.7131112233578831E-2</v>
      </c>
      <c r="AN41" s="309">
        <f t="shared" si="14"/>
        <v>3.6448646257564457E-2</v>
      </c>
      <c r="AO41" s="309">
        <f t="shared" si="14"/>
        <v>3.5795604877314598E-2</v>
      </c>
      <c r="AP41" s="309">
        <f t="shared" si="14"/>
        <v>3.5167821838079337E-2</v>
      </c>
      <c r="AQ41" s="309">
        <f t="shared" si="14"/>
        <v>3.4563852903345918E-2</v>
      </c>
      <c r="AR41" s="309">
        <f t="shared" si="14"/>
        <v>3.3982662861770353E-2</v>
      </c>
      <c r="AS41" s="309">
        <f t="shared" si="14"/>
        <v>3.3421836771917623E-2</v>
      </c>
      <c r="AT41" s="309">
        <f t="shared" si="14"/>
        <v>3.2879217374348478E-2</v>
      </c>
      <c r="AU41" s="310">
        <f t="shared" si="14"/>
        <v>3.235714616597906E-2</v>
      </c>
      <c r="AV41" s="253"/>
      <c r="AW41" s="306">
        <f t="shared" si="15"/>
        <v>-4.9814791651884432E-4</v>
      </c>
      <c r="AX41" s="306">
        <f t="shared" si="16"/>
        <v>-1.9313415572624962E-2</v>
      </c>
    </row>
    <row r="42" spans="1:50" x14ac:dyDescent="0.25">
      <c r="B42" s="258" t="s">
        <v>498</v>
      </c>
      <c r="C42" s="307">
        <f t="shared" si="17"/>
        <v>0.70000000001205531</v>
      </c>
      <c r="D42" s="307">
        <f t="shared" si="14"/>
        <v>0.69487541643743234</v>
      </c>
      <c r="E42" s="307">
        <f t="shared" si="14"/>
        <v>0.68834867162524827</v>
      </c>
      <c r="F42" s="307">
        <f t="shared" si="14"/>
        <v>0.68236676666392349</v>
      </c>
      <c r="G42" s="307">
        <f t="shared" si="14"/>
        <v>0.67759504331715525</v>
      </c>
      <c r="H42" s="307">
        <f t="shared" si="14"/>
        <v>0.67118389006270252</v>
      </c>
      <c r="I42" s="307">
        <f t="shared" si="14"/>
        <v>0.66313607653451123</v>
      </c>
      <c r="J42" s="307">
        <f t="shared" si="14"/>
        <v>0.65576824921572596</v>
      </c>
      <c r="K42" s="307">
        <f t="shared" si="14"/>
        <v>0.64887333128005975</v>
      </c>
      <c r="L42" s="307">
        <f t="shared" si="14"/>
        <v>0.64159084877737549</v>
      </c>
      <c r="M42" s="307">
        <f t="shared" si="14"/>
        <v>0.6448517455827798</v>
      </c>
      <c r="N42" s="307">
        <f t="shared" si="14"/>
        <v>0.64895250444861019</v>
      </c>
      <c r="O42" s="307">
        <f t="shared" si="14"/>
        <v>0.65382601900759441</v>
      </c>
      <c r="P42" s="307">
        <f t="shared" si="14"/>
        <v>0.66099348319951556</v>
      </c>
      <c r="Q42" s="307">
        <f t="shared" si="14"/>
        <v>0.66277627054205002</v>
      </c>
      <c r="R42" s="307">
        <f t="shared" si="14"/>
        <v>0.66283273662872322</v>
      </c>
      <c r="S42" s="307">
        <f t="shared" si="14"/>
        <v>0.66237008447486689</v>
      </c>
      <c r="T42" s="307">
        <f t="shared" si="14"/>
        <v>0.66192904383744644</v>
      </c>
      <c r="U42" s="307">
        <f t="shared" si="14"/>
        <v>0.65963984128611597</v>
      </c>
      <c r="V42" s="307">
        <f t="shared" si="14"/>
        <v>0.65831806470936827</v>
      </c>
      <c r="W42" s="307">
        <f t="shared" si="14"/>
        <v>0.65749569165895438</v>
      </c>
      <c r="X42" s="307">
        <f t="shared" si="14"/>
        <v>0.65687992649316118</v>
      </c>
      <c r="Y42" s="307">
        <f t="shared" si="14"/>
        <v>0.65636527490268837</v>
      </c>
      <c r="Z42" s="307">
        <f t="shared" si="14"/>
        <v>0.6558230438480791</v>
      </c>
      <c r="AA42" s="307">
        <f t="shared" si="14"/>
        <v>0.65538432610218023</v>
      </c>
      <c r="AB42" s="307">
        <f t="shared" si="14"/>
        <v>0.65542399803502305</v>
      </c>
      <c r="AC42" s="307">
        <f t="shared" si="14"/>
        <v>0.65521884079534431</v>
      </c>
      <c r="AD42" s="307">
        <f t="shared" si="14"/>
        <v>0.65487259720787705</v>
      </c>
      <c r="AE42" s="307">
        <f t="shared" si="14"/>
        <v>0.65443186773400286</v>
      </c>
      <c r="AF42" s="307">
        <f t="shared" si="14"/>
        <v>0.65393816786046777</v>
      </c>
      <c r="AG42" s="307">
        <f t="shared" si="14"/>
        <v>0.6534336640366476</v>
      </c>
      <c r="AH42" s="307">
        <f t="shared" si="14"/>
        <v>0.65295175278547146</v>
      </c>
      <c r="AI42" s="307">
        <f t="shared" si="14"/>
        <v>0.6524938371102923</v>
      </c>
      <c r="AJ42" s="307">
        <f t="shared" si="14"/>
        <v>0.65206614130156726</v>
      </c>
      <c r="AK42" s="307">
        <f t="shared" si="14"/>
        <v>0.65166276909157372</v>
      </c>
      <c r="AL42" s="307">
        <f t="shared" si="14"/>
        <v>0.65146028268125455</v>
      </c>
      <c r="AM42" s="307">
        <f t="shared" si="14"/>
        <v>0.65132010232136017</v>
      </c>
      <c r="AN42" s="307">
        <f t="shared" si="14"/>
        <v>0.6511964836395866</v>
      </c>
      <c r="AO42" s="307">
        <f t="shared" si="14"/>
        <v>0.65107621414229122</v>
      </c>
      <c r="AP42" s="307">
        <f t="shared" si="14"/>
        <v>0.65094937472087733</v>
      </c>
      <c r="AQ42" s="307">
        <f t="shared" si="14"/>
        <v>0.65081257080644628</v>
      </c>
      <c r="AR42" s="307">
        <f t="shared" si="14"/>
        <v>0.65066576240305651</v>
      </c>
      <c r="AS42" s="307">
        <f t="shared" si="14"/>
        <v>0.65050587578523023</v>
      </c>
      <c r="AT42" s="307">
        <f t="shared" si="14"/>
        <v>0.65032897129989375</v>
      </c>
      <c r="AU42" s="308">
        <f t="shared" si="14"/>
        <v>0.65014317803416777</v>
      </c>
      <c r="AW42" s="306">
        <f t="shared" si="15"/>
        <v>-5.6091570973353377E-3</v>
      </c>
      <c r="AX42" s="306">
        <f t="shared" si="16"/>
        <v>-1.0850305165347796E-2</v>
      </c>
    </row>
    <row r="43" spans="1:50" x14ac:dyDescent="0.25">
      <c r="B43" s="258" t="s">
        <v>499</v>
      </c>
      <c r="C43" s="307">
        <f t="shared" si="17"/>
        <v>0.64313674466660875</v>
      </c>
      <c r="D43" s="307">
        <f t="shared" si="14"/>
        <v>0.63740418081694483</v>
      </c>
      <c r="E43" s="307">
        <f t="shared" si="14"/>
        <v>0.63205244777280201</v>
      </c>
      <c r="F43" s="307">
        <f t="shared" si="14"/>
        <v>0.62655796366441885</v>
      </c>
      <c r="G43" s="307">
        <f t="shared" si="14"/>
        <v>0.62225662929999104</v>
      </c>
      <c r="H43" s="307">
        <f t="shared" si="14"/>
        <v>0.61628655245893682</v>
      </c>
      <c r="I43" s="307">
        <f t="shared" si="14"/>
        <v>0.60962633884867334</v>
      </c>
      <c r="J43" s="307">
        <f t="shared" si="14"/>
        <v>0.60334753951500575</v>
      </c>
      <c r="K43" s="307">
        <f t="shared" si="14"/>
        <v>0.59714139395526222</v>
      </c>
      <c r="L43" s="307">
        <f t="shared" si="14"/>
        <v>0.59045956627479546</v>
      </c>
      <c r="M43" s="307">
        <f t="shared" si="14"/>
        <v>0.59409455777720055</v>
      </c>
      <c r="N43" s="307">
        <f t="shared" si="14"/>
        <v>0.59787982795457884</v>
      </c>
      <c r="O43" s="307">
        <f t="shared" si="14"/>
        <v>0.60221805577418075</v>
      </c>
      <c r="P43" s="307">
        <f t="shared" si="14"/>
        <v>0.60935196942106562</v>
      </c>
      <c r="Q43" s="307">
        <f t="shared" si="14"/>
        <v>0.61088593284354187</v>
      </c>
      <c r="R43" s="307">
        <f t="shared" si="14"/>
        <v>0.61052656217158063</v>
      </c>
      <c r="S43" s="307">
        <f t="shared" si="14"/>
        <v>0.60972662484441853</v>
      </c>
      <c r="T43" s="307">
        <f t="shared" si="14"/>
        <v>0.60886312933501552</v>
      </c>
      <c r="U43" s="307">
        <f t="shared" si="14"/>
        <v>0.60009326409523744</v>
      </c>
      <c r="V43" s="307">
        <f t="shared" si="14"/>
        <v>0.59190674846713087</v>
      </c>
      <c r="W43" s="307">
        <f t="shared" si="14"/>
        <v>0.58414006092112214</v>
      </c>
      <c r="X43" s="307">
        <f t="shared" si="14"/>
        <v>0.57657776092652047</v>
      </c>
      <c r="Y43" s="307">
        <f t="shared" si="14"/>
        <v>0.56913468592772687</v>
      </c>
      <c r="Z43" s="307">
        <f t="shared" si="14"/>
        <v>0.56169605941338741</v>
      </c>
      <c r="AA43" s="307">
        <f t="shared" si="14"/>
        <v>0.55436276891742664</v>
      </c>
      <c r="AB43" s="307">
        <f t="shared" si="14"/>
        <v>0.54972984036066719</v>
      </c>
      <c r="AC43" s="307">
        <f t="shared" si="14"/>
        <v>0.54471666813712372</v>
      </c>
      <c r="AD43" s="307">
        <f t="shared" si="14"/>
        <v>0.53947515610086361</v>
      </c>
      <c r="AE43" s="307">
        <f t="shared" si="14"/>
        <v>0.53408912514670392</v>
      </c>
      <c r="AF43" s="307">
        <f t="shared" si="14"/>
        <v>0.52861950262764057</v>
      </c>
      <c r="AG43" s="307">
        <f t="shared" si="14"/>
        <v>0.52311544711274383</v>
      </c>
      <c r="AH43" s="307">
        <f t="shared" si="14"/>
        <v>0.51761447921570924</v>
      </c>
      <c r="AI43" s="307">
        <f t="shared" si="14"/>
        <v>0.51213049600206262</v>
      </c>
      <c r="AJ43" s="307">
        <f t="shared" si="14"/>
        <v>0.50667679714610481</v>
      </c>
      <c r="AK43" s="307">
        <f t="shared" si="14"/>
        <v>0.50125783652689326</v>
      </c>
      <c r="AL43" s="307">
        <f t="shared" si="14"/>
        <v>0.49598799672277533</v>
      </c>
      <c r="AM43" s="307">
        <f t="shared" si="14"/>
        <v>0.49078876726530785</v>
      </c>
      <c r="AN43" s="307">
        <f t="shared" si="14"/>
        <v>0.48563464282357721</v>
      </c>
      <c r="AO43" s="307">
        <f t="shared" si="14"/>
        <v>0.48051785214388865</v>
      </c>
      <c r="AP43" s="307">
        <f t="shared" si="14"/>
        <v>0.47543404173632858</v>
      </c>
      <c r="AQ43" s="307">
        <f t="shared" si="14"/>
        <v>0.47038152349178519</v>
      </c>
      <c r="AR43" s="307">
        <f t="shared" si="14"/>
        <v>0.4653608891962806</v>
      </c>
      <c r="AS43" s="307">
        <f t="shared" si="14"/>
        <v>0.4603718168824939</v>
      </c>
      <c r="AT43" s="307">
        <f t="shared" si="14"/>
        <v>0.45541317398212927</v>
      </c>
      <c r="AU43" s="308">
        <f t="shared" si="14"/>
        <v>0.45048839807628238</v>
      </c>
      <c r="AW43" s="306">
        <f t="shared" si="15"/>
        <v>-5.498920050363898E-2</v>
      </c>
      <c r="AX43" s="306">
        <f t="shared" si="16"/>
        <v>-0.15886357134478324</v>
      </c>
    </row>
    <row r="44" spans="1:50" x14ac:dyDescent="0.25">
      <c r="B44" s="261" t="s">
        <v>500</v>
      </c>
      <c r="C44" s="309">
        <f t="shared" si="17"/>
        <v>0.10294003690609987</v>
      </c>
      <c r="D44" s="309">
        <f t="shared" si="14"/>
        <v>0.10982239416414633</v>
      </c>
      <c r="E44" s="309">
        <f t="shared" si="14"/>
        <v>0.11139619336518744</v>
      </c>
      <c r="F44" s="309">
        <f t="shared" si="14"/>
        <v>0.11433902079065995</v>
      </c>
      <c r="G44" s="309">
        <f t="shared" si="14"/>
        <v>0.11583299249562892</v>
      </c>
      <c r="H44" s="309">
        <f t="shared" si="14"/>
        <v>0.11979559674946273</v>
      </c>
      <c r="I44" s="309">
        <f t="shared" si="14"/>
        <v>0.12092426701856512</v>
      </c>
      <c r="J44" s="309">
        <f t="shared" si="14"/>
        <v>0.12212910809638387</v>
      </c>
      <c r="K44" s="309">
        <f t="shared" si="14"/>
        <v>0.12450503630213448</v>
      </c>
      <c r="L44" s="309">
        <f t="shared" si="14"/>
        <v>0.12867379601693565</v>
      </c>
      <c r="M44" s="309">
        <f t="shared" si="14"/>
        <v>0.12201844141664032</v>
      </c>
      <c r="N44" s="309">
        <f t="shared" si="14"/>
        <v>0.11821701599878687</v>
      </c>
      <c r="O44" s="309">
        <f t="shared" si="14"/>
        <v>0.11467651508657038</v>
      </c>
      <c r="P44" s="309">
        <f t="shared" si="14"/>
        <v>0.10566381040121135</v>
      </c>
      <c r="Q44" s="309">
        <f t="shared" si="14"/>
        <v>0.10460591421803907</v>
      </c>
      <c r="R44" s="309">
        <f t="shared" si="14"/>
        <v>0.10362167583655071</v>
      </c>
      <c r="S44" s="309">
        <f t="shared" si="14"/>
        <v>0.1030047207001497</v>
      </c>
      <c r="T44" s="309">
        <f t="shared" si="14"/>
        <v>0.10281631632591219</v>
      </c>
      <c r="U44" s="309">
        <f t="shared" si="14"/>
        <v>0.10297330185502623</v>
      </c>
      <c r="V44" s="309">
        <f t="shared" si="14"/>
        <v>0.10450610590568728</v>
      </c>
      <c r="W44" s="309">
        <f t="shared" si="14"/>
        <v>0.1062558594892571</v>
      </c>
      <c r="X44" s="309">
        <f t="shared" si="14"/>
        <v>0.10811841556368257</v>
      </c>
      <c r="Y44" s="309">
        <f t="shared" si="14"/>
        <v>0.11007069665118874</v>
      </c>
      <c r="Z44" s="309">
        <f t="shared" si="14"/>
        <v>0.11222033279018218</v>
      </c>
      <c r="AA44" s="309">
        <f t="shared" si="14"/>
        <v>0.11440325948726207</v>
      </c>
      <c r="AB44" s="309">
        <f t="shared" si="14"/>
        <v>0.11486301907219021</v>
      </c>
      <c r="AC44" s="309">
        <f t="shared" si="14"/>
        <v>0.11495958403907609</v>
      </c>
      <c r="AD44" s="309">
        <f t="shared" si="14"/>
        <v>0.11489259324963856</v>
      </c>
      <c r="AE44" s="309">
        <f t="shared" si="14"/>
        <v>0.11473937270841467</v>
      </c>
      <c r="AF44" s="309">
        <f t="shared" si="14"/>
        <v>0.11454730233847192</v>
      </c>
      <c r="AG44" s="309">
        <f t="shared" si="14"/>
        <v>0.11436080886420602</v>
      </c>
      <c r="AH44" s="309">
        <f t="shared" si="14"/>
        <v>0.11420541077718172</v>
      </c>
      <c r="AI44" s="309">
        <f t="shared" si="14"/>
        <v>0.11408354417594309</v>
      </c>
      <c r="AJ44" s="309">
        <f t="shared" si="14"/>
        <v>0.11400191614042496</v>
      </c>
      <c r="AK44" s="309">
        <f t="shared" si="14"/>
        <v>0.11395343367997494</v>
      </c>
      <c r="AL44" s="309">
        <f t="shared" si="14"/>
        <v>0.11395370827728589</v>
      </c>
      <c r="AM44" s="309">
        <f t="shared" si="14"/>
        <v>0.11395893502709528</v>
      </c>
      <c r="AN44" s="309">
        <f t="shared" si="14"/>
        <v>0.11395890842985203</v>
      </c>
      <c r="AO44" s="309">
        <f t="shared" si="14"/>
        <v>0.1139594816527027</v>
      </c>
      <c r="AP44" s="309">
        <f t="shared" si="14"/>
        <v>0.11395678467206026</v>
      </c>
      <c r="AQ44" s="309">
        <f t="shared" si="14"/>
        <v>0.11395149476686676</v>
      </c>
      <c r="AR44" s="309">
        <f t="shared" si="14"/>
        <v>0.11394375523592547</v>
      </c>
      <c r="AS44" s="309">
        <f t="shared" si="14"/>
        <v>0.11392696430824652</v>
      </c>
      <c r="AT44" s="309">
        <f t="shared" si="14"/>
        <v>0.11389473426708571</v>
      </c>
      <c r="AU44" s="310">
        <f t="shared" si="14"/>
        <v>0.11385636503626947</v>
      </c>
      <c r="AW44" s="306">
        <f t="shared" si="15"/>
        <v>8.7394490860507185E-3</v>
      </c>
      <c r="AX44" s="306">
        <f t="shared" si="16"/>
        <v>8.1925546350581219E-3</v>
      </c>
    </row>
    <row r="45" spans="1:50" x14ac:dyDescent="0.25">
      <c r="B45" s="249" t="s">
        <v>501</v>
      </c>
      <c r="C45" s="311">
        <f t="shared" si="17"/>
        <v>0.84019670780873057</v>
      </c>
      <c r="D45" s="311">
        <f t="shared" si="14"/>
        <v>0.83288972025689301</v>
      </c>
      <c r="E45" s="311">
        <f t="shared" si="14"/>
        <v>0.83249906466562862</v>
      </c>
      <c r="F45" s="311">
        <f t="shared" si="14"/>
        <v>0.83005174304675156</v>
      </c>
      <c r="G45" s="311">
        <f t="shared" si="14"/>
        <v>0.82903149578488533</v>
      </c>
      <c r="H45" s="311">
        <f t="shared" si="14"/>
        <v>0.82553196650965943</v>
      </c>
      <c r="I45" s="311">
        <f t="shared" si="14"/>
        <v>0.82581750087176919</v>
      </c>
      <c r="J45" s="311">
        <f t="shared" ref="J45:BA45" si="18">J10/(J$2-J$3)</f>
        <v>0.82572040371850475</v>
      </c>
      <c r="K45" s="311">
        <f t="shared" si="18"/>
        <v>0.82403869044429123</v>
      </c>
      <c r="L45" s="311">
        <f t="shared" si="18"/>
        <v>0.82049147786565801</v>
      </c>
      <c r="M45" s="311">
        <f t="shared" si="18"/>
        <v>0.82770919741331561</v>
      </c>
      <c r="N45" s="311">
        <f t="shared" si="18"/>
        <v>0.83122627387270209</v>
      </c>
      <c r="O45" s="311">
        <f t="shared" si="18"/>
        <v>0.83424795782614647</v>
      </c>
      <c r="P45" s="311">
        <f t="shared" si="18"/>
        <v>0.84352445252278663</v>
      </c>
      <c r="Q45" s="311">
        <f t="shared" si="18"/>
        <v>0.84433090918159914</v>
      </c>
      <c r="R45" s="311">
        <f t="shared" si="18"/>
        <v>0.84490569095552803</v>
      </c>
      <c r="S45" s="311">
        <f t="shared" si="18"/>
        <v>0.84519053334927319</v>
      </c>
      <c r="T45" s="311">
        <f t="shared" si="18"/>
        <v>0.844958307078437</v>
      </c>
      <c r="U45" s="311">
        <f t="shared" si="18"/>
        <v>0.8383283750446</v>
      </c>
      <c r="V45" s="311">
        <f t="shared" si="18"/>
        <v>0.82994293906583783</v>
      </c>
      <c r="W45" s="311">
        <f t="shared" si="18"/>
        <v>0.82126618207967328</v>
      </c>
      <c r="X45" s="311">
        <f t="shared" si="18"/>
        <v>0.81247743354846924</v>
      </c>
      <c r="Y45" s="311">
        <f t="shared" si="18"/>
        <v>0.80361936691472402</v>
      </c>
      <c r="Z45" s="311">
        <f t="shared" si="18"/>
        <v>0.7946004303619435</v>
      </c>
      <c r="AA45" s="311">
        <f t="shared" si="18"/>
        <v>0.78555117142167263</v>
      </c>
      <c r="AB45" s="311">
        <f t="shared" si="18"/>
        <v>0.78042015530314934</v>
      </c>
      <c r="AC45" s="311">
        <f t="shared" si="18"/>
        <v>0.77551616243814714</v>
      </c>
      <c r="AD45" s="311">
        <f t="shared" si="18"/>
        <v>0.77068908380409462</v>
      </c>
      <c r="AE45" s="311">
        <f t="shared" si="18"/>
        <v>0.76589883980045026</v>
      </c>
      <c r="AF45" s="311">
        <f t="shared" si="18"/>
        <v>0.76111721556604961</v>
      </c>
      <c r="AG45" s="311">
        <f t="shared" si="18"/>
        <v>0.75630640566513707</v>
      </c>
      <c r="AH45" s="311">
        <f t="shared" si="18"/>
        <v>0.75144476216916711</v>
      </c>
      <c r="AI45" s="311">
        <f t="shared" si="18"/>
        <v>0.74654234846786949</v>
      </c>
      <c r="AJ45" s="311">
        <f t="shared" si="18"/>
        <v>0.74159951231474508</v>
      </c>
      <c r="AK45" s="311">
        <f t="shared" si="18"/>
        <v>0.73663376761300714</v>
      </c>
      <c r="AL45" s="311">
        <f t="shared" si="18"/>
        <v>0.73156674471680805</v>
      </c>
      <c r="AM45" s="311">
        <f t="shared" si="18"/>
        <v>0.72650287891460608</v>
      </c>
      <c r="AN45" s="311">
        <f t="shared" si="18"/>
        <v>0.72147276241894176</v>
      </c>
      <c r="AO45" s="311">
        <f t="shared" si="18"/>
        <v>0.71647602037557356</v>
      </c>
      <c r="AP45" s="311">
        <f t="shared" si="18"/>
        <v>0.711522120359799</v>
      </c>
      <c r="AQ45" s="311">
        <f t="shared" si="18"/>
        <v>0.70661210173169731</v>
      </c>
      <c r="AR45" s="311">
        <f t="shared" si="18"/>
        <v>0.70174645376658662</v>
      </c>
      <c r="AS45" s="311">
        <f t="shared" si="18"/>
        <v>0.69693454540487787</v>
      </c>
      <c r="AT45" s="311">
        <f t="shared" si="18"/>
        <v>0.69218559353213016</v>
      </c>
      <c r="AU45" s="312">
        <f t="shared" si="18"/>
        <v>0.68748557297533819</v>
      </c>
      <c r="AW45" s="313">
        <f>AA45-P45</f>
        <v>-5.7973281101113994E-2</v>
      </c>
      <c r="AX45" s="313">
        <f>AU45-P45</f>
        <v>-0.15603887954744844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19">C49+C50+C53</f>
        <v>0.99999999999999978</v>
      </c>
      <c r="D48" s="247">
        <f t="shared" si="19"/>
        <v>0.99999999999999989</v>
      </c>
      <c r="E48" s="247">
        <f t="shared" si="19"/>
        <v>0.99999999999999989</v>
      </c>
      <c r="F48" s="247">
        <f t="shared" si="19"/>
        <v>1.0000000000000002</v>
      </c>
      <c r="G48" s="247">
        <f t="shared" si="19"/>
        <v>1</v>
      </c>
      <c r="H48" s="247">
        <f t="shared" si="19"/>
        <v>1</v>
      </c>
      <c r="I48" s="247">
        <f t="shared" si="19"/>
        <v>1</v>
      </c>
      <c r="J48" s="247">
        <f t="shared" si="19"/>
        <v>1</v>
      </c>
      <c r="K48" s="247">
        <f t="shared" si="19"/>
        <v>1</v>
      </c>
      <c r="L48" s="247">
        <f t="shared" si="19"/>
        <v>0.99999999999999978</v>
      </c>
      <c r="M48" s="247">
        <f t="shared" si="19"/>
        <v>1</v>
      </c>
      <c r="N48" s="247">
        <f t="shared" si="19"/>
        <v>0.99999999999999978</v>
      </c>
      <c r="O48" s="247">
        <f t="shared" si="19"/>
        <v>0.99999999999999978</v>
      </c>
      <c r="P48" s="247">
        <f t="shared" si="19"/>
        <v>0.99999999999999978</v>
      </c>
      <c r="Q48" s="247">
        <f t="shared" si="19"/>
        <v>0.99999783367374617</v>
      </c>
      <c r="R48" s="247">
        <f t="shared" si="19"/>
        <v>1.0003435412449402</v>
      </c>
      <c r="S48" s="247">
        <f t="shared" si="19"/>
        <v>1.0001501176447094</v>
      </c>
      <c r="T48" s="247">
        <f t="shared" si="19"/>
        <v>1.000148441536137</v>
      </c>
      <c r="U48" s="247">
        <f t="shared" si="19"/>
        <v>0.99567862400688112</v>
      </c>
      <c r="V48" s="247">
        <f t="shared" si="19"/>
        <v>0.99381540423923842</v>
      </c>
      <c r="W48" s="247">
        <f t="shared" si="19"/>
        <v>0.9929426717198101</v>
      </c>
      <c r="X48" s="247">
        <f t="shared" si="19"/>
        <v>0.99247936053973751</v>
      </c>
      <c r="Y48" s="247">
        <f t="shared" si="19"/>
        <v>0.99228786438032524</v>
      </c>
      <c r="Z48" s="247">
        <f t="shared" si="19"/>
        <v>0.99197465549817554</v>
      </c>
      <c r="AA48" s="247">
        <f t="shared" si="19"/>
        <v>0.99174248553444055</v>
      </c>
      <c r="AB48" s="247">
        <f t="shared" si="19"/>
        <v>0.99317433194864746</v>
      </c>
      <c r="AC48" s="247">
        <f t="shared" si="19"/>
        <v>0.9935148747594299</v>
      </c>
      <c r="AD48" s="247">
        <f t="shared" si="19"/>
        <v>0.99338795123976786</v>
      </c>
      <c r="AE48" s="247">
        <f t="shared" si="19"/>
        <v>0.99299894841343139</v>
      </c>
      <c r="AF48" s="247">
        <f t="shared" si="19"/>
        <v>0.99244572068829151</v>
      </c>
      <c r="AG48" s="247">
        <f t="shared" si="19"/>
        <v>0.99180107733314027</v>
      </c>
      <c r="AH48" s="247">
        <f t="shared" si="19"/>
        <v>0.99112991490014535</v>
      </c>
      <c r="AI48" s="247">
        <f t="shared" si="19"/>
        <v>0.99046582182243759</v>
      </c>
      <c r="AJ48" s="247">
        <f t="shared" si="19"/>
        <v>0.98982435163623372</v>
      </c>
      <c r="AK48" s="247">
        <f t="shared" si="19"/>
        <v>0.98921224314270262</v>
      </c>
      <c r="AL48" s="247">
        <f t="shared" si="19"/>
        <v>0.9885989750830726</v>
      </c>
      <c r="AM48" s="247">
        <f t="shared" si="19"/>
        <v>0.98799652499993884</v>
      </c>
      <c r="AN48" s="247">
        <f t="shared" si="19"/>
        <v>0.98740847216532179</v>
      </c>
      <c r="AO48" s="247">
        <f t="shared" si="19"/>
        <v>0.98683818154560499</v>
      </c>
      <c r="AP48" s="247">
        <f t="shared" si="19"/>
        <v>0.98628523377873867</v>
      </c>
      <c r="AQ48" s="247">
        <f t="shared" si="19"/>
        <v>0.98574607565262073</v>
      </c>
      <c r="AR48" s="247">
        <f t="shared" si="19"/>
        <v>0.98521928842113193</v>
      </c>
      <c r="AS48" s="247">
        <f t="shared" si="19"/>
        <v>0.98470236414778145</v>
      </c>
      <c r="AT48" s="247">
        <f t="shared" si="19"/>
        <v>0.98419278036949542</v>
      </c>
      <c r="AU48" s="248">
        <f t="shared" si="19"/>
        <v>0.98369044183432663</v>
      </c>
    </row>
    <row r="49" spans="1:50" x14ac:dyDescent="0.25">
      <c r="B49" s="249" t="s">
        <v>494</v>
      </c>
      <c r="C49" s="303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4">
        <f>C15/(C$2-C$3)</f>
        <v>0.29999999998794447</v>
      </c>
      <c r="D50" s="304">
        <f t="shared" ref="D50:AU51" si="20">D15/(D$2-D$3)</f>
        <v>0.30512458356256755</v>
      </c>
      <c r="E50" s="304">
        <f t="shared" si="20"/>
        <v>0.31165132837475162</v>
      </c>
      <c r="F50" s="304">
        <f t="shared" si="20"/>
        <v>0.31763323333607674</v>
      </c>
      <c r="G50" s="304">
        <f t="shared" si="20"/>
        <v>0.3224049566828448</v>
      </c>
      <c r="H50" s="304">
        <f t="shared" si="20"/>
        <v>0.32881610993729754</v>
      </c>
      <c r="I50" s="304">
        <f t="shared" si="20"/>
        <v>0.33686392346548871</v>
      </c>
      <c r="J50" s="304">
        <f t="shared" si="20"/>
        <v>0.34423175078427415</v>
      </c>
      <c r="K50" s="304">
        <f t="shared" si="20"/>
        <v>0.3511266687199403</v>
      </c>
      <c r="L50" s="304">
        <f t="shared" si="20"/>
        <v>0.35840915122262434</v>
      </c>
      <c r="M50" s="304">
        <f t="shared" si="20"/>
        <v>0.35514825441722025</v>
      </c>
      <c r="N50" s="304">
        <f t="shared" si="20"/>
        <v>0.35104749555138964</v>
      </c>
      <c r="O50" s="304">
        <f t="shared" si="20"/>
        <v>0.34617398099240532</v>
      </c>
      <c r="P50" s="304">
        <f t="shared" si="20"/>
        <v>0.33900651680048427</v>
      </c>
      <c r="Q50" s="304">
        <f t="shared" si="20"/>
        <v>0.33722327735188606</v>
      </c>
      <c r="R50" s="304">
        <f t="shared" si="20"/>
        <v>0.33742447111438001</v>
      </c>
      <c r="S50" s="304">
        <f t="shared" si="20"/>
        <v>0.33772719245258592</v>
      </c>
      <c r="T50" s="304">
        <f t="shared" si="20"/>
        <v>0.33817725657625164</v>
      </c>
      <c r="U50" s="304">
        <f t="shared" si="20"/>
        <v>0.33726156195952556</v>
      </c>
      <c r="V50" s="304">
        <f t="shared" si="20"/>
        <v>0.33733233940256441</v>
      </c>
      <c r="W50" s="304">
        <f t="shared" si="20"/>
        <v>0.33762519528385582</v>
      </c>
      <c r="X50" s="304">
        <f t="shared" si="20"/>
        <v>0.33798353410385223</v>
      </c>
      <c r="Y50" s="304">
        <f t="shared" si="20"/>
        <v>0.33842632800435724</v>
      </c>
      <c r="Z50" s="304">
        <f t="shared" si="20"/>
        <v>0.33871328556661207</v>
      </c>
      <c r="AA50" s="304">
        <f t="shared" si="20"/>
        <v>0.33894317312571448</v>
      </c>
      <c r="AB50" s="304">
        <f t="shared" si="20"/>
        <v>0.33979788253566345</v>
      </c>
      <c r="AC50" s="304">
        <f t="shared" si="20"/>
        <v>0.34025989655999411</v>
      </c>
      <c r="AD50" s="304">
        <f t="shared" si="20"/>
        <v>0.34052323138682478</v>
      </c>
      <c r="AE50" s="304">
        <f t="shared" si="20"/>
        <v>0.34064731877539728</v>
      </c>
      <c r="AF50" s="304">
        <f t="shared" si="20"/>
        <v>0.34066253830284249</v>
      </c>
      <c r="AG50" s="304">
        <f t="shared" si="20"/>
        <v>0.34059371647990783</v>
      </c>
      <c r="AH50" s="304">
        <f t="shared" si="20"/>
        <v>0.34046803533085668</v>
      </c>
      <c r="AI50" s="304">
        <f t="shared" si="20"/>
        <v>0.34031583462151632</v>
      </c>
      <c r="AJ50" s="304">
        <f t="shared" si="20"/>
        <v>0.34014663811220508</v>
      </c>
      <c r="AK50" s="304">
        <f t="shared" si="20"/>
        <v>0.33997361817763999</v>
      </c>
      <c r="AL50" s="304">
        <f t="shared" si="20"/>
        <v>0.3396498943893273</v>
      </c>
      <c r="AM50" s="304">
        <f t="shared" si="20"/>
        <v>0.33929453793674724</v>
      </c>
      <c r="AN50" s="304">
        <f t="shared" si="20"/>
        <v>0.33894764480487111</v>
      </c>
      <c r="AO50" s="304">
        <f t="shared" si="20"/>
        <v>0.33862227042941073</v>
      </c>
      <c r="AP50" s="304">
        <f t="shared" si="20"/>
        <v>0.33832695376526128</v>
      </c>
      <c r="AQ50" s="304">
        <f t="shared" si="20"/>
        <v>0.3380634026732271</v>
      </c>
      <c r="AR50" s="304">
        <f t="shared" si="20"/>
        <v>0.33783112536379772</v>
      </c>
      <c r="AS50" s="304">
        <f t="shared" si="20"/>
        <v>0.33763063909495289</v>
      </c>
      <c r="AT50" s="304">
        <f t="shared" si="20"/>
        <v>0.33746277036555578</v>
      </c>
      <c r="AU50" s="305">
        <f t="shared" si="20"/>
        <v>0.33731974124623726</v>
      </c>
      <c r="AW50" s="306">
        <f t="shared" ref="AW50:AW55" si="21">AA50-P50</f>
        <v>-6.3343674769789082E-5</v>
      </c>
      <c r="AX50" s="306">
        <f t="shared" ref="AX50:AX55" si="22">AU50-P50</f>
        <v>-1.6867755542470109E-3</v>
      </c>
    </row>
    <row r="51" spans="1:50" x14ac:dyDescent="0.25">
      <c r="B51" s="258" t="s">
        <v>496</v>
      </c>
      <c r="C51" s="307">
        <f>C16/(C$2-C$3)</f>
        <v>0.19705996314212187</v>
      </c>
      <c r="D51" s="307">
        <f t="shared" si="20"/>
        <v>0.19548553943994826</v>
      </c>
      <c r="E51" s="307">
        <f t="shared" si="20"/>
        <v>0.20044661689282656</v>
      </c>
      <c r="F51" s="307">
        <f t="shared" si="20"/>
        <v>0.20349377938233262</v>
      </c>
      <c r="G51" s="307">
        <f t="shared" si="20"/>
        <v>0.20677486648489429</v>
      </c>
      <c r="H51" s="307">
        <f t="shared" si="20"/>
        <v>0.20924541405072253</v>
      </c>
      <c r="I51" s="307">
        <f t="shared" si="20"/>
        <v>0.21619116202309585</v>
      </c>
      <c r="J51" s="307">
        <f t="shared" si="20"/>
        <v>0.22237286420349894</v>
      </c>
      <c r="K51" s="307">
        <f t="shared" si="20"/>
        <v>0.22689729648902907</v>
      </c>
      <c r="L51" s="307">
        <f t="shared" si="20"/>
        <v>0.23003191159086253</v>
      </c>
      <c r="M51" s="307">
        <f t="shared" si="20"/>
        <v>0.23361463963611503</v>
      </c>
      <c r="N51" s="307">
        <f t="shared" si="20"/>
        <v>0.2333464459181232</v>
      </c>
      <c r="O51" s="307">
        <f t="shared" si="20"/>
        <v>0.23202990205196578</v>
      </c>
      <c r="P51" s="307">
        <f t="shared" si="20"/>
        <v>0.23417248310172106</v>
      </c>
      <c r="Q51" s="307">
        <f t="shared" si="20"/>
        <v>0.23344487708406558</v>
      </c>
      <c r="R51" s="307">
        <f t="shared" si="20"/>
        <v>0.23477367605415433</v>
      </c>
      <c r="S51" s="307">
        <f t="shared" si="20"/>
        <v>0.23560984976334201</v>
      </c>
      <c r="T51" s="307">
        <f t="shared" si="20"/>
        <v>0.23626504353844341</v>
      </c>
      <c r="U51" s="307">
        <f t="shared" si="20"/>
        <v>0.23589349516057223</v>
      </c>
      <c r="V51" s="307">
        <f t="shared" si="20"/>
        <v>0.23612488848493471</v>
      </c>
      <c r="W51" s="307">
        <f t="shared" si="20"/>
        <v>0.23672674068274263</v>
      </c>
      <c r="X51" s="307">
        <f t="shared" si="20"/>
        <v>0.23742815114585433</v>
      </c>
      <c r="Y51" s="307">
        <f t="shared" si="20"/>
        <v>0.23814368655098572</v>
      </c>
      <c r="Z51" s="307">
        <f t="shared" si="20"/>
        <v>0.23875406441255723</v>
      </c>
      <c r="AA51" s="307">
        <f t="shared" si="20"/>
        <v>0.23926635228819351</v>
      </c>
      <c r="AB51" s="307">
        <f t="shared" si="20"/>
        <v>0.24017353653867496</v>
      </c>
      <c r="AC51" s="307">
        <f t="shared" si="20"/>
        <v>0.24071752649733025</v>
      </c>
      <c r="AD51" s="307">
        <f t="shared" si="20"/>
        <v>0.24104031586277197</v>
      </c>
      <c r="AE51" s="307">
        <f t="shared" si="20"/>
        <v>0.24118990590276154</v>
      </c>
      <c r="AF51" s="307">
        <f t="shared" si="20"/>
        <v>0.24119431674618164</v>
      </c>
      <c r="AG51" s="307">
        <f t="shared" si="20"/>
        <v>0.24107122637750833</v>
      </c>
      <c r="AH51" s="307">
        <f t="shared" si="20"/>
        <v>0.24085887737559469</v>
      </c>
      <c r="AI51" s="307">
        <f t="shared" si="20"/>
        <v>0.24060052379387978</v>
      </c>
      <c r="AJ51" s="307">
        <f t="shared" si="20"/>
        <v>0.24030617807755539</v>
      </c>
      <c r="AK51" s="307">
        <f t="shared" si="20"/>
        <v>0.23999833401089152</v>
      </c>
      <c r="AL51" s="307">
        <f t="shared" si="20"/>
        <v>0.23951572821426292</v>
      </c>
      <c r="AM51" s="307">
        <f t="shared" si="20"/>
        <v>0.23901820434328064</v>
      </c>
      <c r="AN51" s="307">
        <f t="shared" si="20"/>
        <v>0.23855151137969446</v>
      </c>
      <c r="AO51" s="307">
        <f t="shared" si="20"/>
        <v>0.23811873817672352</v>
      </c>
      <c r="AP51" s="307">
        <f t="shared" si="20"/>
        <v>0.23772878519302149</v>
      </c>
      <c r="AQ51" s="307">
        <f t="shared" si="20"/>
        <v>0.23737739113144832</v>
      </c>
      <c r="AR51" s="307">
        <f t="shared" si="20"/>
        <v>0.23706123286535316</v>
      </c>
      <c r="AS51" s="307">
        <f t="shared" si="20"/>
        <v>0.23678450399956796</v>
      </c>
      <c r="AT51" s="307">
        <f t="shared" si="20"/>
        <v>0.23655098328470325</v>
      </c>
      <c r="AU51" s="308">
        <f t="shared" si="20"/>
        <v>0.23633962450511739</v>
      </c>
      <c r="AW51" s="306">
        <f t="shared" si="21"/>
        <v>5.0938691864724495E-3</v>
      </c>
      <c r="AX51" s="306">
        <f t="shared" si="22"/>
        <v>2.1671414033963277E-3</v>
      </c>
    </row>
    <row r="52" spans="1:50" x14ac:dyDescent="0.25">
      <c r="B52" s="261" t="s">
        <v>497</v>
      </c>
      <c r="C52" s="309">
        <f t="shared" ref="C52:AU56" si="23">C17/(C$2-C$3)</f>
        <v>5.6863255381612958E-2</v>
      </c>
      <c r="D52" s="309">
        <f t="shared" si="23"/>
        <v>5.7481422708825509E-2</v>
      </c>
      <c r="E52" s="309">
        <f t="shared" si="23"/>
        <v>5.6310160900349897E-2</v>
      </c>
      <c r="F52" s="309">
        <f t="shared" si="23"/>
        <v>5.582261892826626E-2</v>
      </c>
      <c r="G52" s="309">
        <f t="shared" si="23"/>
        <v>5.5352196334098838E-2</v>
      </c>
      <c r="H52" s="309">
        <f t="shared" si="23"/>
        <v>5.491105712665497E-2</v>
      </c>
      <c r="I52" s="309">
        <f t="shared" si="23"/>
        <v>5.352860408275071E-2</v>
      </c>
      <c r="J52" s="309">
        <f t="shared" si="23"/>
        <v>5.2441869905893709E-2</v>
      </c>
      <c r="K52" s="309">
        <f t="shared" si="23"/>
        <v>5.1753073207263349E-2</v>
      </c>
      <c r="L52" s="309">
        <f t="shared" si="23"/>
        <v>5.1152185465066682E-2</v>
      </c>
      <c r="M52" s="309">
        <f t="shared" si="23"/>
        <v>5.0782423932420342E-2</v>
      </c>
      <c r="N52" s="309">
        <f t="shared" si="23"/>
        <v>5.1098073694378569E-2</v>
      </c>
      <c r="O52" s="309">
        <f t="shared" si="23"/>
        <v>5.163379413918693E-2</v>
      </c>
      <c r="P52" s="309">
        <f t="shared" si="23"/>
        <v>5.1670561738604022E-2</v>
      </c>
      <c r="Q52" s="309">
        <f t="shared" si="23"/>
        <v>5.1919373402480436E-2</v>
      </c>
      <c r="R52" s="309">
        <f t="shared" si="23"/>
        <v>5.1570828492477468E-2</v>
      </c>
      <c r="S52" s="309">
        <f t="shared" si="23"/>
        <v>5.1334637542857851E-2</v>
      </c>
      <c r="T52" s="309">
        <f t="shared" si="23"/>
        <v>5.1144018412007386E-2</v>
      </c>
      <c r="U52" s="309">
        <f t="shared" si="23"/>
        <v>5.070531396466188E-2</v>
      </c>
      <c r="V52" s="309">
        <f t="shared" si="23"/>
        <v>5.0393467274761308E-2</v>
      </c>
      <c r="W52" s="309">
        <f t="shared" si="23"/>
        <v>5.0121220506332498E-2</v>
      </c>
      <c r="X52" s="309">
        <f t="shared" si="23"/>
        <v>4.9884108531280426E-2</v>
      </c>
      <c r="Y52" s="309">
        <f t="shared" si="23"/>
        <v>4.9680199748224754E-2</v>
      </c>
      <c r="Z52" s="309">
        <f t="shared" si="23"/>
        <v>4.9497538501636816E-2</v>
      </c>
      <c r="AA52" s="309">
        <f t="shared" si="23"/>
        <v>4.9351056017975924E-2</v>
      </c>
      <c r="AB52" s="309">
        <f t="shared" si="23"/>
        <v>4.9286423014101119E-2</v>
      </c>
      <c r="AC52" s="309">
        <f t="shared" si="23"/>
        <v>4.9189186442884961E-2</v>
      </c>
      <c r="AD52" s="309">
        <f t="shared" si="23"/>
        <v>4.9093152023741531E-2</v>
      </c>
      <c r="AE52" s="309">
        <f t="shared" si="23"/>
        <v>4.9009387540871134E-2</v>
      </c>
      <c r="AF52" s="309">
        <f t="shared" si="23"/>
        <v>4.8942140292151673E-2</v>
      </c>
      <c r="AG52" s="309">
        <f t="shared" si="23"/>
        <v>4.8894372562980286E-2</v>
      </c>
      <c r="AH52" s="309">
        <f t="shared" si="23"/>
        <v>4.8864806910759728E-2</v>
      </c>
      <c r="AI52" s="309">
        <f t="shared" si="23"/>
        <v>4.8847525229521474E-2</v>
      </c>
      <c r="AJ52" s="309">
        <f t="shared" si="23"/>
        <v>4.8841493207885625E-2</v>
      </c>
      <c r="AK52" s="309">
        <f t="shared" si="23"/>
        <v>4.8842255257469686E-2</v>
      </c>
      <c r="AL52" s="309">
        <f t="shared" si="23"/>
        <v>4.8888220758512832E-2</v>
      </c>
      <c r="AM52" s="309">
        <f t="shared" si="23"/>
        <v>4.8941656258253974E-2</v>
      </c>
      <c r="AN52" s="309">
        <f t="shared" si="23"/>
        <v>4.8991216974046431E-2</v>
      </c>
      <c r="AO52" s="309">
        <f t="shared" si="23"/>
        <v>4.9035491515679715E-2</v>
      </c>
      <c r="AP52" s="309">
        <f t="shared" si="23"/>
        <v>4.9071548030710677E-2</v>
      </c>
      <c r="AQ52" s="309">
        <f t="shared" si="23"/>
        <v>4.9099486415908049E-2</v>
      </c>
      <c r="AR52" s="309">
        <f t="shared" si="23"/>
        <v>4.9119618297972581E-2</v>
      </c>
      <c r="AS52" s="309">
        <f t="shared" si="23"/>
        <v>4.9130659107135544E-2</v>
      </c>
      <c r="AT52" s="309">
        <f t="shared" si="23"/>
        <v>4.913157633953838E-2</v>
      </c>
      <c r="AU52" s="310">
        <f t="shared" si="23"/>
        <v>4.9127266909773273E-2</v>
      </c>
      <c r="AW52" s="306">
        <f t="shared" si="21"/>
        <v>-2.3195057206280983E-3</v>
      </c>
      <c r="AX52" s="306">
        <f t="shared" si="22"/>
        <v>-2.5432948288307486E-3</v>
      </c>
    </row>
    <row r="53" spans="1:50" x14ac:dyDescent="0.25">
      <c r="B53" s="258" t="s">
        <v>498</v>
      </c>
      <c r="C53" s="307">
        <f t="shared" si="23"/>
        <v>0.70000000001205531</v>
      </c>
      <c r="D53" s="307">
        <f t="shared" si="23"/>
        <v>0.69487541643743234</v>
      </c>
      <c r="E53" s="307">
        <f t="shared" si="23"/>
        <v>0.68834867162524827</v>
      </c>
      <c r="F53" s="307">
        <f t="shared" si="23"/>
        <v>0.68236676666392349</v>
      </c>
      <c r="G53" s="307">
        <f t="shared" si="23"/>
        <v>0.67759504331715525</v>
      </c>
      <c r="H53" s="307">
        <f t="shared" si="23"/>
        <v>0.67118389006270252</v>
      </c>
      <c r="I53" s="307">
        <f t="shared" si="23"/>
        <v>0.66313607653451123</v>
      </c>
      <c r="J53" s="307">
        <f t="shared" si="23"/>
        <v>0.65576824921572596</v>
      </c>
      <c r="K53" s="307">
        <f t="shared" si="23"/>
        <v>0.64887333128005975</v>
      </c>
      <c r="L53" s="307">
        <f t="shared" si="23"/>
        <v>0.64159084877737549</v>
      </c>
      <c r="M53" s="307">
        <f t="shared" si="23"/>
        <v>0.6448517455827798</v>
      </c>
      <c r="N53" s="307">
        <f t="shared" si="23"/>
        <v>0.64895250444861019</v>
      </c>
      <c r="O53" s="307">
        <f t="shared" si="23"/>
        <v>0.65382601900759441</v>
      </c>
      <c r="P53" s="307">
        <f t="shared" si="23"/>
        <v>0.66099348319951556</v>
      </c>
      <c r="Q53" s="307">
        <f t="shared" si="23"/>
        <v>0.66277455632186011</v>
      </c>
      <c r="R53" s="307">
        <f t="shared" si="23"/>
        <v>0.66291907013056017</v>
      </c>
      <c r="S53" s="307">
        <f t="shared" si="23"/>
        <v>0.66242292519212354</v>
      </c>
      <c r="T53" s="307">
        <f t="shared" si="23"/>
        <v>0.66197118495988538</v>
      </c>
      <c r="U53" s="307">
        <f t="shared" si="23"/>
        <v>0.65841706204735562</v>
      </c>
      <c r="V53" s="307">
        <f t="shared" si="23"/>
        <v>0.65648306483667396</v>
      </c>
      <c r="W53" s="307">
        <f t="shared" si="23"/>
        <v>0.65531747643595428</v>
      </c>
      <c r="X53" s="307">
        <f t="shared" si="23"/>
        <v>0.65449582643588522</v>
      </c>
      <c r="Y53" s="307">
        <f t="shared" si="23"/>
        <v>0.653861536375968</v>
      </c>
      <c r="Z53" s="307">
        <f t="shared" si="23"/>
        <v>0.65326136993156347</v>
      </c>
      <c r="AA53" s="307">
        <f t="shared" si="23"/>
        <v>0.65279931240872613</v>
      </c>
      <c r="AB53" s="307">
        <f t="shared" si="23"/>
        <v>0.65337644941298401</v>
      </c>
      <c r="AC53" s="307">
        <f t="shared" si="23"/>
        <v>0.65325497819943579</v>
      </c>
      <c r="AD53" s="307">
        <f t="shared" si="23"/>
        <v>0.65286471985294303</v>
      </c>
      <c r="AE53" s="307">
        <f t="shared" si="23"/>
        <v>0.65235162963803406</v>
      </c>
      <c r="AF53" s="307">
        <f t="shared" si="23"/>
        <v>0.65178318238544897</v>
      </c>
      <c r="AG53" s="307">
        <f t="shared" si="23"/>
        <v>0.65120736085323239</v>
      </c>
      <c r="AH53" s="307">
        <f t="shared" si="23"/>
        <v>0.65066187956928867</v>
      </c>
      <c r="AI53" s="307">
        <f t="shared" si="23"/>
        <v>0.65014998720092132</v>
      </c>
      <c r="AJ53" s="307">
        <f t="shared" si="23"/>
        <v>0.6496777135240287</v>
      </c>
      <c r="AK53" s="307">
        <f t="shared" si="23"/>
        <v>0.64923862496506268</v>
      </c>
      <c r="AL53" s="307">
        <f t="shared" si="23"/>
        <v>0.64894908069374524</v>
      </c>
      <c r="AM53" s="307">
        <f t="shared" si="23"/>
        <v>0.6487019870631916</v>
      </c>
      <c r="AN53" s="307">
        <f t="shared" si="23"/>
        <v>0.64846082736045074</v>
      </c>
      <c r="AO53" s="307">
        <f t="shared" si="23"/>
        <v>0.64821591111619425</v>
      </c>
      <c r="AP53" s="307">
        <f t="shared" si="23"/>
        <v>0.64795828001347744</v>
      </c>
      <c r="AQ53" s="307">
        <f t="shared" si="23"/>
        <v>0.64768267297939364</v>
      </c>
      <c r="AR53" s="307">
        <f t="shared" si="23"/>
        <v>0.64738816305733426</v>
      </c>
      <c r="AS53" s="307">
        <f t="shared" si="23"/>
        <v>0.64707172505282851</v>
      </c>
      <c r="AT53" s="307">
        <f t="shared" si="23"/>
        <v>0.6467300100039397</v>
      </c>
      <c r="AU53" s="308">
        <f t="shared" si="23"/>
        <v>0.64637070058808932</v>
      </c>
      <c r="AW53" s="306">
        <f t="shared" si="21"/>
        <v>-8.1941707907894346E-3</v>
      </c>
      <c r="AX53" s="306">
        <f t="shared" si="22"/>
        <v>-1.4622782611426244E-2</v>
      </c>
    </row>
    <row r="54" spans="1:50" x14ac:dyDescent="0.25">
      <c r="B54" s="258" t="s">
        <v>499</v>
      </c>
      <c r="C54" s="307">
        <f t="shared" si="23"/>
        <v>0.64313674466660875</v>
      </c>
      <c r="D54" s="307">
        <f t="shared" si="23"/>
        <v>0.63740418081694483</v>
      </c>
      <c r="E54" s="307">
        <f t="shared" si="23"/>
        <v>0.63205244777280201</v>
      </c>
      <c r="F54" s="307">
        <f t="shared" si="23"/>
        <v>0.62655796366441885</v>
      </c>
      <c r="G54" s="307">
        <f t="shared" si="23"/>
        <v>0.62225662929999104</v>
      </c>
      <c r="H54" s="307">
        <f t="shared" si="23"/>
        <v>0.61628655245893682</v>
      </c>
      <c r="I54" s="307">
        <f t="shared" si="23"/>
        <v>0.60962633884867334</v>
      </c>
      <c r="J54" s="307">
        <f t="shared" si="23"/>
        <v>0.60334753951500575</v>
      </c>
      <c r="K54" s="307">
        <f t="shared" si="23"/>
        <v>0.59714139395526222</v>
      </c>
      <c r="L54" s="307">
        <f t="shared" si="23"/>
        <v>0.59045956627479546</v>
      </c>
      <c r="M54" s="307">
        <f t="shared" si="23"/>
        <v>0.59409455777720055</v>
      </c>
      <c r="N54" s="307">
        <f t="shared" si="23"/>
        <v>0.59787982795457884</v>
      </c>
      <c r="O54" s="307">
        <f t="shared" si="23"/>
        <v>0.60221805577418075</v>
      </c>
      <c r="P54" s="307">
        <f t="shared" si="23"/>
        <v>0.60935196942106562</v>
      </c>
      <c r="Q54" s="307">
        <f t="shared" si="23"/>
        <v>0.61088443476016652</v>
      </c>
      <c r="R54" s="307">
        <f t="shared" si="23"/>
        <v>0.60944386838090325</v>
      </c>
      <c r="S54" s="307">
        <f t="shared" si="23"/>
        <v>0.60857687026250062</v>
      </c>
      <c r="T54" s="307">
        <f t="shared" si="23"/>
        <v>0.60770970464006724</v>
      </c>
      <c r="U54" s="307">
        <f t="shared" si="23"/>
        <v>0.60400700241167304</v>
      </c>
      <c r="V54" s="307">
        <f t="shared" si="23"/>
        <v>0.60179392413441612</v>
      </c>
      <c r="W54" s="307">
        <f t="shared" si="23"/>
        <v>0.60030796211272264</v>
      </c>
      <c r="X54" s="307">
        <f t="shared" si="23"/>
        <v>0.599130452545792</v>
      </c>
      <c r="Y54" s="307">
        <f t="shared" si="23"/>
        <v>0.59810724048429698</v>
      </c>
      <c r="Z54" s="307">
        <f t="shared" si="23"/>
        <v>0.59709811911141775</v>
      </c>
      <c r="AA54" s="307">
        <f t="shared" si="23"/>
        <v>0.59619090587428336</v>
      </c>
      <c r="AB54" s="307">
        <f t="shared" si="23"/>
        <v>0.5962298603564915</v>
      </c>
      <c r="AC54" s="307">
        <f t="shared" si="23"/>
        <v>0.59561126318654622</v>
      </c>
      <c r="AD54" s="307">
        <f t="shared" si="23"/>
        <v>0.59472711441949089</v>
      </c>
      <c r="AE54" s="307">
        <f t="shared" si="23"/>
        <v>0.59371091142545063</v>
      </c>
      <c r="AF54" s="307">
        <f t="shared" si="23"/>
        <v>0.59262518896649907</v>
      </c>
      <c r="AG54" s="307">
        <f t="shared" si="23"/>
        <v>0.59151435048098766</v>
      </c>
      <c r="AH54" s="307">
        <f t="shared" si="23"/>
        <v>0.59041676958269829</v>
      </c>
      <c r="AI54" s="307">
        <f t="shared" si="23"/>
        <v>0.58934148094308669</v>
      </c>
      <c r="AJ54" s="307">
        <f t="shared" si="23"/>
        <v>0.58829534784050241</v>
      </c>
      <c r="AK54" s="307">
        <f t="shared" si="23"/>
        <v>0.58727641554525145</v>
      </c>
      <c r="AL54" s="307">
        <f t="shared" si="23"/>
        <v>0.58636015434734245</v>
      </c>
      <c r="AM54" s="307">
        <f t="shared" si="23"/>
        <v>0.58547912743644104</v>
      </c>
      <c r="AN54" s="307">
        <f t="shared" si="23"/>
        <v>0.58460886561994285</v>
      </c>
      <c r="AO54" s="307">
        <f t="shared" si="23"/>
        <v>0.58374129786916529</v>
      </c>
      <c r="AP54" s="307">
        <f t="shared" si="23"/>
        <v>0.58287061839127441</v>
      </c>
      <c r="AQ54" s="307">
        <f t="shared" si="23"/>
        <v>0.58199162904671509</v>
      </c>
      <c r="AR54" s="307">
        <f t="shared" si="23"/>
        <v>0.58110315769709808</v>
      </c>
      <c r="AS54" s="307">
        <f t="shared" si="23"/>
        <v>0.58020358895530388</v>
      </c>
      <c r="AT54" s="307">
        <f t="shared" si="23"/>
        <v>0.57929075123887885</v>
      </c>
      <c r="AU54" s="308">
        <f t="shared" si="23"/>
        <v>0.57836727189484516</v>
      </c>
      <c r="AW54" s="306">
        <f t="shared" si="21"/>
        <v>-1.3161063546782259E-2</v>
      </c>
      <c r="AX54" s="306">
        <f t="shared" si="22"/>
        <v>-3.0984697526220462E-2</v>
      </c>
    </row>
    <row r="55" spans="1:50" x14ac:dyDescent="0.25">
      <c r="B55" s="261" t="s">
        <v>500</v>
      </c>
      <c r="C55" s="309">
        <f t="shared" si="23"/>
        <v>0.10294003690609987</v>
      </c>
      <c r="D55" s="309">
        <f t="shared" si="23"/>
        <v>0.10982239416414633</v>
      </c>
      <c r="E55" s="309">
        <f t="shared" si="23"/>
        <v>0.11139619336518744</v>
      </c>
      <c r="F55" s="309">
        <f t="shared" si="23"/>
        <v>0.11433902079065995</v>
      </c>
      <c r="G55" s="309">
        <f t="shared" si="23"/>
        <v>0.11583299249562892</v>
      </c>
      <c r="H55" s="309">
        <f t="shared" si="23"/>
        <v>0.11979559674946273</v>
      </c>
      <c r="I55" s="309">
        <f t="shared" si="23"/>
        <v>0.12092426701856512</v>
      </c>
      <c r="J55" s="309">
        <f t="shared" si="23"/>
        <v>0.12212910809638387</v>
      </c>
      <c r="K55" s="309">
        <f t="shared" si="23"/>
        <v>0.12450503630213448</v>
      </c>
      <c r="L55" s="309">
        <f t="shared" si="23"/>
        <v>0.12867379601693565</v>
      </c>
      <c r="M55" s="309">
        <f t="shared" si="23"/>
        <v>0.12201844141664032</v>
      </c>
      <c r="N55" s="309">
        <f t="shared" si="23"/>
        <v>0.11821701599878687</v>
      </c>
      <c r="O55" s="309">
        <f t="shared" si="23"/>
        <v>0.11467651508657038</v>
      </c>
      <c r="P55" s="309">
        <f t="shared" si="23"/>
        <v>0.10566381040121135</v>
      </c>
      <c r="Q55" s="309">
        <f t="shared" si="23"/>
        <v>0.10460556182505092</v>
      </c>
      <c r="R55" s="309">
        <f t="shared" si="23"/>
        <v>0.10348816806074251</v>
      </c>
      <c r="S55" s="309">
        <f t="shared" si="23"/>
        <v>0.10295817803488728</v>
      </c>
      <c r="T55" s="309">
        <f t="shared" si="23"/>
        <v>0.10275497869838905</v>
      </c>
      <c r="U55" s="309">
        <f t="shared" si="23"/>
        <v>0.1022090531943127</v>
      </c>
      <c r="V55" s="309">
        <f t="shared" si="23"/>
        <v>0.10204884532935941</v>
      </c>
      <c r="W55" s="309">
        <f t="shared" si="23"/>
        <v>0.10174168108459661</v>
      </c>
      <c r="X55" s="309">
        <f t="shared" si="23"/>
        <v>0.10140092293080841</v>
      </c>
      <c r="Y55" s="309">
        <f t="shared" si="23"/>
        <v>0.10113043604920074</v>
      </c>
      <c r="Z55" s="309">
        <f t="shared" si="23"/>
        <v>0.10080890585662682</v>
      </c>
      <c r="AA55" s="309">
        <f t="shared" si="23"/>
        <v>0.10052794509967483</v>
      </c>
      <c r="AB55" s="309">
        <f t="shared" si="23"/>
        <v>0.10047826576305004</v>
      </c>
      <c r="AC55" s="309">
        <f t="shared" si="23"/>
        <v>0.10039778365637651</v>
      </c>
      <c r="AD55" s="309">
        <f t="shared" si="23"/>
        <v>0.10033912241826624</v>
      </c>
      <c r="AE55" s="309">
        <f t="shared" si="23"/>
        <v>0.10031395869114701</v>
      </c>
      <c r="AF55" s="309">
        <f t="shared" si="23"/>
        <v>0.10032480590122901</v>
      </c>
      <c r="AG55" s="309">
        <f t="shared" si="23"/>
        <v>0.10037894046668054</v>
      </c>
      <c r="AH55" s="309">
        <f t="shared" si="23"/>
        <v>0.10046539974594774</v>
      </c>
      <c r="AI55" s="309">
        <f t="shared" si="23"/>
        <v>0.10057133022638642</v>
      </c>
      <c r="AJ55" s="309">
        <f t="shared" si="23"/>
        <v>0.10069626938268919</v>
      </c>
      <c r="AK55" s="309">
        <f t="shared" si="23"/>
        <v>0.1008309013523748</v>
      </c>
      <c r="AL55" s="309">
        <f t="shared" si="23"/>
        <v>0.10098942438580524</v>
      </c>
      <c r="AM55" s="309">
        <f t="shared" si="23"/>
        <v>0.10113112720642446</v>
      </c>
      <c r="AN55" s="309">
        <f t="shared" si="23"/>
        <v>0.10125040176188566</v>
      </c>
      <c r="AO55" s="309">
        <f t="shared" si="23"/>
        <v>0.10135727327536212</v>
      </c>
      <c r="AP55" s="309">
        <f t="shared" si="23"/>
        <v>0.1014513991682713</v>
      </c>
      <c r="AQ55" s="309">
        <f t="shared" si="23"/>
        <v>0.10153877214353701</v>
      </c>
      <c r="AR55" s="309">
        <f t="shared" si="23"/>
        <v>0.10162223208296277</v>
      </c>
      <c r="AS55" s="309">
        <f t="shared" si="23"/>
        <v>0.10169809917418454</v>
      </c>
      <c r="AT55" s="309">
        <f t="shared" si="23"/>
        <v>0.10176342190940821</v>
      </c>
      <c r="AU55" s="310">
        <f t="shared" si="23"/>
        <v>0.10183147748585447</v>
      </c>
      <c r="AW55" s="306">
        <f t="shared" si="21"/>
        <v>-5.1358653015365213E-3</v>
      </c>
      <c r="AX55" s="306">
        <f t="shared" si="22"/>
        <v>-3.8323329153568814E-3</v>
      </c>
    </row>
    <row r="56" spans="1:50" x14ac:dyDescent="0.25">
      <c r="B56" s="249" t="s">
        <v>501</v>
      </c>
      <c r="C56" s="311">
        <f t="shared" si="23"/>
        <v>0.84019670780873057</v>
      </c>
      <c r="D56" s="311">
        <f t="shared" si="23"/>
        <v>0.83288972025689301</v>
      </c>
      <c r="E56" s="311">
        <f t="shared" si="23"/>
        <v>0.83249906466562862</v>
      </c>
      <c r="F56" s="311">
        <f t="shared" si="23"/>
        <v>0.83005174304675156</v>
      </c>
      <c r="G56" s="311">
        <f t="shared" si="23"/>
        <v>0.82903149578488533</v>
      </c>
      <c r="H56" s="311">
        <f t="shared" si="23"/>
        <v>0.82553196650965943</v>
      </c>
      <c r="I56" s="311">
        <f t="shared" si="23"/>
        <v>0.82581750087176919</v>
      </c>
      <c r="J56" s="311">
        <f t="shared" si="23"/>
        <v>0.82572040371850475</v>
      </c>
      <c r="K56" s="311">
        <f t="shared" si="23"/>
        <v>0.82403869044429123</v>
      </c>
      <c r="L56" s="311">
        <f t="shared" si="23"/>
        <v>0.82049147786565801</v>
      </c>
      <c r="M56" s="311">
        <f t="shared" si="23"/>
        <v>0.82770919741331561</v>
      </c>
      <c r="N56" s="311">
        <f t="shared" si="23"/>
        <v>0.83122627387270209</v>
      </c>
      <c r="O56" s="311">
        <f t="shared" si="23"/>
        <v>0.83424795782614647</v>
      </c>
      <c r="P56" s="311">
        <f t="shared" si="23"/>
        <v>0.84352445252278663</v>
      </c>
      <c r="Q56" s="311">
        <f t="shared" si="23"/>
        <v>0.8443293118442321</v>
      </c>
      <c r="R56" s="311">
        <f t="shared" si="23"/>
        <v>0.84421754443505748</v>
      </c>
      <c r="S56" s="311">
        <f t="shared" si="23"/>
        <v>0.8441867200258425</v>
      </c>
      <c r="T56" s="311">
        <f t="shared" si="23"/>
        <v>0.8439747481785107</v>
      </c>
      <c r="U56" s="311">
        <f t="shared" si="23"/>
        <v>0.83990049757224516</v>
      </c>
      <c r="V56" s="311">
        <f t="shared" si="23"/>
        <v>0.83791881261935086</v>
      </c>
      <c r="W56" s="311">
        <f t="shared" si="23"/>
        <v>0.83703470279546532</v>
      </c>
      <c r="X56" s="311">
        <f t="shared" si="23"/>
        <v>0.83655860369164636</v>
      </c>
      <c r="Y56" s="311">
        <f t="shared" si="23"/>
        <v>0.83625092703528259</v>
      </c>
      <c r="Z56" s="311">
        <f t="shared" si="23"/>
        <v>0.83585218352397495</v>
      </c>
      <c r="AA56" s="311">
        <f t="shared" si="23"/>
        <v>0.83545725816247685</v>
      </c>
      <c r="AB56" s="311">
        <f t="shared" si="23"/>
        <v>0.83640339689516641</v>
      </c>
      <c r="AC56" s="311">
        <f t="shared" si="23"/>
        <v>0.83632878968387636</v>
      </c>
      <c r="AD56" s="311">
        <f t="shared" si="23"/>
        <v>0.83576743028226286</v>
      </c>
      <c r="AE56" s="311">
        <f t="shared" si="23"/>
        <v>0.8349008173282122</v>
      </c>
      <c r="AF56" s="311">
        <f t="shared" si="23"/>
        <v>0.83381950571268071</v>
      </c>
      <c r="AG56" s="311">
        <f t="shared" si="23"/>
        <v>0.83258557685849599</v>
      </c>
      <c r="AH56" s="311">
        <f t="shared" si="23"/>
        <v>0.83127564695829304</v>
      </c>
      <c r="AI56" s="311">
        <f t="shared" si="23"/>
        <v>0.82994200473696644</v>
      </c>
      <c r="AJ56" s="311">
        <f t="shared" si="23"/>
        <v>0.8286015259180578</v>
      </c>
      <c r="AK56" s="311">
        <f t="shared" si="23"/>
        <v>0.827274749556143</v>
      </c>
      <c r="AL56" s="311">
        <f t="shared" si="23"/>
        <v>0.82587588256160549</v>
      </c>
      <c r="AM56" s="311">
        <f t="shared" si="23"/>
        <v>0.82449733177972173</v>
      </c>
      <c r="AN56" s="311">
        <f t="shared" si="23"/>
        <v>0.82316037699963729</v>
      </c>
      <c r="AO56" s="311">
        <f t="shared" si="23"/>
        <v>0.82186003604588886</v>
      </c>
      <c r="AP56" s="311">
        <f t="shared" si="23"/>
        <v>0.82059940358429584</v>
      </c>
      <c r="AQ56" s="311">
        <f t="shared" si="23"/>
        <v>0.81936902017816338</v>
      </c>
      <c r="AR56" s="311">
        <f t="shared" si="23"/>
        <v>0.81816439056245127</v>
      </c>
      <c r="AS56" s="311">
        <f t="shared" si="23"/>
        <v>0.81698809295487185</v>
      </c>
      <c r="AT56" s="311">
        <f t="shared" si="23"/>
        <v>0.81584173452358211</v>
      </c>
      <c r="AU56" s="312">
        <f t="shared" si="23"/>
        <v>0.81470689639996252</v>
      </c>
      <c r="AW56" s="313">
        <f>AA56-P56</f>
        <v>-8.0671943603097818E-3</v>
      </c>
      <c r="AX56" s="313">
        <f>AU56-P56</f>
        <v>-2.8817556122824106E-2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314"/>
      <c r="AH59" s="314"/>
      <c r="AI59" s="314"/>
      <c r="AJ59" s="314"/>
      <c r="AK59" s="314"/>
      <c r="AL59" s="314"/>
      <c r="AM59" s="314"/>
      <c r="AN59" s="314"/>
      <c r="AO59" s="314"/>
      <c r="AP59" s="314"/>
      <c r="AQ59" s="314"/>
      <c r="AR59" s="314"/>
      <c r="AS59" s="314"/>
      <c r="AT59" s="314"/>
      <c r="AU59" s="314"/>
      <c r="AV59" s="268"/>
    </row>
    <row r="60" spans="1:50" x14ac:dyDescent="0.25">
      <c r="B60" s="249" t="s">
        <v>494</v>
      </c>
      <c r="C60" s="311"/>
      <c r="D60" s="311"/>
      <c r="E60" s="311"/>
      <c r="F60" s="311"/>
      <c r="G60" s="311"/>
      <c r="H60" s="311"/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311"/>
      <c r="AJ60" s="311"/>
      <c r="AK60" s="311"/>
      <c r="AL60" s="311"/>
      <c r="AM60" s="311"/>
      <c r="AN60" s="311"/>
      <c r="AO60" s="311"/>
      <c r="AP60" s="311"/>
      <c r="AQ60" s="311"/>
      <c r="AR60" s="311"/>
      <c r="AS60" s="311"/>
      <c r="AT60" s="311"/>
      <c r="AU60" s="311"/>
      <c r="AV60" s="268"/>
    </row>
    <row r="61" spans="1:50" x14ac:dyDescent="0.25">
      <c r="B61" s="254" t="s">
        <v>495</v>
      </c>
      <c r="C61" s="304">
        <f t="shared" ref="C61:AU66" si="24">C39-C50</f>
        <v>0</v>
      </c>
      <c r="D61" s="304">
        <f t="shared" si="24"/>
        <v>0</v>
      </c>
      <c r="E61" s="304">
        <f t="shared" si="24"/>
        <v>0</v>
      </c>
      <c r="F61" s="304">
        <f t="shared" si="24"/>
        <v>0</v>
      </c>
      <c r="G61" s="304">
        <f t="shared" si="24"/>
        <v>0</v>
      </c>
      <c r="H61" s="304">
        <f t="shared" si="24"/>
        <v>0</v>
      </c>
      <c r="I61" s="304">
        <f t="shared" si="24"/>
        <v>0</v>
      </c>
      <c r="J61" s="304">
        <f t="shared" si="24"/>
        <v>0</v>
      </c>
      <c r="K61" s="304">
        <f t="shared" si="24"/>
        <v>0</v>
      </c>
      <c r="L61" s="304">
        <f t="shared" si="24"/>
        <v>0</v>
      </c>
      <c r="M61" s="304">
        <f t="shared" si="24"/>
        <v>0</v>
      </c>
      <c r="N61" s="304">
        <f t="shared" si="24"/>
        <v>0</v>
      </c>
      <c r="O61" s="304">
        <f t="shared" si="24"/>
        <v>0</v>
      </c>
      <c r="P61" s="304">
        <f t="shared" si="24"/>
        <v>0</v>
      </c>
      <c r="Q61" s="304">
        <f t="shared" si="24"/>
        <v>4.521060640305663E-7</v>
      </c>
      <c r="R61" s="304">
        <f t="shared" si="24"/>
        <v>-2.5720774310322714E-4</v>
      </c>
      <c r="S61" s="304">
        <f t="shared" si="24"/>
        <v>-9.727692745270522E-5</v>
      </c>
      <c r="T61" s="304">
        <f t="shared" si="24"/>
        <v>-1.0630041369807941E-4</v>
      </c>
      <c r="U61" s="304">
        <f t="shared" si="24"/>
        <v>3.0985967543585846E-3</v>
      </c>
      <c r="V61" s="304">
        <f t="shared" si="24"/>
        <v>4.3495958880671592E-3</v>
      </c>
      <c r="W61" s="304">
        <f t="shared" si="24"/>
        <v>4.87911305718991E-3</v>
      </c>
      <c r="X61" s="304">
        <f t="shared" si="24"/>
        <v>5.136539402986473E-3</v>
      </c>
      <c r="Y61" s="304">
        <f t="shared" si="24"/>
        <v>5.2083970929545087E-3</v>
      </c>
      <c r="Z61" s="304">
        <f t="shared" si="24"/>
        <v>5.463670585308722E-3</v>
      </c>
      <c r="AA61" s="304">
        <f t="shared" si="24"/>
        <v>5.6725007721053489E-3</v>
      </c>
      <c r="AB61" s="304">
        <f t="shared" si="24"/>
        <v>4.7781194293136098E-3</v>
      </c>
      <c r="AC61" s="304">
        <f t="shared" si="24"/>
        <v>4.5212626446613502E-3</v>
      </c>
      <c r="AD61" s="304">
        <f t="shared" si="24"/>
        <v>4.6041714052981186E-3</v>
      </c>
      <c r="AE61" s="304">
        <f t="shared" si="24"/>
        <v>4.9208134905999734E-3</v>
      </c>
      <c r="AF61" s="304">
        <f t="shared" si="24"/>
        <v>5.3992938366895227E-3</v>
      </c>
      <c r="AG61" s="304">
        <f t="shared" si="24"/>
        <v>5.9726194834446855E-3</v>
      </c>
      <c r="AH61" s="304">
        <f t="shared" si="24"/>
        <v>6.5802118836718049E-3</v>
      </c>
      <c r="AI61" s="304">
        <f t="shared" si="24"/>
        <v>7.1903282681914926E-3</v>
      </c>
      <c r="AJ61" s="304">
        <f t="shared" si="24"/>
        <v>7.7872205862274391E-3</v>
      </c>
      <c r="AK61" s="304">
        <f t="shared" si="24"/>
        <v>8.363612730786063E-3</v>
      </c>
      <c r="AL61" s="304">
        <f t="shared" si="24"/>
        <v>8.8898229294180897E-3</v>
      </c>
      <c r="AM61" s="304">
        <f t="shared" si="24"/>
        <v>9.3853597418927515E-3</v>
      </c>
      <c r="AN61" s="304">
        <f t="shared" si="24"/>
        <v>9.8558715555422394E-3</v>
      </c>
      <c r="AO61" s="304">
        <f t="shared" si="24"/>
        <v>1.0301515428297936E-2</v>
      </c>
      <c r="AP61" s="304">
        <f t="shared" si="24"/>
        <v>1.0723671513861333E-2</v>
      </c>
      <c r="AQ61" s="304">
        <f t="shared" si="24"/>
        <v>1.1124026520326513E-2</v>
      </c>
      <c r="AR61" s="304">
        <f t="shared" si="24"/>
        <v>1.1503112233145929E-2</v>
      </c>
      <c r="AS61" s="304">
        <f t="shared" si="24"/>
        <v>1.1863485119816775E-2</v>
      </c>
      <c r="AT61" s="304">
        <f t="shared" si="24"/>
        <v>1.220825833455047E-2</v>
      </c>
      <c r="AU61" s="305">
        <f t="shared" si="24"/>
        <v>1.2537080719594862E-2</v>
      </c>
      <c r="AV61" s="268"/>
    </row>
    <row r="62" spans="1:50" x14ac:dyDescent="0.25">
      <c r="B62" s="258" t="s">
        <v>496</v>
      </c>
      <c r="C62" s="307">
        <f t="shared" si="24"/>
        <v>0</v>
      </c>
      <c r="D62" s="307">
        <f t="shared" si="24"/>
        <v>0</v>
      </c>
      <c r="E62" s="307">
        <f t="shared" si="24"/>
        <v>0</v>
      </c>
      <c r="F62" s="307">
        <f t="shared" si="24"/>
        <v>0</v>
      </c>
      <c r="G62" s="307">
        <f t="shared" si="24"/>
        <v>0</v>
      </c>
      <c r="H62" s="307">
        <f t="shared" si="24"/>
        <v>0</v>
      </c>
      <c r="I62" s="307">
        <f t="shared" si="24"/>
        <v>0</v>
      </c>
      <c r="J62" s="307">
        <f t="shared" si="24"/>
        <v>0</v>
      </c>
      <c r="K62" s="307">
        <f t="shared" si="24"/>
        <v>0</v>
      </c>
      <c r="L62" s="307">
        <f t="shared" si="24"/>
        <v>0</v>
      </c>
      <c r="M62" s="307">
        <f t="shared" si="24"/>
        <v>0</v>
      </c>
      <c r="N62" s="307">
        <f t="shared" si="24"/>
        <v>0</v>
      </c>
      <c r="O62" s="307">
        <f t="shared" si="24"/>
        <v>0</v>
      </c>
      <c r="P62" s="307">
        <f t="shared" si="24"/>
        <v>0</v>
      </c>
      <c r="Q62" s="307">
        <f t="shared" si="24"/>
        <v>9.9253991692194177E-8</v>
      </c>
      <c r="R62" s="307">
        <f t="shared" si="24"/>
        <v>-3.9454727020696301E-4</v>
      </c>
      <c r="S62" s="307">
        <f t="shared" si="24"/>
        <v>-1.4594125848735318E-4</v>
      </c>
      <c r="T62" s="307">
        <f t="shared" si="24"/>
        <v>-1.6986579502192845E-4</v>
      </c>
      <c r="U62" s="307">
        <f t="shared" si="24"/>
        <v>2.3416157887903577E-3</v>
      </c>
      <c r="V62" s="307">
        <f t="shared" si="24"/>
        <v>1.911302113772273E-3</v>
      </c>
      <c r="W62" s="307">
        <f t="shared" si="24"/>
        <v>3.9938047580850844E-4</v>
      </c>
      <c r="X62" s="307">
        <f t="shared" si="24"/>
        <v>-1.5284785239056686E-3</v>
      </c>
      <c r="Y62" s="307">
        <f t="shared" si="24"/>
        <v>-3.6590055639886265E-3</v>
      </c>
      <c r="Z62" s="307">
        <f t="shared" si="24"/>
        <v>-5.84969346400116E-3</v>
      </c>
      <c r="AA62" s="307">
        <f t="shared" si="24"/>
        <v>-8.0779497839474357E-3</v>
      </c>
      <c r="AB62" s="307">
        <f t="shared" si="24"/>
        <v>-9.4832215961928867E-3</v>
      </c>
      <c r="AC62" s="307">
        <f t="shared" si="24"/>
        <v>-9.918032196306853E-3</v>
      </c>
      <c r="AD62" s="307">
        <f t="shared" si="24"/>
        <v>-9.8263881595410107E-3</v>
      </c>
      <c r="AE62" s="307">
        <f t="shared" si="24"/>
        <v>-9.3801912490151518E-3</v>
      </c>
      <c r="AF62" s="307">
        <f t="shared" si="24"/>
        <v>-8.6966038077726238E-3</v>
      </c>
      <c r="AG62" s="307">
        <f t="shared" si="24"/>
        <v>-7.880267825115056E-3</v>
      </c>
      <c r="AH62" s="307">
        <f t="shared" si="24"/>
        <v>-7.0285944221367969E-3</v>
      </c>
      <c r="AI62" s="307">
        <f t="shared" si="24"/>
        <v>-6.1886713280728811E-3</v>
      </c>
      <c r="AJ62" s="307">
        <f t="shared" si="24"/>
        <v>-5.3834629089150599E-3</v>
      </c>
      <c r="AK62" s="307">
        <f t="shared" si="24"/>
        <v>-4.622402924777641E-3</v>
      </c>
      <c r="AL62" s="307">
        <f t="shared" si="24"/>
        <v>-3.9369802202302018E-3</v>
      </c>
      <c r="AM62" s="307">
        <f t="shared" si="24"/>
        <v>-3.3040926939823523E-3</v>
      </c>
      <c r="AN62" s="307">
        <f t="shared" si="24"/>
        <v>-2.7133917843299438E-3</v>
      </c>
      <c r="AO62" s="307">
        <f t="shared" si="24"/>
        <v>-2.1605699450386873E-3</v>
      </c>
      <c r="AP62" s="307">
        <f t="shared" si="24"/>
        <v>-1.6407065695510648E-3</v>
      </c>
      <c r="AQ62" s="307">
        <f t="shared" si="24"/>
        <v>-1.1468128915362308E-3</v>
      </c>
      <c r="AR62" s="307">
        <f t="shared" si="24"/>
        <v>-6.756682950470605E-4</v>
      </c>
      <c r="AS62" s="307">
        <f t="shared" si="24"/>
        <v>-2.2177547718399415E-4</v>
      </c>
      <c r="AT62" s="307">
        <f t="shared" si="24"/>
        <v>2.2143626529760874E-4</v>
      </c>
      <c r="AU62" s="308">
        <f t="shared" si="24"/>
        <v>6.5755039393841641E-4</v>
      </c>
      <c r="AV62" s="268"/>
    </row>
    <row r="63" spans="1:50" x14ac:dyDescent="0.25">
      <c r="B63" s="261" t="s">
        <v>497</v>
      </c>
      <c r="C63" s="309">
        <f t="shared" si="24"/>
        <v>0</v>
      </c>
      <c r="D63" s="309">
        <f t="shared" si="24"/>
        <v>0</v>
      </c>
      <c r="E63" s="309">
        <f t="shared" si="24"/>
        <v>0</v>
      </c>
      <c r="F63" s="309">
        <f t="shared" si="24"/>
        <v>0</v>
      </c>
      <c r="G63" s="309">
        <f t="shared" si="24"/>
        <v>0</v>
      </c>
      <c r="H63" s="309">
        <f t="shared" si="24"/>
        <v>0</v>
      </c>
      <c r="I63" s="309">
        <f t="shared" si="24"/>
        <v>0</v>
      </c>
      <c r="J63" s="309">
        <f t="shared" si="24"/>
        <v>0</v>
      </c>
      <c r="K63" s="309">
        <f t="shared" si="24"/>
        <v>0</v>
      </c>
      <c r="L63" s="309">
        <f t="shared" si="24"/>
        <v>0</v>
      </c>
      <c r="M63" s="309">
        <f t="shared" si="24"/>
        <v>0</v>
      </c>
      <c r="N63" s="309">
        <f t="shared" si="24"/>
        <v>0</v>
      </c>
      <c r="O63" s="309">
        <f t="shared" si="24"/>
        <v>0</v>
      </c>
      <c r="P63" s="309">
        <f t="shared" si="24"/>
        <v>0</v>
      </c>
      <c r="Q63" s="309">
        <f t="shared" si="24"/>
        <v>2.1634799322184373E-7</v>
      </c>
      <c r="R63" s="309">
        <f t="shared" si="24"/>
        <v>1.5418330748168813E-4</v>
      </c>
      <c r="S63" s="309">
        <f t="shared" si="24"/>
        <v>1.1861803060945336E-4</v>
      </c>
      <c r="T63" s="309">
        <f t="shared" si="24"/>
        <v>1.2355912153132198E-4</v>
      </c>
      <c r="U63" s="309">
        <f t="shared" si="24"/>
        <v>-9.6934590383561392E-5</v>
      </c>
      <c r="V63" s="309">
        <f t="shared" si="24"/>
        <v>4.5780538023114381E-5</v>
      </c>
      <c r="W63" s="309">
        <f t="shared" si="24"/>
        <v>3.1783123981268119E-4</v>
      </c>
      <c r="X63" s="309">
        <f t="shared" si="24"/>
        <v>6.4218330743425617E-4</v>
      </c>
      <c r="Y63" s="309">
        <f t="shared" si="24"/>
        <v>9.9872256278280697E-4</v>
      </c>
      <c r="Z63" s="309">
        <f t="shared" si="24"/>
        <v>1.3899601313140594E-3</v>
      </c>
      <c r="AA63" s="309">
        <f t="shared" si="24"/>
        <v>1.821357804109254E-3</v>
      </c>
      <c r="AB63" s="309">
        <f t="shared" si="24"/>
        <v>9.2334763671098052E-7</v>
      </c>
      <c r="AC63" s="309">
        <f t="shared" si="24"/>
        <v>-1.5644133558506898E-3</v>
      </c>
      <c r="AD63" s="309">
        <f t="shared" si="24"/>
        <v>-2.9588936855637765E-3</v>
      </c>
      <c r="AE63" s="309">
        <f t="shared" si="24"/>
        <v>-4.2315097026596749E-3</v>
      </c>
      <c r="AF63" s="309">
        <f t="shared" si="24"/>
        <v>-5.4084458206084263E-3</v>
      </c>
      <c r="AG63" s="309">
        <f t="shared" si="24"/>
        <v>-6.5042100717266141E-3</v>
      </c>
      <c r="AH63" s="309">
        <f t="shared" si="24"/>
        <v>-7.526663476769023E-3</v>
      </c>
      <c r="AI63" s="309">
        <f t="shared" si="24"/>
        <v>-8.483746490332171E-3</v>
      </c>
      <c r="AJ63" s="309">
        <f t="shared" si="24"/>
        <v>-9.3837852535711835E-3</v>
      </c>
      <c r="AK63" s="309">
        <f t="shared" si="24"/>
        <v>-1.0233111512186033E-2</v>
      </c>
      <c r="AL63" s="309">
        <f t="shared" si="24"/>
        <v>-1.1041415885519899E-2</v>
      </c>
      <c r="AM63" s="309">
        <f t="shared" si="24"/>
        <v>-1.1810544024675143E-2</v>
      </c>
      <c r="AN63" s="309">
        <f t="shared" si="24"/>
        <v>-1.2542570716481974E-2</v>
      </c>
      <c r="AO63" s="309">
        <f t="shared" si="24"/>
        <v>-1.3239886638365117E-2</v>
      </c>
      <c r="AP63" s="309">
        <f t="shared" si="24"/>
        <v>-1.390372619263134E-2</v>
      </c>
      <c r="AQ63" s="309">
        <f t="shared" si="24"/>
        <v>-1.4535633512562131E-2</v>
      </c>
      <c r="AR63" s="309">
        <f t="shared" si="24"/>
        <v>-1.5136955436202228E-2</v>
      </c>
      <c r="AS63" s="309">
        <f t="shared" si="24"/>
        <v>-1.570882233521792E-2</v>
      </c>
      <c r="AT63" s="309">
        <f t="shared" si="24"/>
        <v>-1.6252358965189902E-2</v>
      </c>
      <c r="AU63" s="310">
        <f t="shared" si="24"/>
        <v>-1.6770120743794213E-2</v>
      </c>
      <c r="AV63" s="268"/>
    </row>
    <row r="64" spans="1:50" x14ac:dyDescent="0.25">
      <c r="B64" s="258" t="s">
        <v>498</v>
      </c>
      <c r="C64" s="307">
        <f t="shared" si="24"/>
        <v>0</v>
      </c>
      <c r="D64" s="307">
        <f t="shared" si="24"/>
        <v>0</v>
      </c>
      <c r="E64" s="307">
        <f t="shared" si="24"/>
        <v>0</v>
      </c>
      <c r="F64" s="307">
        <f t="shared" si="24"/>
        <v>0</v>
      </c>
      <c r="G64" s="307">
        <f t="shared" si="24"/>
        <v>0</v>
      </c>
      <c r="H64" s="307">
        <f t="shared" si="24"/>
        <v>0</v>
      </c>
      <c r="I64" s="307">
        <f t="shared" si="24"/>
        <v>0</v>
      </c>
      <c r="J64" s="307">
        <f t="shared" si="24"/>
        <v>0</v>
      </c>
      <c r="K64" s="307">
        <f t="shared" si="24"/>
        <v>0</v>
      </c>
      <c r="L64" s="307">
        <f t="shared" si="24"/>
        <v>0</v>
      </c>
      <c r="M64" s="307">
        <f t="shared" si="24"/>
        <v>0</v>
      </c>
      <c r="N64" s="307">
        <f t="shared" si="24"/>
        <v>0</v>
      </c>
      <c r="O64" s="307">
        <f t="shared" si="24"/>
        <v>0</v>
      </c>
      <c r="P64" s="307">
        <f t="shared" si="24"/>
        <v>0</v>
      </c>
      <c r="Q64" s="307">
        <f t="shared" si="24"/>
        <v>1.7142201899078557E-6</v>
      </c>
      <c r="R64" s="307">
        <f t="shared" si="24"/>
        <v>-8.6333501836954873E-5</v>
      </c>
      <c r="S64" s="307">
        <f t="shared" si="24"/>
        <v>-5.2840717256641412E-5</v>
      </c>
      <c r="T64" s="307">
        <f t="shared" si="24"/>
        <v>-4.2141122438943412E-5</v>
      </c>
      <c r="U64" s="307">
        <f t="shared" si="24"/>
        <v>1.222779238760352E-3</v>
      </c>
      <c r="V64" s="307">
        <f t="shared" si="24"/>
        <v>1.8349998726943095E-3</v>
      </c>
      <c r="W64" s="307">
        <f t="shared" si="24"/>
        <v>2.1782152230001017E-3</v>
      </c>
      <c r="X64" s="307">
        <f t="shared" si="24"/>
        <v>2.3841000572759619E-3</v>
      </c>
      <c r="Y64" s="307">
        <f t="shared" si="24"/>
        <v>2.5037385267203671E-3</v>
      </c>
      <c r="Z64" s="307">
        <f t="shared" si="24"/>
        <v>2.5616739165156277E-3</v>
      </c>
      <c r="AA64" s="307">
        <f t="shared" si="24"/>
        <v>2.5850136934540968E-3</v>
      </c>
      <c r="AB64" s="307">
        <f t="shared" si="24"/>
        <v>2.0475486220390415E-3</v>
      </c>
      <c r="AC64" s="307">
        <f t="shared" si="24"/>
        <v>1.9638625959085276E-3</v>
      </c>
      <c r="AD64" s="307">
        <f t="shared" si="24"/>
        <v>2.0078773549340179E-3</v>
      </c>
      <c r="AE64" s="307">
        <f t="shared" si="24"/>
        <v>2.0802380959688005E-3</v>
      </c>
      <c r="AF64" s="307">
        <f t="shared" si="24"/>
        <v>2.1549854750188002E-3</v>
      </c>
      <c r="AG64" s="307">
        <f t="shared" si="24"/>
        <v>2.2263031834152125E-3</v>
      </c>
      <c r="AH64" s="307">
        <f t="shared" si="24"/>
        <v>2.2898732161827917E-3</v>
      </c>
      <c r="AI64" s="307">
        <f t="shared" si="24"/>
        <v>2.3438499093709764E-3</v>
      </c>
      <c r="AJ64" s="307">
        <f t="shared" si="24"/>
        <v>2.3884277775385598E-3</v>
      </c>
      <c r="AK64" s="307">
        <f t="shared" si="24"/>
        <v>2.4241441265110408E-3</v>
      </c>
      <c r="AL64" s="307">
        <f t="shared" si="24"/>
        <v>2.511201987509315E-3</v>
      </c>
      <c r="AM64" s="307">
        <f t="shared" si="24"/>
        <v>2.618115258168574E-3</v>
      </c>
      <c r="AN64" s="307">
        <f t="shared" si="24"/>
        <v>2.7356562791358563E-3</v>
      </c>
      <c r="AO64" s="307">
        <f t="shared" si="24"/>
        <v>2.8603030260969664E-3</v>
      </c>
      <c r="AP64" s="307">
        <f t="shared" si="24"/>
        <v>2.9910947073998884E-3</v>
      </c>
      <c r="AQ64" s="307">
        <f t="shared" si="24"/>
        <v>3.1298978270526412E-3</v>
      </c>
      <c r="AR64" s="307">
        <f t="shared" si="24"/>
        <v>3.2775993457222485E-3</v>
      </c>
      <c r="AS64" s="307">
        <f t="shared" si="24"/>
        <v>3.4341507324017195E-3</v>
      </c>
      <c r="AT64" s="307">
        <f t="shared" si="24"/>
        <v>3.5989612959540507E-3</v>
      </c>
      <c r="AU64" s="308">
        <f t="shared" si="24"/>
        <v>3.7724774460784483E-3</v>
      </c>
      <c r="AV64" s="268"/>
    </row>
    <row r="65" spans="2:48" x14ac:dyDescent="0.25">
      <c r="B65" s="258" t="s">
        <v>499</v>
      </c>
      <c r="C65" s="307">
        <f t="shared" si="24"/>
        <v>0</v>
      </c>
      <c r="D65" s="307">
        <f t="shared" si="24"/>
        <v>0</v>
      </c>
      <c r="E65" s="307">
        <f t="shared" si="24"/>
        <v>0</v>
      </c>
      <c r="F65" s="307">
        <f t="shared" si="24"/>
        <v>0</v>
      </c>
      <c r="G65" s="307">
        <f t="shared" si="24"/>
        <v>0</v>
      </c>
      <c r="H65" s="307">
        <f t="shared" si="24"/>
        <v>0</v>
      </c>
      <c r="I65" s="307">
        <f t="shared" si="24"/>
        <v>0</v>
      </c>
      <c r="J65" s="307">
        <f t="shared" si="24"/>
        <v>0</v>
      </c>
      <c r="K65" s="307">
        <f t="shared" si="24"/>
        <v>0</v>
      </c>
      <c r="L65" s="307">
        <f t="shared" si="24"/>
        <v>0</v>
      </c>
      <c r="M65" s="307">
        <f t="shared" si="24"/>
        <v>0</v>
      </c>
      <c r="N65" s="307">
        <f t="shared" si="24"/>
        <v>0</v>
      </c>
      <c r="O65" s="307">
        <f t="shared" si="24"/>
        <v>0</v>
      </c>
      <c r="P65" s="307">
        <f t="shared" si="24"/>
        <v>0</v>
      </c>
      <c r="Q65" s="307">
        <f t="shared" si="24"/>
        <v>1.4980833753508449E-6</v>
      </c>
      <c r="R65" s="307">
        <f t="shared" si="24"/>
        <v>1.0826937906773804E-3</v>
      </c>
      <c r="S65" s="307">
        <f t="shared" si="24"/>
        <v>1.1497545819179056E-3</v>
      </c>
      <c r="T65" s="307">
        <f t="shared" si="24"/>
        <v>1.1534246949482796E-3</v>
      </c>
      <c r="U65" s="307">
        <f t="shared" si="24"/>
        <v>-3.9137383164355999E-3</v>
      </c>
      <c r="V65" s="307">
        <f t="shared" si="24"/>
        <v>-9.8871756672852529E-3</v>
      </c>
      <c r="W65" s="307">
        <f t="shared" si="24"/>
        <v>-1.6167901191600498E-2</v>
      </c>
      <c r="X65" s="307">
        <f t="shared" si="24"/>
        <v>-2.2552691619271537E-2</v>
      </c>
      <c r="Y65" s="307">
        <f t="shared" si="24"/>
        <v>-2.8972554556570107E-2</v>
      </c>
      <c r="Z65" s="307">
        <f t="shared" si="24"/>
        <v>-3.5402059698030341E-2</v>
      </c>
      <c r="AA65" s="307">
        <f t="shared" si="24"/>
        <v>-4.1828136956856721E-2</v>
      </c>
      <c r="AB65" s="307">
        <f t="shared" si="24"/>
        <v>-4.6500019995824315E-2</v>
      </c>
      <c r="AC65" s="307">
        <f t="shared" si="24"/>
        <v>-5.0894595049422509E-2</v>
      </c>
      <c r="AD65" s="307">
        <f t="shared" si="24"/>
        <v>-5.5251958318627281E-2</v>
      </c>
      <c r="AE65" s="307">
        <f t="shared" si="24"/>
        <v>-5.9621786278746702E-2</v>
      </c>
      <c r="AF65" s="307">
        <f t="shared" si="24"/>
        <v>-6.4005686338858503E-2</v>
      </c>
      <c r="AG65" s="307">
        <f t="shared" si="24"/>
        <v>-6.8398903368243835E-2</v>
      </c>
      <c r="AH65" s="307">
        <f t="shared" si="24"/>
        <v>-7.2802290366989042E-2</v>
      </c>
      <c r="AI65" s="307">
        <f t="shared" si="24"/>
        <v>-7.7210984941024075E-2</v>
      </c>
      <c r="AJ65" s="307">
        <f t="shared" si="24"/>
        <v>-8.1618550694397607E-2</v>
      </c>
      <c r="AK65" s="307">
        <f t="shared" si="24"/>
        <v>-8.6018579018358188E-2</v>
      </c>
      <c r="AL65" s="307">
        <f t="shared" si="24"/>
        <v>-9.0372157624567129E-2</v>
      </c>
      <c r="AM65" s="307">
        <f t="shared" si="24"/>
        <v>-9.4690360171133192E-2</v>
      </c>
      <c r="AN65" s="307">
        <f t="shared" si="24"/>
        <v>-9.8974222796365641E-2</v>
      </c>
      <c r="AO65" s="307">
        <f t="shared" si="24"/>
        <v>-0.10322344572527664</v>
      </c>
      <c r="AP65" s="307">
        <f t="shared" si="24"/>
        <v>-0.10743657665494583</v>
      </c>
      <c r="AQ65" s="307">
        <f t="shared" si="24"/>
        <v>-0.11161010555492989</v>
      </c>
      <c r="AR65" s="307">
        <f t="shared" si="24"/>
        <v>-0.11574226850081748</v>
      </c>
      <c r="AS65" s="307">
        <f t="shared" si="24"/>
        <v>-0.11983177207280998</v>
      </c>
      <c r="AT65" s="307">
        <f t="shared" si="24"/>
        <v>-0.12387757725674958</v>
      </c>
      <c r="AU65" s="308">
        <f t="shared" si="24"/>
        <v>-0.12787887381856278</v>
      </c>
      <c r="AV65" s="268"/>
    </row>
    <row r="66" spans="2:48" x14ac:dyDescent="0.25">
      <c r="B66" s="261" t="s">
        <v>500</v>
      </c>
      <c r="C66" s="309">
        <f t="shared" si="24"/>
        <v>0</v>
      </c>
      <c r="D66" s="309">
        <f t="shared" si="24"/>
        <v>0</v>
      </c>
      <c r="E66" s="309">
        <f t="shared" si="24"/>
        <v>0</v>
      </c>
      <c r="F66" s="309">
        <f t="shared" si="24"/>
        <v>0</v>
      </c>
      <c r="G66" s="309">
        <f t="shared" si="24"/>
        <v>0</v>
      </c>
      <c r="H66" s="309">
        <f t="shared" si="24"/>
        <v>0</v>
      </c>
      <c r="I66" s="309">
        <f t="shared" si="24"/>
        <v>0</v>
      </c>
      <c r="J66" s="309">
        <f t="shared" si="24"/>
        <v>0</v>
      </c>
      <c r="K66" s="309">
        <f t="shared" si="24"/>
        <v>0</v>
      </c>
      <c r="L66" s="309">
        <f t="shared" si="24"/>
        <v>0</v>
      </c>
      <c r="M66" s="309">
        <f t="shared" si="24"/>
        <v>0</v>
      </c>
      <c r="N66" s="309">
        <f t="shared" si="24"/>
        <v>0</v>
      </c>
      <c r="O66" s="309">
        <f t="shared" si="24"/>
        <v>0</v>
      </c>
      <c r="P66" s="309">
        <f t="shared" si="24"/>
        <v>0</v>
      </c>
      <c r="Q66" s="309">
        <f t="shared" si="24"/>
        <v>3.5239298815104014E-7</v>
      </c>
      <c r="R66" s="309">
        <f t="shared" si="24"/>
        <v>1.3350777580820039E-4</v>
      </c>
      <c r="S66" s="309">
        <f t="shared" si="24"/>
        <v>4.6542665262411242E-5</v>
      </c>
      <c r="T66" s="309">
        <f t="shared" si="24"/>
        <v>6.1337627523139204E-5</v>
      </c>
      <c r="U66" s="309">
        <f t="shared" si="24"/>
        <v>7.6424866071353459E-4</v>
      </c>
      <c r="V66" s="309">
        <f t="shared" si="24"/>
        <v>2.4572605763278632E-3</v>
      </c>
      <c r="W66" s="309">
        <f t="shared" si="24"/>
        <v>4.5141784046604932E-3</v>
      </c>
      <c r="X66" s="309">
        <f t="shared" si="24"/>
        <v>6.7174926328741613E-3</v>
      </c>
      <c r="Y66" s="309">
        <f t="shared" si="24"/>
        <v>8.9402606019879927E-3</v>
      </c>
      <c r="Z66" s="309">
        <f t="shared" si="24"/>
        <v>1.141142693355536E-2</v>
      </c>
      <c r="AA66" s="309">
        <f t="shared" si="24"/>
        <v>1.387531438758724E-2</v>
      </c>
      <c r="AB66" s="309">
        <f t="shared" si="24"/>
        <v>1.4384753309140172E-2</v>
      </c>
      <c r="AC66" s="309">
        <f t="shared" si="24"/>
        <v>1.456180038269958E-2</v>
      </c>
      <c r="AD66" s="309">
        <f t="shared" si="24"/>
        <v>1.4553470831372317E-2</v>
      </c>
      <c r="AE66" s="309">
        <f t="shared" si="24"/>
        <v>1.4425414017267657E-2</v>
      </c>
      <c r="AF66" s="309">
        <f t="shared" si="24"/>
        <v>1.422249643724291E-2</v>
      </c>
      <c r="AG66" s="309">
        <f t="shared" ref="AG66:BY66" si="25">AG44-AG55</f>
        <v>1.3981868397525479E-2</v>
      </c>
      <c r="AH66" s="309">
        <f t="shared" si="25"/>
        <v>1.374001103123397E-2</v>
      </c>
      <c r="AI66" s="309">
        <f t="shared" si="25"/>
        <v>1.3512213949556665E-2</v>
      </c>
      <c r="AJ66" s="309">
        <f t="shared" si="25"/>
        <v>1.3305646757735767E-2</v>
      </c>
      <c r="AK66" s="309">
        <f t="shared" si="25"/>
        <v>1.3122532327600148E-2</v>
      </c>
      <c r="AL66" s="309">
        <f t="shared" si="25"/>
        <v>1.2964283891480646E-2</v>
      </c>
      <c r="AM66" s="309">
        <f t="shared" si="25"/>
        <v>1.282780782067082E-2</v>
      </c>
      <c r="AN66" s="309">
        <f t="shared" si="25"/>
        <v>1.2708506667966371E-2</v>
      </c>
      <c r="AO66" s="309">
        <f t="shared" si="25"/>
        <v>1.2602208377340579E-2</v>
      </c>
      <c r="AP66" s="309">
        <f t="shared" si="25"/>
        <v>1.2505385503788963E-2</v>
      </c>
      <c r="AQ66" s="309">
        <f t="shared" si="25"/>
        <v>1.241272262332975E-2</v>
      </c>
      <c r="AR66" s="309">
        <f t="shared" si="25"/>
        <v>1.2321523152962699E-2</v>
      </c>
      <c r="AS66" s="309">
        <f t="shared" si="25"/>
        <v>1.2228865134061975E-2</v>
      </c>
      <c r="AT66" s="309">
        <f t="shared" si="25"/>
        <v>1.2131312357677504E-2</v>
      </c>
      <c r="AU66" s="310">
        <f t="shared" si="25"/>
        <v>1.2024887550415003E-2</v>
      </c>
      <c r="AV66" s="268"/>
    </row>
    <row r="67" spans="2:48" x14ac:dyDescent="0.25">
      <c r="B67" s="249" t="s">
        <v>501</v>
      </c>
      <c r="C67" s="311">
        <f t="shared" ref="C67:AU67" si="26">C45-C56</f>
        <v>0</v>
      </c>
      <c r="D67" s="311">
        <f t="shared" si="26"/>
        <v>0</v>
      </c>
      <c r="E67" s="311">
        <f t="shared" si="26"/>
        <v>0</v>
      </c>
      <c r="F67" s="311">
        <f t="shared" si="26"/>
        <v>0</v>
      </c>
      <c r="G67" s="311">
        <f t="shared" si="26"/>
        <v>0</v>
      </c>
      <c r="H67" s="311">
        <f t="shared" si="26"/>
        <v>0</v>
      </c>
      <c r="I67" s="311">
        <f t="shared" si="26"/>
        <v>0</v>
      </c>
      <c r="J67" s="311">
        <f t="shared" si="26"/>
        <v>0</v>
      </c>
      <c r="K67" s="311">
        <f t="shared" si="26"/>
        <v>0</v>
      </c>
      <c r="L67" s="311">
        <f t="shared" si="26"/>
        <v>0</v>
      </c>
      <c r="M67" s="311">
        <f t="shared" si="26"/>
        <v>0</v>
      </c>
      <c r="N67" s="311">
        <f t="shared" si="26"/>
        <v>0</v>
      </c>
      <c r="O67" s="311">
        <f t="shared" si="26"/>
        <v>0</v>
      </c>
      <c r="P67" s="311">
        <f t="shared" si="26"/>
        <v>0</v>
      </c>
      <c r="Q67" s="311">
        <f t="shared" si="26"/>
        <v>1.5973373670430391E-6</v>
      </c>
      <c r="R67" s="311">
        <f t="shared" si="26"/>
        <v>6.8814652047055613E-4</v>
      </c>
      <c r="S67" s="311">
        <f t="shared" si="26"/>
        <v>1.0038133234306912E-3</v>
      </c>
      <c r="T67" s="311">
        <f t="shared" si="26"/>
        <v>9.8355889992629564E-4</v>
      </c>
      <c r="U67" s="311">
        <f t="shared" si="26"/>
        <v>-1.5721225276451589E-3</v>
      </c>
      <c r="V67" s="311">
        <f t="shared" si="26"/>
        <v>-7.9758735535130354E-3</v>
      </c>
      <c r="W67" s="311">
        <f t="shared" si="26"/>
        <v>-1.5768520715792045E-2</v>
      </c>
      <c r="X67" s="311">
        <f t="shared" si="26"/>
        <v>-2.4081170143177122E-2</v>
      </c>
      <c r="Y67" s="311">
        <f t="shared" si="26"/>
        <v>-3.2631560120558567E-2</v>
      </c>
      <c r="Z67" s="311">
        <f t="shared" si="26"/>
        <v>-4.1251753162031446E-2</v>
      </c>
      <c r="AA67" s="311">
        <f t="shared" si="26"/>
        <v>-4.9906086740804212E-2</v>
      </c>
      <c r="AB67" s="311">
        <f t="shared" si="26"/>
        <v>-5.5983241592017063E-2</v>
      </c>
      <c r="AC67" s="311">
        <f t="shared" si="26"/>
        <v>-6.0812627245729223E-2</v>
      </c>
      <c r="AD67" s="311">
        <f t="shared" si="26"/>
        <v>-6.5078346478168236E-2</v>
      </c>
      <c r="AE67" s="311">
        <f t="shared" si="26"/>
        <v>-6.9001977527761937E-2</v>
      </c>
      <c r="AF67" s="311">
        <f t="shared" si="26"/>
        <v>-7.2702290146631099E-2</v>
      </c>
      <c r="AG67" s="311">
        <f t="shared" si="26"/>
        <v>-7.6279171193358919E-2</v>
      </c>
      <c r="AH67" s="311">
        <f t="shared" si="26"/>
        <v>-7.9830884789125922E-2</v>
      </c>
      <c r="AI67" s="311">
        <f t="shared" si="26"/>
        <v>-8.3399656269096956E-2</v>
      </c>
      <c r="AJ67" s="311">
        <f t="shared" si="26"/>
        <v>-8.7002013603312722E-2</v>
      </c>
      <c r="AK67" s="311">
        <f t="shared" si="26"/>
        <v>-9.0640981943135857E-2</v>
      </c>
      <c r="AL67" s="311">
        <f t="shared" si="26"/>
        <v>-9.4309137844797442E-2</v>
      </c>
      <c r="AM67" s="311">
        <f t="shared" si="26"/>
        <v>-9.7994452865115655E-2</v>
      </c>
      <c r="AN67" s="311">
        <f t="shared" si="26"/>
        <v>-0.10168761458069553</v>
      </c>
      <c r="AO67" s="311">
        <f t="shared" si="26"/>
        <v>-0.1053840156703153</v>
      </c>
      <c r="AP67" s="311">
        <f t="shared" si="26"/>
        <v>-0.10907728322449683</v>
      </c>
      <c r="AQ67" s="311">
        <f t="shared" si="26"/>
        <v>-0.11275691844646607</v>
      </c>
      <c r="AR67" s="311">
        <f t="shared" si="26"/>
        <v>-0.11641793679586465</v>
      </c>
      <c r="AS67" s="311">
        <f t="shared" si="26"/>
        <v>-0.12005354754999398</v>
      </c>
      <c r="AT67" s="311">
        <f t="shared" si="26"/>
        <v>-0.12365614099145195</v>
      </c>
      <c r="AU67" s="312">
        <f t="shared" si="26"/>
        <v>-0.12722132342462433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2023-07-31T16:44:22Z</dcterms:modified>
</cp:coreProperties>
</file>