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data\calibrations\"/>
    </mc:Choice>
  </mc:AlternateContent>
  <xr:revisionPtr revIDLastSave="0" documentId="13_ncr:1_{2F42CB01-8FF2-409D-993A-8AD61F7DE170}" xr6:coauthVersionLast="47" xr6:coauthVersionMax="47" xr10:uidLastSave="{00000000-0000-0000-0000-000000000000}"/>
  <bookViews>
    <workbookView xWindow="-110" yWindow="-110" windowWidth="19420" windowHeight="10420" activeTab="1" xr2:uid="{F3B8202A-200E-4C94-BB50-F6C7EC74A6D2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8" i="3"/>
  <c r="G9" i="3"/>
  <c r="G5" i="3"/>
  <c r="H5" i="3"/>
  <c r="G6" i="3"/>
  <c r="H6" i="3"/>
  <c r="G7" i="3"/>
  <c r="H7" i="3"/>
  <c r="H8" i="3"/>
  <c r="H9" i="3"/>
  <c r="G4" i="3"/>
  <c r="H4" i="3"/>
  <c r="H3" i="3"/>
  <c r="G3" i="3"/>
  <c r="P3" i="2" l="1"/>
  <c r="P6" i="2"/>
  <c r="O6" i="2"/>
  <c r="M6" i="2"/>
  <c r="L6" i="2"/>
  <c r="G9" i="2"/>
  <c r="G8" i="2"/>
  <c r="G7" i="2"/>
  <c r="G6" i="2"/>
  <c r="G5" i="2"/>
  <c r="G4" i="2"/>
  <c r="G3" i="2"/>
  <c r="I7" i="2"/>
  <c r="J7" i="2" s="1"/>
  <c r="I6" i="2"/>
  <c r="J6" i="2" s="1"/>
  <c r="I5" i="2"/>
  <c r="J5" i="2" s="1"/>
  <c r="I4" i="2"/>
  <c r="J4" i="2" s="1"/>
  <c r="I3" i="2"/>
  <c r="J3" i="2" s="1"/>
  <c r="I9" i="2"/>
  <c r="J9" i="2" s="1"/>
  <c r="I8" i="2"/>
  <c r="J8" i="2" s="1"/>
  <c r="M3" i="2"/>
  <c r="L3" i="2"/>
  <c r="N6" i="2" l="1"/>
  <c r="Q6" i="2"/>
  <c r="N3" i="2"/>
</calcChain>
</file>

<file path=xl/sharedStrings.xml><?xml version="1.0" encoding="utf-8"?>
<sst xmlns="http://schemas.openxmlformats.org/spreadsheetml/2006/main" count="66" uniqueCount="48">
  <si>
    <t>REHAB_0/100</t>
  </si>
  <si>
    <t>A</t>
  </si>
  <si>
    <t>B</t>
  </si>
  <si>
    <t>C</t>
  </si>
  <si>
    <t>D</t>
  </si>
  <si>
    <t>E</t>
  </si>
  <si>
    <t>F</t>
  </si>
  <si>
    <t>G</t>
  </si>
  <si>
    <t>BUIL_0</t>
  </si>
  <si>
    <t>BUIL_CG_0</t>
  </si>
  <si>
    <t>BUIL_CF_0</t>
  </si>
  <si>
    <t>BUIL_CE_0</t>
  </si>
  <si>
    <t>BUIL_CD_0</t>
  </si>
  <si>
    <t>BUIL_CC_0</t>
  </si>
  <si>
    <t>BUIL_CB_0</t>
  </si>
  <si>
    <t>BUIL_CA_0</t>
  </si>
  <si>
    <t>3ME</t>
  </si>
  <si>
    <t>TOTAL</t>
  </si>
  <si>
    <t xml:space="preserve">Interventions qui ont permis de changer de classe mais pas de passer en niveau 4 </t>
  </si>
  <si>
    <t>Interventions qui ont permis de passer au niveau 4</t>
  </si>
  <si>
    <t>Dont interventions qui ont permis de passer au niveau BBC (en une ou plusieurs étapes) ou passif</t>
  </si>
  <si>
    <t>Parc de logement par classe</t>
  </si>
  <si>
    <t>moyenne 2015-2020</t>
  </si>
  <si>
    <t>Nombre de rénovations</t>
  </si>
  <si>
    <t xml:space="preserve">Coût des travaux </t>
  </si>
  <si>
    <t>moyenne 2020 2021</t>
  </si>
  <si>
    <t>REHAB_2/100</t>
  </si>
  <si>
    <t>BUIL_2</t>
  </si>
  <si>
    <t>BUIL_CG_2</t>
  </si>
  <si>
    <t>BUIL_CF_2</t>
  </si>
  <si>
    <t>BUIL_CE_2</t>
  </si>
  <si>
    <t>BUIL_CD_2</t>
  </si>
  <si>
    <t>BUIL_CC_2</t>
  </si>
  <si>
    <t>BUIL_CB_2</t>
  </si>
  <si>
    <t>BUIL_CA_2</t>
  </si>
  <si>
    <t>Moyenne AME 2022-2030</t>
  </si>
  <si>
    <t>Moyenne AMS 2022-2030</t>
  </si>
  <si>
    <t>AMS- AME</t>
  </si>
  <si>
    <t>SUB_REHAB_VAL_0</t>
  </si>
  <si>
    <t>SUB_REHAB_VAL_2</t>
  </si>
  <si>
    <t>CEE</t>
  </si>
  <si>
    <t>CEE_2</t>
  </si>
  <si>
    <t>CEE Tend</t>
  </si>
  <si>
    <t>CEE SNBC3</t>
  </si>
  <si>
    <t>Aides publiques à la rénovation tend</t>
  </si>
  <si>
    <t>Aides publiques à la rénovation SNBC3</t>
  </si>
  <si>
    <t>RENOV_VAL_0</t>
  </si>
  <si>
    <t>RENOV_VAL_2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</si>
</sst>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 indent="1"/>
    </xf>
    <xf numFmtId="3" fontId="3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" fontId="0" fillId="0" borderId="0" xfId="0" applyNumberFormat="1"/>
    <xf numFmtId="3" fontId="4" fillId="0" borderId="6" xfId="0" applyNumberFormat="1" applyFont="1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165" fontId="0" fillId="0" borderId="0" xfId="0" applyNumberFormat="1"/>
    <xf numFmtId="0" fontId="0" fillId="0" borderId="8" xfId="0" applyBorder="1"/>
    <xf numFmtId="0" fontId="0" fillId="0" borderId="9" xfId="0" applyBorder="1"/>
    <xf numFmtId="0" fontId="4" fillId="0" borderId="0" xfId="0" applyFont="1"/>
    <xf numFmtId="166" fontId="4" fillId="0" borderId="0" xfId="0" applyNumberFormat="1" applyFont="1"/>
    <xf numFmtId="164" fontId="4" fillId="0" borderId="0" xfId="1" applyNumberFormat="1" applyFont="1"/>
    <xf numFmtId="10" fontId="4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ventilation du parc résidentiel par classe en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Feuil2!$H$2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Feuil2!$F$3:$G$9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Feuil2!$H$3:$H$9</c:f>
              <c:numCache>
                <c:formatCode>0.0%</c:formatCode>
                <c:ptCount val="7"/>
                <c:pt idx="0">
                  <c:v>0.02</c:v>
                </c:pt>
                <c:pt idx="1">
                  <c:v>3.5000000000000003E-2</c:v>
                </c:pt>
                <c:pt idx="2">
                  <c:v>0.23499999999999999</c:v>
                </c:pt>
                <c:pt idx="3">
                  <c:v>0.32</c:v>
                </c:pt>
                <c:pt idx="4">
                  <c:v>0.22</c:v>
                </c:pt>
                <c:pt idx="5">
                  <c:v>0.1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4510-920F-08EC8BE8C04D}"/>
            </c:ext>
          </c:extLst>
        </c:ser>
        <c:ser>
          <c:idx val="1"/>
          <c:order val="1"/>
          <c:tx>
            <c:strRef>
              <c:f>Feuil2!$I$2</c:f>
              <c:strCache>
                <c:ptCount val="1"/>
                <c:pt idx="0">
                  <c:v>3ME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Feuil2!$F$3:$G$9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Feuil2!$I$3:$I$9</c:f>
              <c:numCache>
                <c:formatCode>0.0%</c:formatCode>
                <c:ptCount val="7"/>
                <c:pt idx="0">
                  <c:v>4.776019994398488E-2</c:v>
                </c:pt>
                <c:pt idx="1">
                  <c:v>2.190790868559234E-2</c:v>
                </c:pt>
                <c:pt idx="2">
                  <c:v>0.19821661606087504</c:v>
                </c:pt>
                <c:pt idx="3">
                  <c:v>0.31661432148798696</c:v>
                </c:pt>
                <c:pt idx="4">
                  <c:v>0.24921796905463409</c:v>
                </c:pt>
                <c:pt idx="5">
                  <c:v>0.12684111046233029</c:v>
                </c:pt>
                <c:pt idx="6">
                  <c:v>3.9441874117384396E-2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6-4510-920F-08EC8BE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507807"/>
        <c:axId val="1816788383"/>
      </c:barChart>
      <c:catAx>
        <c:axId val="18185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788383"/>
        <c:crosses val="autoZero"/>
        <c:auto val="1"/>
        <c:lblAlgn val="ctr"/>
        <c:lblOffset val="100"/>
        <c:noMultiLvlLbl val="0"/>
      </c:catAx>
      <c:valAx>
        <c:axId val="1816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850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Aides publiques à la rénovation  en M€ courants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Feuil3!$E$1:$E$2</c:f>
              <c:strCache>
                <c:ptCount val="2"/>
                <c:pt idx="0">
                  <c:v>CEE Tend</c:v>
                </c:pt>
                <c:pt idx="1">
                  <c:v>CEE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Feuil3!$D$3:$D$47</c:f>
              <c:numCache>
                <c:formatCode>General</c:formatCode>
                <c:ptCount val="4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</c:numCache>
            </c:numRef>
          </c:cat>
          <c:val>
            <c:numRef>
              <c:f>Feuil3!$E$3:$E$47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255.49393879655895</c:v>
                </c:pt>
                <c:pt idx="6">
                  <c:v>250.59367716942876</c:v>
                </c:pt>
                <c:pt idx="7">
                  <c:v>246.11644768639354</c:v>
                </c:pt>
                <c:pt idx="8">
                  <c:v>264.36441154645365</c:v>
                </c:pt>
                <c:pt idx="9">
                  <c:v>203.09531604996852</c:v>
                </c:pt>
                <c:pt idx="10">
                  <c:v>336.69085951498755</c:v>
                </c:pt>
                <c:pt idx="11">
                  <c:v>797.03401607134117</c:v>
                </c:pt>
                <c:pt idx="12">
                  <c:v>1267.9567841351411</c:v>
                </c:pt>
                <c:pt idx="13">
                  <c:v>2861.4233589030441</c:v>
                </c:pt>
                <c:pt idx="14">
                  <c:v>2545.385546454138</c:v>
                </c:pt>
                <c:pt idx="15">
                  <c:v>3115.6047796459338</c:v>
                </c:pt>
                <c:pt idx="16">
                  <c:v>3177.9168752388528</c:v>
                </c:pt>
                <c:pt idx="17">
                  <c:v>3241.47521274363</c:v>
                </c:pt>
                <c:pt idx="18">
                  <c:v>3306.3047169985025</c:v>
                </c:pt>
                <c:pt idx="19">
                  <c:v>3372.4308113384727</c:v>
                </c:pt>
                <c:pt idx="20">
                  <c:v>3439.8794275652422</c:v>
                </c:pt>
                <c:pt idx="21">
                  <c:v>3508.6770161165473</c:v>
                </c:pt>
                <c:pt idx="22">
                  <c:v>3578.8505564388784</c:v>
                </c:pt>
                <c:pt idx="23">
                  <c:v>3650.4275675676558</c:v>
                </c:pt>
                <c:pt idx="24">
                  <c:v>3723.436118919009</c:v>
                </c:pt>
                <c:pt idx="25">
                  <c:v>3797.9048412973893</c:v>
                </c:pt>
                <c:pt idx="26">
                  <c:v>3873.8629381233372</c:v>
                </c:pt>
                <c:pt idx="27">
                  <c:v>3951.3401968858038</c:v>
                </c:pt>
                <c:pt idx="28">
                  <c:v>4030.3670008235199</c:v>
                </c:pt>
                <c:pt idx="29">
                  <c:v>4110.97434083999</c:v>
                </c:pt>
                <c:pt idx="30">
                  <c:v>4193.1938276567898</c:v>
                </c:pt>
                <c:pt idx="31">
                  <c:v>4277.0577042099258</c:v>
                </c:pt>
                <c:pt idx="32">
                  <c:v>4362.5988582941245</c:v>
                </c:pt>
                <c:pt idx="33">
                  <c:v>4449.8508354600071</c:v>
                </c:pt>
                <c:pt idx="34">
                  <c:v>4538.8478521692077</c:v>
                </c:pt>
                <c:pt idx="35">
                  <c:v>4629.6248092125916</c:v>
                </c:pt>
                <c:pt idx="36">
                  <c:v>4722.2173053968436</c:v>
                </c:pt>
                <c:pt idx="37">
                  <c:v>4816.6616515047808</c:v>
                </c:pt>
                <c:pt idx="38">
                  <c:v>4912.9948845348763</c:v>
                </c:pt>
                <c:pt idx="39">
                  <c:v>5011.2547822255738</c:v>
                </c:pt>
                <c:pt idx="40">
                  <c:v>5111.4798778700851</c:v>
                </c:pt>
                <c:pt idx="41">
                  <c:v>5213.7094754274867</c:v>
                </c:pt>
                <c:pt idx="42">
                  <c:v>5317.9836649360368</c:v>
                </c:pt>
                <c:pt idx="43">
                  <c:v>5424.3433382347575</c:v>
                </c:pt>
                <c:pt idx="44">
                  <c:v>5532.8302049994527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B-4232-BB31-59428A8332CF}"/>
            </c:ext>
          </c:extLst>
        </c:ser>
        <c:ser>
          <c:idx val="1"/>
          <c:order val="1"/>
          <c:tx>
            <c:strRef>
              <c:f>Feuil3!$F$1:$F$2</c:f>
              <c:strCache>
                <c:ptCount val="2"/>
                <c:pt idx="0">
                  <c:v>CEE SNBC3</c:v>
                </c:pt>
                <c:pt idx="1">
                  <c:v>CEE_2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Feuil3!$D$3:$D$47</c:f>
              <c:numCache>
                <c:formatCode>General</c:formatCode>
                <c:ptCount val="4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</c:numCache>
            </c:numRef>
          </c:cat>
          <c:val>
            <c:numRef>
              <c:f>Feuil3!$F$3:$F$47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255.49393879655801</c:v>
                </c:pt>
                <c:pt idx="6">
                  <c:v>250.59367716942799</c:v>
                </c:pt>
                <c:pt idx="7">
                  <c:v>246.116447686393</c:v>
                </c:pt>
                <c:pt idx="8">
                  <c:v>264.36441154645303</c:v>
                </c:pt>
                <c:pt idx="9">
                  <c:v>203.09531604996801</c:v>
                </c:pt>
                <c:pt idx="10">
                  <c:v>336.69085951498698</c:v>
                </c:pt>
                <c:pt idx="11">
                  <c:v>797.03401607134094</c:v>
                </c:pt>
                <c:pt idx="12">
                  <c:v>1267.95678413514</c:v>
                </c:pt>
                <c:pt idx="13">
                  <c:v>2861.42335890304</c:v>
                </c:pt>
                <c:pt idx="14">
                  <c:v>2545.3855464541298</c:v>
                </c:pt>
                <c:pt idx="15">
                  <c:v>3115.6047796459302</c:v>
                </c:pt>
                <c:pt idx="16">
                  <c:v>3177.91687523885</c:v>
                </c:pt>
                <c:pt idx="17">
                  <c:v>6355.8337504777001</c:v>
                </c:pt>
                <c:pt idx="18">
                  <c:v>6482.95042548726</c:v>
                </c:pt>
                <c:pt idx="19">
                  <c:v>6612.6094339970005</c:v>
                </c:pt>
                <c:pt idx="20">
                  <c:v>6744.86162267694</c:v>
                </c:pt>
                <c:pt idx="21">
                  <c:v>6879.7588551304798</c:v>
                </c:pt>
                <c:pt idx="22">
                  <c:v>7017.35403223309</c:v>
                </c:pt>
                <c:pt idx="23">
                  <c:v>7157.7011128777503</c:v>
                </c:pt>
                <c:pt idx="24">
                  <c:v>7300.8551351353099</c:v>
                </c:pt>
                <c:pt idx="25">
                  <c:v>7446.8722378380098</c:v>
                </c:pt>
                <c:pt idx="26">
                  <c:v>7595.8096825947696</c:v>
                </c:pt>
                <c:pt idx="27">
                  <c:v>7747.7258762466699</c:v>
                </c:pt>
                <c:pt idx="28">
                  <c:v>7902.6803937716004</c:v>
                </c:pt>
                <c:pt idx="29">
                  <c:v>8060.7340016470398</c:v>
                </c:pt>
                <c:pt idx="30">
                  <c:v>8221.9486816799799</c:v>
                </c:pt>
                <c:pt idx="31">
                  <c:v>8386.3876553135797</c:v>
                </c:pt>
                <c:pt idx="32">
                  <c:v>8554.1154084198497</c:v>
                </c:pt>
                <c:pt idx="33">
                  <c:v>8725.1977165882399</c:v>
                </c:pt>
                <c:pt idx="34">
                  <c:v>8899.7016709200107</c:v>
                </c:pt>
                <c:pt idx="35">
                  <c:v>9077.69570433841</c:v>
                </c:pt>
                <c:pt idx="36">
                  <c:v>9259.2496184251795</c:v>
                </c:pt>
                <c:pt idx="37">
                  <c:v>9444.4346107936799</c:v>
                </c:pt>
                <c:pt idx="38">
                  <c:v>9633.3233030095598</c:v>
                </c:pt>
                <c:pt idx="39">
                  <c:v>9825.9897690697508</c:v>
                </c:pt>
                <c:pt idx="40">
                  <c:v>10022.5095644511</c:v>
                </c:pt>
                <c:pt idx="41">
                  <c:v>10222.959755740099</c:v>
                </c:pt>
                <c:pt idx="42">
                  <c:v>10427.418950854901</c:v>
                </c:pt>
                <c:pt idx="43">
                  <c:v>10635.967329872001</c:v>
                </c:pt>
                <c:pt idx="44">
                  <c:v>10848.686676469501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B-4232-BB31-59428A8332CF}"/>
            </c:ext>
          </c:extLst>
        </c:ser>
        <c:ser>
          <c:idx val="2"/>
          <c:order val="2"/>
          <c:tx>
            <c:strRef>
              <c:f>Feuil3!$G$1:$G$2</c:f>
              <c:strCache>
                <c:ptCount val="2"/>
                <c:pt idx="0">
                  <c:v>Aides publiques à la rénovation tend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Feuil3!$D$3:$D$47</c:f>
              <c:numCache>
                <c:formatCode>General</c:formatCode>
                <c:ptCount val="4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</c:numCache>
            </c:numRef>
          </c:cat>
          <c:val>
            <c:numRef>
              <c:f>Feuil3!$G$3:$G$47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1253.49962</c:v>
                </c:pt>
                <c:pt idx="4">
                  <c:v>1611.1246960000001</c:v>
                </c:pt>
                <c:pt idx="5">
                  <c:v>1320.6262262034411</c:v>
                </c:pt>
                <c:pt idx="6">
                  <c:v>881.65412983057126</c:v>
                </c:pt>
                <c:pt idx="7">
                  <c:v>972.73411531360648</c:v>
                </c:pt>
                <c:pt idx="8">
                  <c:v>1139.3602184535462</c:v>
                </c:pt>
                <c:pt idx="9">
                  <c:v>1348.8988899500316</c:v>
                </c:pt>
                <c:pt idx="10">
                  <c:v>1214.0382814850125</c:v>
                </c:pt>
                <c:pt idx="11">
                  <c:v>478.77112392865877</c:v>
                </c:pt>
                <c:pt idx="12">
                  <c:v>-49.682248135141208</c:v>
                </c:pt>
                <c:pt idx="13">
                  <c:v>-1099.974178903044</c:v>
                </c:pt>
                <c:pt idx="14">
                  <c:v>253.98280454586211</c:v>
                </c:pt>
                <c:pt idx="15">
                  <c:v>2467.5872033540659</c:v>
                </c:pt>
                <c:pt idx="16">
                  <c:v>2988.6198137611468</c:v>
                </c:pt>
                <c:pt idx="17">
                  <c:v>4243.8693092563699</c:v>
                </c:pt>
                <c:pt idx="18">
                  <c:v>4778.106412001498</c:v>
                </c:pt>
                <c:pt idx="19">
                  <c:v>5266.8541796615282</c:v>
                </c:pt>
                <c:pt idx="20">
                  <c:v>5767.8337394347582</c:v>
                </c:pt>
                <c:pt idx="21">
                  <c:v>6370.5895188834529</c:v>
                </c:pt>
                <c:pt idx="22">
                  <c:v>6876.905063561122</c:v>
                </c:pt>
                <c:pt idx="23">
                  <c:v>7302.2431924323446</c:v>
                </c:pt>
                <c:pt idx="24">
                  <c:v>7601.4569410809909</c:v>
                </c:pt>
                <c:pt idx="25">
                  <c:v>7823.3257887026102</c:v>
                </c:pt>
                <c:pt idx="26">
                  <c:v>8024.668351876664</c:v>
                </c:pt>
                <c:pt idx="27">
                  <c:v>8109.2872631141963</c:v>
                </c:pt>
                <c:pt idx="28">
                  <c:v>8168.5868091764805</c:v>
                </c:pt>
                <c:pt idx="29">
                  <c:v>8220.3042491600099</c:v>
                </c:pt>
                <c:pt idx="30">
                  <c:v>8135.4800823432097</c:v>
                </c:pt>
                <c:pt idx="31">
                  <c:v>8044.3999857900735</c:v>
                </c:pt>
                <c:pt idx="32">
                  <c:v>7939.1988417058747</c:v>
                </c:pt>
                <c:pt idx="33">
                  <c:v>7917.1610445399929</c:v>
                </c:pt>
                <c:pt idx="34">
                  <c:v>7828.3197278307916</c:v>
                </c:pt>
                <c:pt idx="35">
                  <c:v>7754.0099907874082</c:v>
                </c:pt>
                <c:pt idx="36">
                  <c:v>7744.779214603157</c:v>
                </c:pt>
                <c:pt idx="37">
                  <c:v>7733.2191684952195</c:v>
                </c:pt>
                <c:pt idx="38">
                  <c:v>7665.3438254651237</c:v>
                </c:pt>
                <c:pt idx="39">
                  <c:v>7688.0338977744259</c:v>
                </c:pt>
                <c:pt idx="40">
                  <c:v>7710.7767921299155</c:v>
                </c:pt>
                <c:pt idx="41">
                  <c:v>7743.9671745725127</c:v>
                </c:pt>
                <c:pt idx="42">
                  <c:v>7803.180875063963</c:v>
                </c:pt>
                <c:pt idx="43">
                  <c:v>7913.4717617652423</c:v>
                </c:pt>
                <c:pt idx="44">
                  <c:v>8061.6507950005471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B-4232-BB31-59428A8332CF}"/>
            </c:ext>
          </c:extLst>
        </c:ser>
        <c:ser>
          <c:idx val="3"/>
          <c:order val="3"/>
          <c:tx>
            <c:strRef>
              <c:f>Feuil3!$H$1:$H$2</c:f>
              <c:strCache>
                <c:ptCount val="2"/>
                <c:pt idx="0">
                  <c:v>Aides publiques à la rénovation SNBC3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Feuil3!$D$3:$D$47</c:f>
              <c:numCache>
                <c:formatCode>General</c:formatCode>
                <c:ptCount val="4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</c:numCache>
            </c:numRef>
          </c:cat>
          <c:val>
            <c:numRef>
              <c:f>Feuil3!$H$3:$H$47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1253.49962</c:v>
                </c:pt>
                <c:pt idx="4">
                  <c:v>1611.1246960000001</c:v>
                </c:pt>
                <c:pt idx="5">
                  <c:v>1320.626226203442</c:v>
                </c:pt>
                <c:pt idx="6">
                  <c:v>881.65412983057195</c:v>
                </c:pt>
                <c:pt idx="7">
                  <c:v>972.73411531360694</c:v>
                </c:pt>
                <c:pt idx="8">
                  <c:v>1139.3602184535468</c:v>
                </c:pt>
                <c:pt idx="9">
                  <c:v>1348.8988899500321</c:v>
                </c:pt>
                <c:pt idx="10">
                  <c:v>1214.0382814850132</c:v>
                </c:pt>
                <c:pt idx="11">
                  <c:v>478.77112392865899</c:v>
                </c:pt>
                <c:pt idx="12">
                  <c:v>-49.682248135140071</c:v>
                </c:pt>
                <c:pt idx="13">
                  <c:v>-1099.97417890304</c:v>
                </c:pt>
                <c:pt idx="14">
                  <c:v>253.98280454587029</c:v>
                </c:pt>
                <c:pt idx="15">
                  <c:v>2467.5872033540695</c:v>
                </c:pt>
                <c:pt idx="16">
                  <c:v>2988.6198137611495</c:v>
                </c:pt>
                <c:pt idx="17">
                  <c:v>1129.5107715223003</c:v>
                </c:pt>
                <c:pt idx="18">
                  <c:v>1601.4607035127401</c:v>
                </c:pt>
                <c:pt idx="19">
                  <c:v>2100.8477260029995</c:v>
                </c:pt>
                <c:pt idx="20">
                  <c:v>2802.1639133230501</c:v>
                </c:pt>
                <c:pt idx="21">
                  <c:v>3526.9044448695204</c:v>
                </c:pt>
                <c:pt idx="22">
                  <c:v>4061.5376277669093</c:v>
                </c:pt>
                <c:pt idx="23">
                  <c:v>4480.0283471222501</c:v>
                </c:pt>
                <c:pt idx="24">
                  <c:v>4735.0192348646897</c:v>
                </c:pt>
                <c:pt idx="25">
                  <c:v>4882.8780521619901</c:v>
                </c:pt>
                <c:pt idx="26">
                  <c:v>4996.6524874052311</c:v>
                </c:pt>
                <c:pt idx="27">
                  <c:v>4973.8163037533304</c:v>
                </c:pt>
                <c:pt idx="28">
                  <c:v>4917.7675062283988</c:v>
                </c:pt>
                <c:pt idx="29">
                  <c:v>4851.7599383529605</c:v>
                </c:pt>
                <c:pt idx="30">
                  <c:v>4638.0095083200194</c:v>
                </c:pt>
                <c:pt idx="31">
                  <c:v>4414.1633946864204</c:v>
                </c:pt>
                <c:pt idx="32">
                  <c:v>4173.7727515801507</c:v>
                </c:pt>
                <c:pt idx="33">
                  <c:v>4025.8476734117594</c:v>
                </c:pt>
                <c:pt idx="34">
                  <c:v>3811.9019290799897</c:v>
                </c:pt>
                <c:pt idx="35">
                  <c:v>3612.8038556615902</c:v>
                </c:pt>
                <c:pt idx="36">
                  <c:v>3483.0025415748205</c:v>
                </c:pt>
                <c:pt idx="37">
                  <c:v>3354.6468392063198</c:v>
                </c:pt>
                <c:pt idx="38">
                  <c:v>3169.7204469904409</c:v>
                </c:pt>
                <c:pt idx="39">
                  <c:v>3079.0747609302489</c:v>
                </c:pt>
                <c:pt idx="40">
                  <c:v>2990.3209455488995</c:v>
                </c:pt>
                <c:pt idx="41">
                  <c:v>2913.4871742599007</c:v>
                </c:pt>
                <c:pt idx="42">
                  <c:v>2862.6931691450991</c:v>
                </c:pt>
                <c:pt idx="43">
                  <c:v>2861.2325101279985</c:v>
                </c:pt>
                <c:pt idx="44">
                  <c:v>2897.7399335304999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B-4232-BB31-59428A83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63232"/>
        <c:axId val="1804865728"/>
      </c:lineChart>
      <c:catAx>
        <c:axId val="18048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865728"/>
        <c:crosses val="autoZero"/>
        <c:auto val="1"/>
        <c:lblAlgn val="ctr"/>
        <c:lblOffset val="100"/>
        <c:noMultiLvlLbl val="0"/>
      </c:catAx>
      <c:valAx>
        <c:axId val="18048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8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222250</xdr:colOff>
      <xdr:row>12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707517-9EA9-BF55-9A1B-798C279B7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2" t="21556" r="32430" b="5349"/>
        <a:stretch/>
      </xdr:blipFill>
      <xdr:spPr bwMode="auto">
        <a:xfrm>
          <a:off x="0" y="0"/>
          <a:ext cx="3270250" cy="2368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4</xdr:col>
      <xdr:colOff>708025</xdr:colOff>
      <xdr:row>8</xdr:row>
      <xdr:rowOff>168275</xdr:rowOff>
    </xdr:from>
    <xdr:to>
      <xdr:col>10</xdr:col>
      <xdr:colOff>669925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A563C0-032C-E903-D5A2-6BCC2A56F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32</xdr:row>
      <xdr:rowOff>41275</xdr:rowOff>
    </xdr:from>
    <xdr:to>
      <xdr:col>10</xdr:col>
      <xdr:colOff>536575</xdr:colOff>
      <xdr:row>47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F08A53-F403-54DD-A2B3-EDCDDD46E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9622-71E7-4F48-9CDA-9FF3B94C8BD1}">
  <dimension ref="A1:AV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V21"/>
    </sheetView>
  </sheetViews>
  <sheetFormatPr baseColWidth="10" defaultRowHeight="14.5" x14ac:dyDescent="0.35"/>
  <cols>
    <col min="1" max="1" width="33.6328125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46</v>
      </c>
      <c r="B2">
        <v>4655.9319880334697</v>
      </c>
      <c r="C2">
        <v>4825.2981717473203</v>
      </c>
      <c r="D2">
        <v>5000.8254729999999</v>
      </c>
      <c r="E2">
        <v>5745.7947809999996</v>
      </c>
      <c r="F2">
        <v>7786.4493780000003</v>
      </c>
      <c r="G2">
        <v>8785.1402230000003</v>
      </c>
      <c r="H2">
        <v>8007.4125020000001</v>
      </c>
      <c r="I2">
        <v>8736.9654279999995</v>
      </c>
      <c r="J2">
        <v>10312.714260000001</v>
      </c>
      <c r="K2">
        <v>11731.46502</v>
      </c>
      <c r="L2">
        <v>12287.70931</v>
      </c>
      <c r="M2">
        <v>11857.97082</v>
      </c>
      <c r="N2">
        <v>9919.3098829999999</v>
      </c>
      <c r="O2">
        <v>9139.3852389999902</v>
      </c>
      <c r="P2">
        <v>10492.5437</v>
      </c>
      <c r="Q2">
        <v>14166.71479</v>
      </c>
      <c r="R2">
        <v>15472.094730000001</v>
      </c>
      <c r="S2">
        <v>15849.080449999999</v>
      </c>
      <c r="T2">
        <v>17201.44153</v>
      </c>
      <c r="U2">
        <v>20278.785339999999</v>
      </c>
      <c r="V2">
        <v>23761.204389999999</v>
      </c>
      <c r="W2">
        <v>27258.035199999998</v>
      </c>
      <c r="X2">
        <v>30476.953170000001</v>
      </c>
      <c r="Y2">
        <v>32183.348269999999</v>
      </c>
      <c r="Z2">
        <v>32885.065369999997</v>
      </c>
      <c r="AA2">
        <v>33113.324030000003</v>
      </c>
      <c r="AB2">
        <v>33148.149729999997</v>
      </c>
      <c r="AC2">
        <v>33182.992270000002</v>
      </c>
      <c r="AD2">
        <v>33174.038339999999</v>
      </c>
      <c r="AE2">
        <v>33114.379139999997</v>
      </c>
      <c r="AF2">
        <v>33013.811670000003</v>
      </c>
      <c r="AG2">
        <v>32897.849719999998</v>
      </c>
      <c r="AH2">
        <v>32781.741020000001</v>
      </c>
      <c r="AI2">
        <v>32731.306789999999</v>
      </c>
      <c r="AJ2">
        <v>32763.663970000001</v>
      </c>
      <c r="AK2">
        <v>32852.947820000001</v>
      </c>
      <c r="AL2">
        <v>32976.310920000004</v>
      </c>
      <c r="AM2">
        <v>33144.275690000002</v>
      </c>
      <c r="AN2">
        <v>33378.318449999999</v>
      </c>
      <c r="AO2">
        <v>33657.964070000002</v>
      </c>
      <c r="AP2">
        <v>33979.078399999999</v>
      </c>
      <c r="AQ2">
        <v>34317.445229999998</v>
      </c>
      <c r="AR2">
        <v>34683.832190000001</v>
      </c>
      <c r="AS2">
        <v>35117.132610000001</v>
      </c>
      <c r="AT2">
        <v>35601.242480000001</v>
      </c>
      <c r="AU2">
        <v>36119.902889999998</v>
      </c>
      <c r="AV2">
        <v>36716.884100000003</v>
      </c>
    </row>
    <row r="3" spans="1:48" x14ac:dyDescent="0.35">
      <c r="A3" t="s">
        <v>0</v>
      </c>
      <c r="B3">
        <v>272402.349599457</v>
      </c>
      <c r="C3">
        <v>276775.85743331298</v>
      </c>
      <c r="D3">
        <v>281219.5834</v>
      </c>
      <c r="E3">
        <v>307140.25150000001</v>
      </c>
      <c r="F3">
        <v>390784.34889999998</v>
      </c>
      <c r="G3">
        <v>448392.40600000002</v>
      </c>
      <c r="H3">
        <v>411012.85580000002</v>
      </c>
      <c r="I3">
        <v>450321.95260000002</v>
      </c>
      <c r="J3">
        <v>522130.2194</v>
      </c>
      <c r="K3">
        <v>599002.99860000005</v>
      </c>
      <c r="L3">
        <v>619527.87520000001</v>
      </c>
      <c r="M3">
        <v>590290.7622</v>
      </c>
      <c r="N3">
        <v>487779.10590000002</v>
      </c>
      <c r="O3">
        <v>458025.90820000001</v>
      </c>
      <c r="P3">
        <v>503919.924</v>
      </c>
      <c r="Q3">
        <v>675973.16940000001</v>
      </c>
      <c r="R3">
        <v>699757.42469999997</v>
      </c>
      <c r="S3">
        <v>741670.65119999996</v>
      </c>
      <c r="T3">
        <v>760659.00870000001</v>
      </c>
      <c r="U3">
        <v>903186.42509999999</v>
      </c>
      <c r="V3">
        <v>1039986.51</v>
      </c>
      <c r="W3">
        <v>1167904.5719999999</v>
      </c>
      <c r="X3">
        <v>1276233.6629999999</v>
      </c>
      <c r="Y3">
        <v>1318824.385</v>
      </c>
      <c r="Z3">
        <v>1318069.8030000001</v>
      </c>
      <c r="AA3">
        <v>1296717.8870000001</v>
      </c>
      <c r="AB3">
        <v>1268100.754</v>
      </c>
      <c r="AC3">
        <v>1238205.923</v>
      </c>
      <c r="AD3">
        <v>1206697.8600000001</v>
      </c>
      <c r="AE3">
        <v>1174672.6569999999</v>
      </c>
      <c r="AF3">
        <v>1143293.298</v>
      </c>
      <c r="AG3">
        <v>1113145.723</v>
      </c>
      <c r="AH3">
        <v>1086249.2069999999</v>
      </c>
      <c r="AI3">
        <v>1064460.5889999999</v>
      </c>
      <c r="AJ3">
        <v>1046479.194</v>
      </c>
      <c r="AK3">
        <v>1031588.427</v>
      </c>
      <c r="AL3">
        <v>1018896.932</v>
      </c>
      <c r="AM3">
        <v>1007968.487</v>
      </c>
      <c r="AN3">
        <v>999766.47010000004</v>
      </c>
      <c r="AO3">
        <v>993028.9388</v>
      </c>
      <c r="AP3">
        <v>986692.88549999997</v>
      </c>
      <c r="AQ3">
        <v>980903.52029999997</v>
      </c>
      <c r="AR3">
        <v>975539.3541</v>
      </c>
      <c r="AS3">
        <v>971554.49879999994</v>
      </c>
      <c r="AT3">
        <v>968708.58239999996</v>
      </c>
      <c r="AU3">
        <v>966228.40319999994</v>
      </c>
      <c r="AV3">
        <v>962999.58510000003</v>
      </c>
    </row>
    <row r="4" spans="1:48" x14ac:dyDescent="0.35">
      <c r="A4" t="s">
        <v>8</v>
      </c>
      <c r="B4">
        <v>2318131524.4374599</v>
      </c>
      <c r="C4">
        <v>2355349875.8831902</v>
      </c>
      <c r="D4">
        <v>2393165780</v>
      </c>
      <c r="E4">
        <v>2417743066</v>
      </c>
      <c r="F4">
        <v>2442572755</v>
      </c>
      <c r="G4">
        <v>2467657440</v>
      </c>
      <c r="H4">
        <v>2492999739</v>
      </c>
      <c r="I4">
        <v>2518602297</v>
      </c>
      <c r="J4">
        <v>2544467789</v>
      </c>
      <c r="K4">
        <v>2570598913</v>
      </c>
      <c r="L4">
        <v>2596998398</v>
      </c>
      <c r="M4">
        <v>2623669000</v>
      </c>
      <c r="N4">
        <v>2639275785</v>
      </c>
      <c r="O4">
        <v>2654975407</v>
      </c>
      <c r="P4">
        <v>2670768417</v>
      </c>
      <c r="Q4">
        <v>2685092362</v>
      </c>
      <c r="R4">
        <v>2699078161</v>
      </c>
      <c r="S4">
        <v>2712239502</v>
      </c>
      <c r="T4">
        <v>2724931683</v>
      </c>
      <c r="U4">
        <v>2739214856</v>
      </c>
      <c r="V4">
        <v>2753925750</v>
      </c>
      <c r="W4">
        <v>2768253268</v>
      </c>
      <c r="X4">
        <v>2782316104</v>
      </c>
      <c r="Y4">
        <v>2796070492</v>
      </c>
      <c r="Z4">
        <v>2809677712</v>
      </c>
      <c r="AA4">
        <v>2823012365</v>
      </c>
      <c r="AB4">
        <v>2836030251</v>
      </c>
      <c r="AC4">
        <v>2848935621</v>
      </c>
      <c r="AD4">
        <v>2861602270</v>
      </c>
      <c r="AE4">
        <v>2873985947</v>
      </c>
      <c r="AF4">
        <v>2886083752</v>
      </c>
      <c r="AG4">
        <v>2898144840</v>
      </c>
      <c r="AH4">
        <v>2909873618</v>
      </c>
      <c r="AI4">
        <v>2921139933</v>
      </c>
      <c r="AJ4">
        <v>2932193665</v>
      </c>
      <c r="AK4">
        <v>2942990075</v>
      </c>
      <c r="AL4">
        <v>2953441222</v>
      </c>
      <c r="AM4">
        <v>2963714868</v>
      </c>
      <c r="AN4">
        <v>2973637446</v>
      </c>
      <c r="AO4">
        <v>2983205497</v>
      </c>
      <c r="AP4">
        <v>2992674702</v>
      </c>
      <c r="AQ4">
        <v>3001870653</v>
      </c>
      <c r="AR4">
        <v>3010834096</v>
      </c>
      <c r="AS4">
        <v>3019693487</v>
      </c>
      <c r="AT4">
        <v>3028360236</v>
      </c>
      <c r="AU4">
        <v>3036832394</v>
      </c>
      <c r="AV4">
        <v>3045108000</v>
      </c>
    </row>
    <row r="5" spans="1:48" x14ac:dyDescent="0.35">
      <c r="A5" t="s">
        <v>9</v>
      </c>
      <c r="B5">
        <v>182970972.649156</v>
      </c>
      <c r="C5">
        <v>185908630.79867601</v>
      </c>
      <c r="D5">
        <v>188893454</v>
      </c>
      <c r="E5">
        <v>180356056</v>
      </c>
      <c r="F5">
        <v>171729620.80000001</v>
      </c>
      <c r="G5">
        <v>163177790</v>
      </c>
      <c r="H5">
        <v>155767023.09999999</v>
      </c>
      <c r="I5">
        <v>148555903.09999999</v>
      </c>
      <c r="J5">
        <v>141058394.09999999</v>
      </c>
      <c r="K5">
        <v>133295318.8</v>
      </c>
      <c r="L5">
        <v>125935982.59999999</v>
      </c>
      <c r="M5">
        <v>119441062.3</v>
      </c>
      <c r="N5">
        <v>114283119.8</v>
      </c>
      <c r="O5">
        <v>109844556.59999999</v>
      </c>
      <c r="P5">
        <v>105340111.7</v>
      </c>
      <c r="Q5">
        <v>100010805.40000001</v>
      </c>
      <c r="R5">
        <v>94857723.170000002</v>
      </c>
      <c r="S5">
        <v>89974669.209999904</v>
      </c>
      <c r="T5">
        <v>85336288.519999996</v>
      </c>
      <c r="U5">
        <v>80411661.400000006</v>
      </c>
      <c r="V5">
        <v>75271925.359999999</v>
      </c>
      <c r="W5">
        <v>69984962.400000006</v>
      </c>
      <c r="X5">
        <v>64700916.640000001</v>
      </c>
      <c r="Y5">
        <v>59788430.719999999</v>
      </c>
      <c r="Z5">
        <v>55414718.280000001</v>
      </c>
      <c r="AA5">
        <v>51591928.799999997</v>
      </c>
      <c r="AB5">
        <v>48261716.859999999</v>
      </c>
      <c r="AC5">
        <v>45345800.100000001</v>
      </c>
      <c r="AD5">
        <v>42764698.240000002</v>
      </c>
      <c r="AE5">
        <v>40451520.030000001</v>
      </c>
      <c r="AF5">
        <v>38355651.950000003</v>
      </c>
      <c r="AG5">
        <v>36440363.07</v>
      </c>
      <c r="AH5">
        <v>34677202.579999998</v>
      </c>
      <c r="AI5">
        <v>33042280.960000001</v>
      </c>
      <c r="AJ5">
        <v>31519472.739999998</v>
      </c>
      <c r="AK5">
        <v>30097534.670000002</v>
      </c>
      <c r="AL5">
        <v>28767435.600000001</v>
      </c>
      <c r="AM5">
        <v>27520883.57</v>
      </c>
      <c r="AN5">
        <v>26348113.859999999</v>
      </c>
      <c r="AO5">
        <v>25243451.16</v>
      </c>
      <c r="AP5">
        <v>24203297.289999999</v>
      </c>
      <c r="AQ5">
        <v>23224466.280000001</v>
      </c>
      <c r="AR5">
        <v>22303138.57</v>
      </c>
      <c r="AS5">
        <v>21434522.73</v>
      </c>
      <c r="AT5">
        <v>20614759.98</v>
      </c>
      <c r="AU5">
        <v>19840752.600000001</v>
      </c>
      <c r="AV5">
        <v>19111182.059999999</v>
      </c>
    </row>
    <row r="6" spans="1:48" x14ac:dyDescent="0.35">
      <c r="A6" t="s">
        <v>10</v>
      </c>
      <c r="B6">
        <v>399231640.45290101</v>
      </c>
      <c r="C6">
        <v>405641433.57550502</v>
      </c>
      <c r="D6">
        <v>412154138</v>
      </c>
      <c r="E6">
        <v>406697164.80000001</v>
      </c>
      <c r="F6">
        <v>399866963.89999998</v>
      </c>
      <c r="G6">
        <v>392526689.19999999</v>
      </c>
      <c r="H6">
        <v>387024248.89999998</v>
      </c>
      <c r="I6">
        <v>381271412.69999999</v>
      </c>
      <c r="J6">
        <v>373968476</v>
      </c>
      <c r="K6">
        <v>365290235</v>
      </c>
      <c r="L6">
        <v>356691996.19999999</v>
      </c>
      <c r="M6">
        <v>349477601.5</v>
      </c>
      <c r="N6">
        <v>345164293.60000002</v>
      </c>
      <c r="O6">
        <v>342390373.89999998</v>
      </c>
      <c r="P6">
        <v>338763231.80000001</v>
      </c>
      <c r="Q6">
        <v>332220274.30000001</v>
      </c>
      <c r="R6">
        <v>325423504</v>
      </c>
      <c r="S6">
        <v>319294533.60000002</v>
      </c>
      <c r="T6">
        <v>312991132.19999999</v>
      </c>
      <c r="U6">
        <v>305066867.19999999</v>
      </c>
      <c r="V6">
        <v>295372202.10000002</v>
      </c>
      <c r="W6">
        <v>284023962.39999998</v>
      </c>
      <c r="X6">
        <v>271499526.89999998</v>
      </c>
      <c r="Y6">
        <v>259212150.5</v>
      </c>
      <c r="Z6">
        <v>247959341</v>
      </c>
      <c r="AA6">
        <v>237955892.09999999</v>
      </c>
      <c r="AB6">
        <v>229132693.69999999</v>
      </c>
      <c r="AC6">
        <v>221303984.09999999</v>
      </c>
      <c r="AD6">
        <v>214262586.59999999</v>
      </c>
      <c r="AE6">
        <v>207834749.40000001</v>
      </c>
      <c r="AF6">
        <v>201885332.40000001</v>
      </c>
      <c r="AG6">
        <v>196316834.5</v>
      </c>
      <c r="AH6">
        <v>191047433.5</v>
      </c>
      <c r="AI6">
        <v>185994717.90000001</v>
      </c>
      <c r="AJ6">
        <v>181110138.09999999</v>
      </c>
      <c r="AK6">
        <v>176367418.5</v>
      </c>
      <c r="AL6">
        <v>171750199.09999999</v>
      </c>
      <c r="AM6">
        <v>167243767.40000001</v>
      </c>
      <c r="AN6">
        <v>162824861</v>
      </c>
      <c r="AO6">
        <v>158484122.90000001</v>
      </c>
      <c r="AP6">
        <v>154223012.59999999</v>
      </c>
      <c r="AQ6">
        <v>150044534.40000001</v>
      </c>
      <c r="AR6">
        <v>145947537.5</v>
      </c>
      <c r="AS6">
        <v>141922385.30000001</v>
      </c>
      <c r="AT6">
        <v>137964572.19999999</v>
      </c>
      <c r="AU6">
        <v>134073954.5</v>
      </c>
      <c r="AV6">
        <v>130259473.8</v>
      </c>
    </row>
    <row r="7" spans="1:48" x14ac:dyDescent="0.35">
      <c r="A7" t="s">
        <v>11</v>
      </c>
      <c r="B7">
        <v>762047427.55376601</v>
      </c>
      <c r="C7">
        <v>774282345.494367</v>
      </c>
      <c r="D7">
        <v>786713699</v>
      </c>
      <c r="E7">
        <v>775752928.5</v>
      </c>
      <c r="F7">
        <v>763634178.29999995</v>
      </c>
      <c r="G7">
        <v>751081514.60000002</v>
      </c>
      <c r="H7">
        <v>741789292.60000002</v>
      </c>
      <c r="I7">
        <v>732144219.39999998</v>
      </c>
      <c r="J7">
        <v>720326586.60000002</v>
      </c>
      <c r="K7">
        <v>706445032.10000002</v>
      </c>
      <c r="L7">
        <v>692756233.39999998</v>
      </c>
      <c r="M7">
        <v>681337607.29999995</v>
      </c>
      <c r="N7">
        <v>674996229.79999995</v>
      </c>
      <c r="O7">
        <v>671105053.10000002</v>
      </c>
      <c r="P7">
        <v>665603480.70000005</v>
      </c>
      <c r="Q7">
        <v>654613060.39999998</v>
      </c>
      <c r="R7">
        <v>643211383</v>
      </c>
      <c r="S7">
        <v>632347054.39999998</v>
      </c>
      <c r="T7">
        <v>621340161</v>
      </c>
      <c r="U7">
        <v>606886107.20000005</v>
      </c>
      <c r="V7">
        <v>589245662.70000005</v>
      </c>
      <c r="W7">
        <v>568835591.29999995</v>
      </c>
      <c r="X7">
        <v>546522989.60000002</v>
      </c>
      <c r="Y7">
        <v>524768818</v>
      </c>
      <c r="Z7">
        <v>504974786.39999998</v>
      </c>
      <c r="AA7">
        <v>487510861.19999999</v>
      </c>
      <c r="AB7">
        <v>472228354.60000002</v>
      </c>
      <c r="AC7">
        <v>458745430.19999999</v>
      </c>
      <c r="AD7">
        <v>446677872.30000001</v>
      </c>
      <c r="AE7">
        <v>435684570.39999998</v>
      </c>
      <c r="AF7">
        <v>425504612.30000001</v>
      </c>
      <c r="AG7">
        <v>415955582.5</v>
      </c>
      <c r="AH7">
        <v>406889802.80000001</v>
      </c>
      <c r="AI7">
        <v>398161163.60000002</v>
      </c>
      <c r="AJ7">
        <v>389686555.60000002</v>
      </c>
      <c r="AK7">
        <v>381424017</v>
      </c>
      <c r="AL7">
        <v>373348577.39999998</v>
      </c>
      <c r="AM7">
        <v>365436667.5</v>
      </c>
      <c r="AN7">
        <v>357646790.30000001</v>
      </c>
      <c r="AO7">
        <v>349963494.89999998</v>
      </c>
      <c r="AP7">
        <v>342392016.19999999</v>
      </c>
      <c r="AQ7">
        <v>334939755.19999999</v>
      </c>
      <c r="AR7">
        <v>327604432.10000002</v>
      </c>
      <c r="AS7">
        <v>320366191.5</v>
      </c>
      <c r="AT7">
        <v>313214920.19999999</v>
      </c>
      <c r="AU7">
        <v>306149134.89999998</v>
      </c>
      <c r="AV7">
        <v>299187419.5</v>
      </c>
    </row>
    <row r="8" spans="1:48" x14ac:dyDescent="0.35">
      <c r="A8" t="s">
        <v>12</v>
      </c>
      <c r="B8">
        <v>640671991.67983496</v>
      </c>
      <c r="C8">
        <v>650958187.73748195</v>
      </c>
      <c r="D8">
        <v>661409532</v>
      </c>
      <c r="E8">
        <v>682011877.29999995</v>
      </c>
      <c r="F8">
        <v>703218357.39999998</v>
      </c>
      <c r="G8">
        <v>724361933.5</v>
      </c>
      <c r="H8">
        <v>742741966.79999995</v>
      </c>
      <c r="I8">
        <v>760619649.89999998</v>
      </c>
      <c r="J8">
        <v>779512071.5</v>
      </c>
      <c r="K8">
        <v>798960137.39999998</v>
      </c>
      <c r="L8">
        <v>817011459.89999998</v>
      </c>
      <c r="M8">
        <v>832344528.70000005</v>
      </c>
      <c r="N8">
        <v>838484388.5</v>
      </c>
      <c r="O8">
        <v>841923348.39999998</v>
      </c>
      <c r="P8">
        <v>845603530.20000005</v>
      </c>
      <c r="Q8">
        <v>848892124.29999995</v>
      </c>
      <c r="R8">
        <v>851406364.29999995</v>
      </c>
      <c r="S8">
        <v>850728068.39999998</v>
      </c>
      <c r="T8">
        <v>848969784.5</v>
      </c>
      <c r="U8">
        <v>846459383.10000002</v>
      </c>
      <c r="V8">
        <v>843064410.70000005</v>
      </c>
      <c r="W8">
        <v>838602724.29999995</v>
      </c>
      <c r="X8">
        <v>832902189.79999995</v>
      </c>
      <c r="Y8">
        <v>825374830.20000005</v>
      </c>
      <c r="Z8">
        <v>816117036.89999998</v>
      </c>
      <c r="AA8">
        <v>805444194.39999998</v>
      </c>
      <c r="AB8">
        <v>793720341.39999998</v>
      </c>
      <c r="AC8">
        <v>781444396.89999998</v>
      </c>
      <c r="AD8">
        <v>769034897.60000002</v>
      </c>
      <c r="AE8">
        <v>756803395.20000005</v>
      </c>
      <c r="AF8">
        <v>744908410.10000002</v>
      </c>
      <c r="AG8">
        <v>733499488.20000005</v>
      </c>
      <c r="AH8">
        <v>722394588.10000002</v>
      </c>
      <c r="AI8">
        <v>711433036.60000002</v>
      </c>
      <c r="AJ8">
        <v>700609354.10000002</v>
      </c>
      <c r="AK8">
        <v>689810590.89999998</v>
      </c>
      <c r="AL8">
        <v>678937928.39999998</v>
      </c>
      <c r="AM8">
        <v>667997668.39999998</v>
      </c>
      <c r="AN8">
        <v>656882140.79999995</v>
      </c>
      <c r="AO8">
        <v>645557736.39999998</v>
      </c>
      <c r="AP8">
        <v>634070291.20000005</v>
      </c>
      <c r="AQ8">
        <v>622356421.39999998</v>
      </c>
      <c r="AR8">
        <v>610411329.20000005</v>
      </c>
      <c r="AS8">
        <v>598224881.10000002</v>
      </c>
      <c r="AT8">
        <v>585759905.79999995</v>
      </c>
      <c r="AU8">
        <v>573009408.89999998</v>
      </c>
      <c r="AV8">
        <v>560944268</v>
      </c>
    </row>
    <row r="9" spans="1:48" x14ac:dyDescent="0.35">
      <c r="A9" t="s">
        <v>13</v>
      </c>
      <c r="B9">
        <v>291506404.18067801</v>
      </c>
      <c r="C9">
        <v>296186633.79021603</v>
      </c>
      <c r="D9">
        <v>300942006</v>
      </c>
      <c r="E9">
        <v>326250388.5</v>
      </c>
      <c r="F9">
        <v>351691606.5</v>
      </c>
      <c r="G9">
        <v>376594323.30000001</v>
      </c>
      <c r="H9">
        <v>396905985.89999998</v>
      </c>
      <c r="I9">
        <v>416281509.19999999</v>
      </c>
      <c r="J9">
        <v>436950594.39999998</v>
      </c>
      <c r="K9">
        <v>459545723</v>
      </c>
      <c r="L9">
        <v>481830343.10000002</v>
      </c>
      <c r="M9">
        <v>501904114.5</v>
      </c>
      <c r="N9">
        <v>512358756.5</v>
      </c>
      <c r="O9">
        <v>520365603</v>
      </c>
      <c r="P9">
        <v>529390677.89999998</v>
      </c>
      <c r="Q9">
        <v>543032987.29999995</v>
      </c>
      <c r="R9">
        <v>556143136.29999995</v>
      </c>
      <c r="S9">
        <v>568555206.70000005</v>
      </c>
      <c r="T9">
        <v>579859699.70000005</v>
      </c>
      <c r="U9">
        <v>595378797.39999998</v>
      </c>
      <c r="V9">
        <v>614427385.79999995</v>
      </c>
      <c r="W9">
        <v>636359140.10000002</v>
      </c>
      <c r="X9">
        <v>660037946.29999995</v>
      </c>
      <c r="Y9">
        <v>682536227.29999995</v>
      </c>
      <c r="Z9">
        <v>702034244.20000005</v>
      </c>
      <c r="AA9">
        <v>717792638.20000005</v>
      </c>
      <c r="AB9">
        <v>729930369.10000002</v>
      </c>
      <c r="AC9">
        <v>738964617.89999998</v>
      </c>
      <c r="AD9">
        <v>745433709.79999995</v>
      </c>
      <c r="AE9">
        <v>749865075.29999995</v>
      </c>
      <c r="AF9">
        <v>752690131</v>
      </c>
      <c r="AG9">
        <v>754319325.39999998</v>
      </c>
      <c r="AH9">
        <v>754903695.20000005</v>
      </c>
      <c r="AI9">
        <v>754614579.89999998</v>
      </c>
      <c r="AJ9">
        <v>753672924.60000002</v>
      </c>
      <c r="AK9">
        <v>752146438.89999998</v>
      </c>
      <c r="AL9">
        <v>750063810.60000002</v>
      </c>
      <c r="AM9">
        <v>747527447</v>
      </c>
      <c r="AN9">
        <v>744527779.39999998</v>
      </c>
      <c r="AO9">
        <v>741084024.39999998</v>
      </c>
      <c r="AP9">
        <v>737280473.10000002</v>
      </c>
      <c r="AQ9">
        <v>733055867.29999995</v>
      </c>
      <c r="AR9">
        <v>728422622.29999995</v>
      </c>
      <c r="AS9">
        <v>723423880.10000002</v>
      </c>
      <c r="AT9">
        <v>718026871.89999998</v>
      </c>
      <c r="AU9">
        <v>712223661.39999998</v>
      </c>
      <c r="AV9">
        <v>706004219.20000005</v>
      </c>
    </row>
    <row r="10" spans="1:48" x14ac:dyDescent="0.35">
      <c r="A10" t="s">
        <v>14</v>
      </c>
      <c r="B10">
        <v>41062689.603059798</v>
      </c>
      <c r="C10">
        <v>41721964.366740197</v>
      </c>
      <c r="D10">
        <v>42391824</v>
      </c>
      <c r="E10">
        <v>45367509.880000003</v>
      </c>
      <c r="F10">
        <v>44962656.700000003</v>
      </c>
      <c r="G10">
        <v>43554687.119999997</v>
      </c>
      <c r="H10">
        <v>42687522.539999999</v>
      </c>
      <c r="I10">
        <v>43573238.770000003</v>
      </c>
      <c r="J10">
        <v>45862643.75</v>
      </c>
      <c r="K10">
        <v>49246583.170000002</v>
      </c>
      <c r="L10">
        <v>53048721.68</v>
      </c>
      <c r="M10">
        <v>56562615.700000003</v>
      </c>
      <c r="N10">
        <v>57190905.640000001</v>
      </c>
      <c r="O10">
        <v>57697226.93</v>
      </c>
      <c r="P10">
        <v>58510950.600000001</v>
      </c>
      <c r="Q10">
        <v>62055875.719999999</v>
      </c>
      <c r="R10">
        <v>64795801.450000003</v>
      </c>
      <c r="S10">
        <v>68406900.439999998</v>
      </c>
      <c r="T10">
        <v>71178941.810000002</v>
      </c>
      <c r="U10">
        <v>76575576.920000002</v>
      </c>
      <c r="V10">
        <v>83085988.75</v>
      </c>
      <c r="W10">
        <v>89948830.799999997</v>
      </c>
      <c r="X10">
        <v>96981775.680000007</v>
      </c>
      <c r="Y10">
        <v>103360312.5</v>
      </c>
      <c r="Z10">
        <v>108717881.5</v>
      </c>
      <c r="AA10">
        <v>113078184.2</v>
      </c>
      <c r="AB10">
        <v>116606998.8</v>
      </c>
      <c r="AC10">
        <v>119459995.40000001</v>
      </c>
      <c r="AD10">
        <v>121517227.8</v>
      </c>
      <c r="AE10">
        <v>122775732.5</v>
      </c>
      <c r="AF10">
        <v>123356763.5</v>
      </c>
      <c r="AG10">
        <v>123449261.8</v>
      </c>
      <c r="AH10">
        <v>123197425.7</v>
      </c>
      <c r="AI10">
        <v>122788943.40000001</v>
      </c>
      <c r="AJ10">
        <v>122382088.09999999</v>
      </c>
      <c r="AK10">
        <v>122017513.5</v>
      </c>
      <c r="AL10">
        <v>121688414.09999999</v>
      </c>
      <c r="AM10">
        <v>121432616.5</v>
      </c>
      <c r="AN10">
        <v>121238168.90000001</v>
      </c>
      <c r="AO10">
        <v>121103681</v>
      </c>
      <c r="AP10">
        <v>121067826.09999999</v>
      </c>
      <c r="AQ10">
        <v>121056655.7</v>
      </c>
      <c r="AR10">
        <v>121078368.8</v>
      </c>
      <c r="AS10">
        <v>121202089.40000001</v>
      </c>
      <c r="AT10">
        <v>121396708.2</v>
      </c>
      <c r="AU10">
        <v>121643136.8</v>
      </c>
      <c r="AV10">
        <v>121893586.5</v>
      </c>
    </row>
    <row r="11" spans="1:48" x14ac:dyDescent="0.35">
      <c r="A11" t="s">
        <v>15</v>
      </c>
      <c r="B11">
        <v>640398.31806251395</v>
      </c>
      <c r="C11">
        <v>650680.12020171306</v>
      </c>
      <c r="D11">
        <v>661127</v>
      </c>
      <c r="E11">
        <v>1307140.9410000001</v>
      </c>
      <c r="F11">
        <v>7469371.4589999998</v>
      </c>
      <c r="G11">
        <v>16360501.970000001</v>
      </c>
      <c r="H11">
        <v>26083698.850000001</v>
      </c>
      <c r="I11">
        <v>36156364.299999997</v>
      </c>
      <c r="J11">
        <v>46789022.210000001</v>
      </c>
      <c r="K11">
        <v>57815883.490000002</v>
      </c>
      <c r="L11">
        <v>69723661.129999995</v>
      </c>
      <c r="M11">
        <v>82601469.980000004</v>
      </c>
      <c r="N11">
        <v>96798091.260000005</v>
      </c>
      <c r="O11">
        <v>111649244.8</v>
      </c>
      <c r="P11">
        <v>127556433.59999999</v>
      </c>
      <c r="Q11">
        <v>144267235</v>
      </c>
      <c r="R11">
        <v>163240249.19999999</v>
      </c>
      <c r="S11">
        <v>182933069.59999999</v>
      </c>
      <c r="T11">
        <v>205255675.09999999</v>
      </c>
      <c r="U11">
        <v>228436462.80000001</v>
      </c>
      <c r="V11">
        <v>253458175.09999999</v>
      </c>
      <c r="W11">
        <v>280498056.60000002</v>
      </c>
      <c r="X11">
        <v>309670759.39999998</v>
      </c>
      <c r="Y11">
        <v>341029722.39999998</v>
      </c>
      <c r="Z11">
        <v>374459703.60000002</v>
      </c>
      <c r="AA11">
        <v>409638666.60000002</v>
      </c>
      <c r="AB11">
        <v>446149776.39999998</v>
      </c>
      <c r="AC11">
        <v>483671396.80000001</v>
      </c>
      <c r="AD11">
        <v>521911277.69999999</v>
      </c>
      <c r="AE11">
        <v>560570904.10000002</v>
      </c>
      <c r="AF11">
        <v>599382851.10000002</v>
      </c>
      <c r="AG11">
        <v>638163984.70000005</v>
      </c>
      <c r="AH11">
        <v>676763470</v>
      </c>
      <c r="AI11">
        <v>715105210.79999995</v>
      </c>
      <c r="AJ11">
        <v>753213131.79999995</v>
      </c>
      <c r="AK11">
        <v>791126561.70000005</v>
      </c>
      <c r="AL11">
        <v>828884856.39999998</v>
      </c>
      <c r="AM11">
        <v>866555818</v>
      </c>
      <c r="AN11">
        <v>904169592</v>
      </c>
      <c r="AO11">
        <v>941768986.29999995</v>
      </c>
      <c r="AP11">
        <v>979437786.10000002</v>
      </c>
      <c r="AQ11">
        <v>1017192953</v>
      </c>
      <c r="AR11">
        <v>1055066667</v>
      </c>
      <c r="AS11">
        <v>1093119537</v>
      </c>
      <c r="AT11">
        <v>1131382498</v>
      </c>
      <c r="AU11">
        <v>1169892345</v>
      </c>
      <c r="AV11">
        <v>1208673431</v>
      </c>
    </row>
    <row r="12" spans="1:48" x14ac:dyDescent="0.35">
      <c r="A12" t="s">
        <v>47</v>
      </c>
      <c r="B12">
        <v>4655.9319880334697</v>
      </c>
      <c r="C12">
        <v>4825.2981717473203</v>
      </c>
      <c r="D12">
        <v>5000.8254729999999</v>
      </c>
      <c r="E12">
        <v>5745.7947809999996</v>
      </c>
      <c r="F12">
        <v>7786.4493780000003</v>
      </c>
      <c r="G12">
        <v>8785.1402230000003</v>
      </c>
      <c r="H12">
        <v>8007.4125020000001</v>
      </c>
      <c r="I12">
        <v>8736.9654279999995</v>
      </c>
      <c r="J12">
        <v>10312.714260000001</v>
      </c>
      <c r="K12">
        <v>11731.46502</v>
      </c>
      <c r="L12">
        <v>12287.70931</v>
      </c>
      <c r="M12">
        <v>11857.97082</v>
      </c>
      <c r="N12">
        <v>9919.3098829999999</v>
      </c>
      <c r="O12">
        <v>9139.3852389999902</v>
      </c>
      <c r="P12">
        <v>10492.5437</v>
      </c>
      <c r="Q12">
        <v>14166.71479</v>
      </c>
      <c r="R12">
        <v>15472.094730000001</v>
      </c>
      <c r="S12">
        <v>15849.080449999999</v>
      </c>
      <c r="T12">
        <v>17200.200250000002</v>
      </c>
      <c r="U12">
        <v>20322.73115</v>
      </c>
      <c r="V12">
        <v>25779.157950000001</v>
      </c>
      <c r="W12">
        <v>32812.301059999998</v>
      </c>
      <c r="X12">
        <v>37176.502240000002</v>
      </c>
      <c r="Y12">
        <v>38527.757039999997</v>
      </c>
      <c r="Z12">
        <v>38566.77493</v>
      </c>
      <c r="AA12">
        <v>37924.362159999997</v>
      </c>
      <c r="AB12">
        <v>37235.413269999997</v>
      </c>
      <c r="AC12">
        <v>36683.20549</v>
      </c>
      <c r="AD12">
        <v>36131.927779999998</v>
      </c>
      <c r="AE12">
        <v>35636.025650000003</v>
      </c>
      <c r="AF12">
        <v>35302.464059999998</v>
      </c>
      <c r="AG12">
        <v>35005.667500000003</v>
      </c>
      <c r="AH12">
        <v>34733.197419999997</v>
      </c>
      <c r="AI12">
        <v>34629.061410000002</v>
      </c>
      <c r="AJ12">
        <v>34594.086609999998</v>
      </c>
      <c r="AK12">
        <v>34603.970739999997</v>
      </c>
      <c r="AL12">
        <v>35512.599820000003</v>
      </c>
      <c r="AM12">
        <v>36054.933790000003</v>
      </c>
      <c r="AN12">
        <v>36300.320440000003</v>
      </c>
      <c r="AO12">
        <v>36371.6993</v>
      </c>
      <c r="AP12">
        <v>36345.366650000004</v>
      </c>
      <c r="AQ12">
        <v>36260.640480000002</v>
      </c>
      <c r="AR12">
        <v>36169.920709999999</v>
      </c>
      <c r="AS12">
        <v>36131.704510000003</v>
      </c>
      <c r="AT12">
        <v>36149.367859999998</v>
      </c>
      <c r="AU12">
        <v>36215.085760000002</v>
      </c>
      <c r="AV12">
        <v>36347.809009999997</v>
      </c>
    </row>
    <row r="13" spans="1:48" x14ac:dyDescent="0.35">
      <c r="A13" t="s">
        <v>26</v>
      </c>
      <c r="B13">
        <v>272402.349599457</v>
      </c>
      <c r="C13">
        <v>276775.85743331298</v>
      </c>
      <c r="D13">
        <v>281219.5834</v>
      </c>
      <c r="E13">
        <v>307140.25150000001</v>
      </c>
      <c r="F13">
        <v>390784.34889999998</v>
      </c>
      <c r="G13">
        <v>448392.40600000002</v>
      </c>
      <c r="H13">
        <v>411012.85580000002</v>
      </c>
      <c r="I13">
        <v>450321.95260000002</v>
      </c>
      <c r="J13">
        <v>522130.2194</v>
      </c>
      <c r="K13">
        <v>599002.99860000005</v>
      </c>
      <c r="L13">
        <v>619527.87520000001</v>
      </c>
      <c r="M13">
        <v>590290.7622</v>
      </c>
      <c r="N13">
        <v>487779.10590000002</v>
      </c>
      <c r="O13">
        <v>458025.90820000001</v>
      </c>
      <c r="P13">
        <v>503919.924</v>
      </c>
      <c r="Q13">
        <v>675973.16940000001</v>
      </c>
      <c r="R13">
        <v>699757.42469999997</v>
      </c>
      <c r="S13">
        <v>741670.65119999996</v>
      </c>
      <c r="T13">
        <v>760566.21569999994</v>
      </c>
      <c r="U13">
        <v>903880.62749999994</v>
      </c>
      <c r="V13">
        <v>1139084.9169999999</v>
      </c>
      <c r="W13">
        <v>1358382.0519999999</v>
      </c>
      <c r="X13">
        <v>1501255.7509999999</v>
      </c>
      <c r="Y13">
        <v>1538368.8770000001</v>
      </c>
      <c r="Z13">
        <v>1515469.2509999999</v>
      </c>
      <c r="AA13">
        <v>1458890.8419999999</v>
      </c>
      <c r="AB13">
        <v>1401798.38</v>
      </c>
      <c r="AC13">
        <v>1345341.2679999999</v>
      </c>
      <c r="AD13">
        <v>1291083.2749999999</v>
      </c>
      <c r="AE13">
        <v>1240596.341</v>
      </c>
      <c r="AF13">
        <v>1198962.8959999999</v>
      </c>
      <c r="AG13">
        <v>1159986.76</v>
      </c>
      <c r="AH13">
        <v>1126061.469</v>
      </c>
      <c r="AI13">
        <v>1100798.5249999999</v>
      </c>
      <c r="AJ13">
        <v>1078099.5530000001</v>
      </c>
      <c r="AK13">
        <v>1058556.0360000001</v>
      </c>
      <c r="AL13">
        <v>1069969.0519999999</v>
      </c>
      <c r="AM13">
        <v>1062897.8370000001</v>
      </c>
      <c r="AN13">
        <v>1051953.2849999999</v>
      </c>
      <c r="AO13">
        <v>1035396.1360000001</v>
      </c>
      <c r="AP13">
        <v>1015527.715</v>
      </c>
      <c r="AQ13">
        <v>994867.74609999999</v>
      </c>
      <c r="AR13">
        <v>974683.60829999996</v>
      </c>
      <c r="AS13">
        <v>956345.11349999998</v>
      </c>
      <c r="AT13">
        <v>940044.52320000005</v>
      </c>
      <c r="AU13">
        <v>925191.45109999995</v>
      </c>
      <c r="AV13">
        <v>911232.16669999994</v>
      </c>
    </row>
    <row r="14" spans="1:48" x14ac:dyDescent="0.35">
      <c r="A14" t="s">
        <v>27</v>
      </c>
      <c r="B14">
        <v>2318131524.4374599</v>
      </c>
      <c r="C14">
        <v>2355349875.8831902</v>
      </c>
      <c r="D14">
        <v>2393165780</v>
      </c>
      <c r="E14">
        <v>2417743066</v>
      </c>
      <c r="F14">
        <v>2442572755</v>
      </c>
      <c r="G14">
        <v>2467657440</v>
      </c>
      <c r="H14">
        <v>2492999739</v>
      </c>
      <c r="I14">
        <v>2518602297</v>
      </c>
      <c r="J14">
        <v>2544467789</v>
      </c>
      <c r="K14">
        <v>2570598913</v>
      </c>
      <c r="L14">
        <v>2596998398</v>
      </c>
      <c r="M14">
        <v>2623669000</v>
      </c>
      <c r="N14">
        <v>2639275785</v>
      </c>
      <c r="O14">
        <v>2654975407</v>
      </c>
      <c r="P14">
        <v>2670768417</v>
      </c>
      <c r="Q14">
        <v>2685092362</v>
      </c>
      <c r="R14">
        <v>2699078161</v>
      </c>
      <c r="S14">
        <v>2712239502</v>
      </c>
      <c r="T14">
        <v>2724931683</v>
      </c>
      <c r="U14">
        <v>2739214856</v>
      </c>
      <c r="V14">
        <v>2749023446</v>
      </c>
      <c r="W14">
        <v>2758401761</v>
      </c>
      <c r="X14">
        <v>2767469993</v>
      </c>
      <c r="Y14">
        <v>2776186181</v>
      </c>
      <c r="Z14">
        <v>2784711902</v>
      </c>
      <c r="AA14">
        <v>2792923956</v>
      </c>
      <c r="AB14">
        <v>2800780226</v>
      </c>
      <c r="AC14">
        <v>2808483825</v>
      </c>
      <c r="AD14">
        <v>2815911242</v>
      </c>
      <c r="AE14">
        <v>2823020355</v>
      </c>
      <c r="AF14">
        <v>2829809899</v>
      </c>
      <c r="AG14">
        <v>2836525323</v>
      </c>
      <c r="AH14">
        <v>2842878110</v>
      </c>
      <c r="AI14">
        <v>2848743165</v>
      </c>
      <c r="AJ14">
        <v>2854366252</v>
      </c>
      <c r="AK14">
        <v>2859705092</v>
      </c>
      <c r="AL14">
        <v>2864675815</v>
      </c>
      <c r="AM14">
        <v>2869442737</v>
      </c>
      <c r="AN14">
        <v>2873839117</v>
      </c>
      <c r="AO14">
        <v>2877863532</v>
      </c>
      <c r="AP14">
        <v>2881764117</v>
      </c>
      <c r="AQ14">
        <v>2885373816</v>
      </c>
      <c r="AR14">
        <v>2888733219</v>
      </c>
      <c r="AS14">
        <v>2891966631</v>
      </c>
      <c r="AT14">
        <v>2894989971</v>
      </c>
      <c r="AU14">
        <v>2897802448</v>
      </c>
      <c r="AV14">
        <v>2900403271</v>
      </c>
    </row>
    <row r="15" spans="1:48" x14ac:dyDescent="0.35">
      <c r="A15" t="s">
        <v>28</v>
      </c>
      <c r="B15">
        <v>182970972.649156</v>
      </c>
      <c r="C15">
        <v>185908630.79867601</v>
      </c>
      <c r="D15">
        <v>188893454</v>
      </c>
      <c r="E15">
        <v>180356056</v>
      </c>
      <c r="F15">
        <v>171729620.80000001</v>
      </c>
      <c r="G15">
        <v>163177790</v>
      </c>
      <c r="H15">
        <v>155767023.09999999</v>
      </c>
      <c r="I15">
        <v>148555903.09999999</v>
      </c>
      <c r="J15">
        <v>141058394.09999999</v>
      </c>
      <c r="K15">
        <v>133295318.8</v>
      </c>
      <c r="L15">
        <v>125935982.59999999</v>
      </c>
      <c r="M15">
        <v>119441062.3</v>
      </c>
      <c r="N15">
        <v>114283119.8</v>
      </c>
      <c r="O15">
        <v>109844556.59999999</v>
      </c>
      <c r="P15">
        <v>105340111.7</v>
      </c>
      <c r="Q15">
        <v>100010805.40000001</v>
      </c>
      <c r="R15">
        <v>94857723.170000002</v>
      </c>
      <c r="S15">
        <v>89974669.209999904</v>
      </c>
      <c r="T15">
        <v>85336297.459999904</v>
      </c>
      <c r="U15">
        <v>80395711.799999997</v>
      </c>
      <c r="V15">
        <v>74816694.280000001</v>
      </c>
      <c r="W15">
        <v>68666257.049999997</v>
      </c>
      <c r="X15">
        <v>62421878.979999997</v>
      </c>
      <c r="Y15">
        <v>56681562.039999999</v>
      </c>
      <c r="Z15">
        <v>51672018.229999997</v>
      </c>
      <c r="AA15">
        <v>47398654.380000003</v>
      </c>
      <c r="AB15">
        <v>43752704.68</v>
      </c>
      <c r="AC15">
        <v>40615828.310000002</v>
      </c>
      <c r="AD15">
        <v>37885700.909999996</v>
      </c>
      <c r="AE15">
        <v>35477858.810000002</v>
      </c>
      <c r="AF15">
        <v>33321370.379999999</v>
      </c>
      <c r="AG15">
        <v>31375415.34</v>
      </c>
      <c r="AH15">
        <v>29606767.129999999</v>
      </c>
      <c r="AI15">
        <v>27982778.579999998</v>
      </c>
      <c r="AJ15">
        <v>26486666.41</v>
      </c>
      <c r="AK15">
        <v>25104646.469999999</v>
      </c>
      <c r="AL15">
        <v>23790924.390000001</v>
      </c>
      <c r="AM15">
        <v>22564237.739999998</v>
      </c>
      <c r="AN15">
        <v>21430341.93</v>
      </c>
      <c r="AO15">
        <v>20382645.899999999</v>
      </c>
      <c r="AP15">
        <v>19415119.890000001</v>
      </c>
      <c r="AQ15">
        <v>18521156.510000002</v>
      </c>
      <c r="AR15">
        <v>17693407.16</v>
      </c>
      <c r="AS15">
        <v>16924419.98</v>
      </c>
      <c r="AT15">
        <v>16207863.710000001</v>
      </c>
      <c r="AU15">
        <v>15538657.75</v>
      </c>
      <c r="AV15">
        <v>14912876.58</v>
      </c>
    </row>
    <row r="16" spans="1:48" x14ac:dyDescent="0.35">
      <c r="A16" t="s">
        <v>29</v>
      </c>
      <c r="B16">
        <v>399231640.45290101</v>
      </c>
      <c r="C16">
        <v>405641433.57550502</v>
      </c>
      <c r="D16">
        <v>412154138</v>
      </c>
      <c r="E16">
        <v>406697164.80000001</v>
      </c>
      <c r="F16">
        <v>399866963.89999998</v>
      </c>
      <c r="G16">
        <v>392526689.19999999</v>
      </c>
      <c r="H16">
        <v>387024248.89999998</v>
      </c>
      <c r="I16">
        <v>381271412.69999999</v>
      </c>
      <c r="J16">
        <v>373968476</v>
      </c>
      <c r="K16">
        <v>365290235</v>
      </c>
      <c r="L16">
        <v>356691996.19999999</v>
      </c>
      <c r="M16">
        <v>349477601.5</v>
      </c>
      <c r="N16">
        <v>345164293.60000002</v>
      </c>
      <c r="O16">
        <v>342390373.89999998</v>
      </c>
      <c r="P16">
        <v>338763231.80000001</v>
      </c>
      <c r="Q16">
        <v>332220274.30000001</v>
      </c>
      <c r="R16">
        <v>325423504</v>
      </c>
      <c r="S16">
        <v>319294533.60000002</v>
      </c>
      <c r="T16">
        <v>312991234.5</v>
      </c>
      <c r="U16">
        <v>305009086.19999999</v>
      </c>
      <c r="V16">
        <v>293914126.10000002</v>
      </c>
      <c r="W16">
        <v>279691586.30000001</v>
      </c>
      <c r="X16">
        <v>263933587</v>
      </c>
      <c r="Y16">
        <v>248715187.40000001</v>
      </c>
      <c r="Z16">
        <v>235015382.40000001</v>
      </c>
      <c r="AA16">
        <v>223070242.90000001</v>
      </c>
      <c r="AB16">
        <v>212682108.80000001</v>
      </c>
      <c r="AC16">
        <v>203560468.69999999</v>
      </c>
      <c r="AD16">
        <v>195461215.40000001</v>
      </c>
      <c r="AE16">
        <v>188145247</v>
      </c>
      <c r="AF16">
        <v>181412361.69999999</v>
      </c>
      <c r="AG16">
        <v>175161880.69999999</v>
      </c>
      <c r="AH16">
        <v>169303928</v>
      </c>
      <c r="AI16">
        <v>163725983.69999999</v>
      </c>
      <c r="AJ16">
        <v>158387306.09999999</v>
      </c>
      <c r="AK16">
        <v>153253455.59999999</v>
      </c>
      <c r="AL16">
        <v>148100852.40000001</v>
      </c>
      <c r="AM16">
        <v>143054004.30000001</v>
      </c>
      <c r="AN16">
        <v>138178495.30000001</v>
      </c>
      <c r="AO16">
        <v>133480534.5</v>
      </c>
      <c r="AP16">
        <v>128963200.7</v>
      </c>
      <c r="AQ16">
        <v>124623922.09999999</v>
      </c>
      <c r="AR16">
        <v>120453062</v>
      </c>
      <c r="AS16">
        <v>116435981.3</v>
      </c>
      <c r="AT16">
        <v>112559408.3</v>
      </c>
      <c r="AU16">
        <v>108813831.2</v>
      </c>
      <c r="AV16">
        <v>105193812.09999999</v>
      </c>
    </row>
    <row r="17" spans="1:48" x14ac:dyDescent="0.35">
      <c r="A17" t="s">
        <v>30</v>
      </c>
      <c r="B17">
        <v>762047427.55376601</v>
      </c>
      <c r="C17">
        <v>774282345.494367</v>
      </c>
      <c r="D17">
        <v>786713699</v>
      </c>
      <c r="E17">
        <v>775752928.5</v>
      </c>
      <c r="F17">
        <v>763634178.29999995</v>
      </c>
      <c r="G17">
        <v>751081514.60000002</v>
      </c>
      <c r="H17">
        <v>741789292.60000002</v>
      </c>
      <c r="I17">
        <v>732144219.39999998</v>
      </c>
      <c r="J17">
        <v>720326586.60000002</v>
      </c>
      <c r="K17">
        <v>706445032.10000002</v>
      </c>
      <c r="L17">
        <v>692756233.39999998</v>
      </c>
      <c r="M17">
        <v>681337607.29999995</v>
      </c>
      <c r="N17">
        <v>674996229.79999995</v>
      </c>
      <c r="O17">
        <v>671105053.10000002</v>
      </c>
      <c r="P17">
        <v>665603480.70000005</v>
      </c>
      <c r="Q17">
        <v>654613060.39999998</v>
      </c>
      <c r="R17">
        <v>643211383</v>
      </c>
      <c r="S17">
        <v>632347054.39999998</v>
      </c>
      <c r="T17">
        <v>621340837.29999995</v>
      </c>
      <c r="U17">
        <v>606797121.70000005</v>
      </c>
      <c r="V17">
        <v>586498125.29999995</v>
      </c>
      <c r="W17">
        <v>560503158.60000002</v>
      </c>
      <c r="X17">
        <v>532087434.30000001</v>
      </c>
      <c r="Y17">
        <v>504993638.19999999</v>
      </c>
      <c r="Z17">
        <v>480726007.80000001</v>
      </c>
      <c r="AA17">
        <v>459739780.19999999</v>
      </c>
      <c r="AB17">
        <v>441687240.80000001</v>
      </c>
      <c r="AC17">
        <v>425969407.39999998</v>
      </c>
      <c r="AD17">
        <v>412091910.10000002</v>
      </c>
      <c r="AE17">
        <v>399607925.5</v>
      </c>
      <c r="AF17">
        <v>388120847.5</v>
      </c>
      <c r="AG17">
        <v>377434995</v>
      </c>
      <c r="AH17">
        <v>367394773.30000001</v>
      </c>
      <c r="AI17">
        <v>357789408</v>
      </c>
      <c r="AJ17">
        <v>348546264.69999999</v>
      </c>
      <c r="AK17">
        <v>339616774.89999998</v>
      </c>
      <c r="AL17">
        <v>330540008.80000001</v>
      </c>
      <c r="AM17">
        <v>321552917.19999999</v>
      </c>
      <c r="AN17">
        <v>312848754.80000001</v>
      </c>
      <c r="AO17">
        <v>304453728.80000001</v>
      </c>
      <c r="AP17">
        <v>296376830.10000002</v>
      </c>
      <c r="AQ17">
        <v>288610956</v>
      </c>
      <c r="AR17">
        <v>281131944.69999999</v>
      </c>
      <c r="AS17">
        <v>273904497.80000001</v>
      </c>
      <c r="AT17">
        <v>266897905.80000001</v>
      </c>
      <c r="AU17">
        <v>260090532.59999999</v>
      </c>
      <c r="AV17">
        <v>253470908.19999999</v>
      </c>
    </row>
    <row r="18" spans="1:48" x14ac:dyDescent="0.35">
      <c r="A18" t="s">
        <v>31</v>
      </c>
      <c r="B18">
        <v>640671991.67983496</v>
      </c>
      <c r="C18">
        <v>650958187.73748195</v>
      </c>
      <c r="D18">
        <v>661409532</v>
      </c>
      <c r="E18">
        <v>682011877.29999995</v>
      </c>
      <c r="F18">
        <v>703218357.39999998</v>
      </c>
      <c r="G18">
        <v>724361933.5</v>
      </c>
      <c r="H18">
        <v>742741966.79999995</v>
      </c>
      <c r="I18">
        <v>760619649.89999998</v>
      </c>
      <c r="J18">
        <v>779512071.5</v>
      </c>
      <c r="K18">
        <v>798960137.39999998</v>
      </c>
      <c r="L18">
        <v>817011459.89999998</v>
      </c>
      <c r="M18">
        <v>832344528.70000005</v>
      </c>
      <c r="N18">
        <v>838484388.5</v>
      </c>
      <c r="O18">
        <v>841923348.39999998</v>
      </c>
      <c r="P18">
        <v>845603530.20000005</v>
      </c>
      <c r="Q18">
        <v>848892124.29999995</v>
      </c>
      <c r="R18">
        <v>851406364.29999995</v>
      </c>
      <c r="S18">
        <v>850728068.39999998</v>
      </c>
      <c r="T18">
        <v>848974146.89999998</v>
      </c>
      <c r="U18">
        <v>846588941.20000005</v>
      </c>
      <c r="V18">
        <v>839809330.10000002</v>
      </c>
      <c r="W18">
        <v>831029598.5</v>
      </c>
      <c r="X18">
        <v>820810561.29999995</v>
      </c>
      <c r="Y18">
        <v>809080524.70000005</v>
      </c>
      <c r="Z18">
        <v>796139039.79999995</v>
      </c>
      <c r="AA18">
        <v>782376398.70000005</v>
      </c>
      <c r="AB18">
        <v>768083400.89999998</v>
      </c>
      <c r="AC18">
        <v>753764583.29999995</v>
      </c>
      <c r="AD18">
        <v>739701322.79999995</v>
      </c>
      <c r="AE18">
        <v>726078685.5</v>
      </c>
      <c r="AF18">
        <v>712853919.20000005</v>
      </c>
      <c r="AG18">
        <v>700123143.79999995</v>
      </c>
      <c r="AH18">
        <v>687708483</v>
      </c>
      <c r="AI18">
        <v>675407805.39999998</v>
      </c>
      <c r="AJ18">
        <v>663259282.20000005</v>
      </c>
      <c r="AK18">
        <v>651204899.10000002</v>
      </c>
      <c r="AL18">
        <v>638543144.70000005</v>
      </c>
      <c r="AM18">
        <v>625698976.20000005</v>
      </c>
      <c r="AN18">
        <v>612793826.5</v>
      </c>
      <c r="AO18">
        <v>599991443.29999995</v>
      </c>
      <c r="AP18">
        <v>587422679.29999995</v>
      </c>
      <c r="AQ18">
        <v>575049456.89999998</v>
      </c>
      <c r="AR18">
        <v>562860155.60000002</v>
      </c>
      <c r="AS18">
        <v>550828362.29999995</v>
      </c>
      <c r="AT18">
        <v>538901416.60000002</v>
      </c>
      <c r="AU18">
        <v>527055825.69999999</v>
      </c>
      <c r="AV18">
        <v>515655179.80000001</v>
      </c>
    </row>
    <row r="19" spans="1:48" x14ac:dyDescent="0.35">
      <c r="A19" t="s">
        <v>32</v>
      </c>
      <c r="B19">
        <v>291506404.18067801</v>
      </c>
      <c r="C19">
        <v>296186633.79021603</v>
      </c>
      <c r="D19">
        <v>300942006</v>
      </c>
      <c r="E19">
        <v>326250388.5</v>
      </c>
      <c r="F19">
        <v>351691606.5</v>
      </c>
      <c r="G19">
        <v>376594323.30000001</v>
      </c>
      <c r="H19">
        <v>396905985.89999998</v>
      </c>
      <c r="I19">
        <v>416281509.19999999</v>
      </c>
      <c r="J19">
        <v>436950594.39999998</v>
      </c>
      <c r="K19">
        <v>459545723</v>
      </c>
      <c r="L19">
        <v>481830343.10000002</v>
      </c>
      <c r="M19">
        <v>501904114.5</v>
      </c>
      <c r="N19">
        <v>512358756.5</v>
      </c>
      <c r="O19">
        <v>520365603</v>
      </c>
      <c r="P19">
        <v>529390677.89999998</v>
      </c>
      <c r="Q19">
        <v>543032987.29999995</v>
      </c>
      <c r="R19">
        <v>556143136.29999995</v>
      </c>
      <c r="S19">
        <v>568555206.70000005</v>
      </c>
      <c r="T19">
        <v>579859487.79999995</v>
      </c>
      <c r="U19">
        <v>595471593.60000002</v>
      </c>
      <c r="V19">
        <v>615244695.70000005</v>
      </c>
      <c r="W19">
        <v>639008928</v>
      </c>
      <c r="X19">
        <v>665222019.29999995</v>
      </c>
      <c r="Y19">
        <v>690044655.60000002</v>
      </c>
      <c r="Z19">
        <v>710983292.79999995</v>
      </c>
      <c r="AA19">
        <v>727175928.29999995</v>
      </c>
      <c r="AB19">
        <v>738904502.5</v>
      </c>
      <c r="AC19">
        <v>746856239.60000002</v>
      </c>
      <c r="AD19">
        <v>751778656.10000002</v>
      </c>
      <c r="AE19">
        <v>754362269.70000005</v>
      </c>
      <c r="AF19">
        <v>755188869.39999998</v>
      </c>
      <c r="AG19">
        <v>754707191.60000002</v>
      </c>
      <c r="AH19">
        <v>753106666.70000005</v>
      </c>
      <c r="AI19">
        <v>750598709.70000005</v>
      </c>
      <c r="AJ19">
        <v>747397646.89999998</v>
      </c>
      <c r="AK19">
        <v>743592616.60000002</v>
      </c>
      <c r="AL19">
        <v>739319527.5</v>
      </c>
      <c r="AM19">
        <v>734628944.79999995</v>
      </c>
      <c r="AN19">
        <v>729394666.70000005</v>
      </c>
      <c r="AO19">
        <v>723681993.29999995</v>
      </c>
      <c r="AP19">
        <v>717595806</v>
      </c>
      <c r="AQ19">
        <v>711090560.79999995</v>
      </c>
      <c r="AR19">
        <v>704193469</v>
      </c>
      <c r="AS19">
        <v>696958108</v>
      </c>
      <c r="AT19">
        <v>689377741.89999998</v>
      </c>
      <c r="AU19">
        <v>681473236.79999995</v>
      </c>
      <c r="AV19">
        <v>673265180.79999995</v>
      </c>
    </row>
    <row r="20" spans="1:48" x14ac:dyDescent="0.35">
      <c r="A20" t="s">
        <v>33</v>
      </c>
      <c r="B20">
        <v>41062689.603059798</v>
      </c>
      <c r="C20">
        <v>41721964.366740197</v>
      </c>
      <c r="D20">
        <v>42391824</v>
      </c>
      <c r="E20">
        <v>45367509.880000003</v>
      </c>
      <c r="F20">
        <v>44962656.700000003</v>
      </c>
      <c r="G20">
        <v>43554687.119999997</v>
      </c>
      <c r="H20">
        <v>42687522.539999999</v>
      </c>
      <c r="I20">
        <v>43573238.770000003</v>
      </c>
      <c r="J20">
        <v>45862643.75</v>
      </c>
      <c r="K20">
        <v>49246583.170000002</v>
      </c>
      <c r="L20">
        <v>53048721.68</v>
      </c>
      <c r="M20">
        <v>56562615.700000003</v>
      </c>
      <c r="N20">
        <v>57190905.640000001</v>
      </c>
      <c r="O20">
        <v>57697226.93</v>
      </c>
      <c r="P20">
        <v>58510950.600000001</v>
      </c>
      <c r="Q20">
        <v>62055875.719999999</v>
      </c>
      <c r="R20">
        <v>64795801.450000003</v>
      </c>
      <c r="S20">
        <v>68406900.439999998</v>
      </c>
      <c r="T20">
        <v>71174952.739999995</v>
      </c>
      <c r="U20">
        <v>76527199.640000001</v>
      </c>
      <c r="V20">
        <v>85166674.560000002</v>
      </c>
      <c r="W20">
        <v>95755701.469999999</v>
      </c>
      <c r="X20">
        <v>105646169.40000001</v>
      </c>
      <c r="Y20">
        <v>113391167.3</v>
      </c>
      <c r="Z20">
        <v>119103049.3</v>
      </c>
      <c r="AA20">
        <v>122954032.7</v>
      </c>
      <c r="AB20">
        <v>125489815.40000001</v>
      </c>
      <c r="AC20">
        <v>127099949.7</v>
      </c>
      <c r="AD20">
        <v>127827739</v>
      </c>
      <c r="AE20">
        <v>127817684.3</v>
      </c>
      <c r="AF20">
        <v>127381815.8</v>
      </c>
      <c r="AG20">
        <v>126628176.90000001</v>
      </c>
      <c r="AH20">
        <v>125618186.2</v>
      </c>
      <c r="AI20">
        <v>124595323.90000001</v>
      </c>
      <c r="AJ20">
        <v>123613441.90000001</v>
      </c>
      <c r="AK20">
        <v>122652691.59999999</v>
      </c>
      <c r="AL20">
        <v>122737795.7</v>
      </c>
      <c r="AM20">
        <v>122871235.59999999</v>
      </c>
      <c r="AN20">
        <v>122679087.90000001</v>
      </c>
      <c r="AO20">
        <v>122033911.90000001</v>
      </c>
      <c r="AP20">
        <v>121053476.90000001</v>
      </c>
      <c r="AQ20">
        <v>119808079.40000001</v>
      </c>
      <c r="AR20">
        <v>118433433.09999999</v>
      </c>
      <c r="AS20">
        <v>117081705.59999999</v>
      </c>
      <c r="AT20">
        <v>115775568.8</v>
      </c>
      <c r="AU20">
        <v>114527292</v>
      </c>
      <c r="AV20">
        <v>113322618.8</v>
      </c>
    </row>
    <row r="21" spans="1:48" x14ac:dyDescent="0.35">
      <c r="A21" t="s">
        <v>34</v>
      </c>
      <c r="B21">
        <v>640398.31806251395</v>
      </c>
      <c r="C21">
        <v>650680.12020171306</v>
      </c>
      <c r="D21">
        <v>661127</v>
      </c>
      <c r="E21">
        <v>1307140.9410000001</v>
      </c>
      <c r="F21">
        <v>7469371.4589999998</v>
      </c>
      <c r="G21">
        <v>16360501.970000001</v>
      </c>
      <c r="H21">
        <v>26083698.850000001</v>
      </c>
      <c r="I21">
        <v>36156364.299999997</v>
      </c>
      <c r="J21">
        <v>46789022.210000001</v>
      </c>
      <c r="K21">
        <v>57815883.490000002</v>
      </c>
      <c r="L21">
        <v>69723661.129999995</v>
      </c>
      <c r="M21">
        <v>82601469.980000004</v>
      </c>
      <c r="N21">
        <v>96798091.260000005</v>
      </c>
      <c r="O21">
        <v>111649244.8</v>
      </c>
      <c r="P21">
        <v>127556433.59999999</v>
      </c>
      <c r="Q21">
        <v>144267235</v>
      </c>
      <c r="R21">
        <v>163240249.19999999</v>
      </c>
      <c r="S21">
        <v>182933069.59999999</v>
      </c>
      <c r="T21">
        <v>205254726.19999999</v>
      </c>
      <c r="U21">
        <v>228425201.90000001</v>
      </c>
      <c r="V21">
        <v>253573800.30000001</v>
      </c>
      <c r="W21">
        <v>283746530.80000001</v>
      </c>
      <c r="X21">
        <v>317348342.69999999</v>
      </c>
      <c r="Y21">
        <v>353279446.10000002</v>
      </c>
      <c r="Z21">
        <v>391073111.5</v>
      </c>
      <c r="AA21">
        <v>430208919.19999999</v>
      </c>
      <c r="AB21">
        <v>470180452.60000002</v>
      </c>
      <c r="AC21">
        <v>510617348.30000001</v>
      </c>
      <c r="AD21">
        <v>551164697.39999998</v>
      </c>
      <c r="AE21">
        <v>591530683.89999998</v>
      </c>
      <c r="AF21">
        <v>631530715.5</v>
      </c>
      <c r="AG21">
        <v>671094519.60000002</v>
      </c>
      <c r="AH21">
        <v>710139305.5</v>
      </c>
      <c r="AI21">
        <v>748643155.89999998</v>
      </c>
      <c r="AJ21">
        <v>786675643.70000005</v>
      </c>
      <c r="AK21">
        <v>824280008</v>
      </c>
      <c r="AL21">
        <v>861643561.5</v>
      </c>
      <c r="AM21">
        <v>899072420.79999995</v>
      </c>
      <c r="AN21">
        <v>936513943.39999998</v>
      </c>
      <c r="AO21">
        <v>973839274.10000002</v>
      </c>
      <c r="AP21">
        <v>1010937004</v>
      </c>
      <c r="AQ21">
        <v>1047669684</v>
      </c>
      <c r="AR21">
        <v>1083967747</v>
      </c>
      <c r="AS21">
        <v>1119833556</v>
      </c>
      <c r="AT21">
        <v>1155270066</v>
      </c>
      <c r="AU21">
        <v>1190303072</v>
      </c>
      <c r="AV21">
        <v>1224958110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931-54FB-464F-BCB2-C6D211F98BBB}">
  <dimension ref="A1:R18"/>
  <sheetViews>
    <sheetView tabSelected="1" workbookViewId="0">
      <selection activeCell="G1" sqref="G1:G1048576"/>
    </sheetView>
  </sheetViews>
  <sheetFormatPr baseColWidth="10" defaultRowHeight="14.5" x14ac:dyDescent="0.35"/>
  <cols>
    <col min="7" max="7" width="11" hidden="1" customWidth="1"/>
    <col min="8" max="9" width="11" bestFit="1" customWidth="1"/>
    <col min="10" max="10" width="11.1796875" bestFit="1" customWidth="1"/>
    <col min="12" max="12" width="19" customWidth="1"/>
  </cols>
  <sheetData>
    <row r="1" spans="1:18" x14ac:dyDescent="0.35">
      <c r="F1" t="s">
        <v>21</v>
      </c>
      <c r="K1" s="8" t="s">
        <v>23</v>
      </c>
      <c r="L1" s="9"/>
      <c r="M1" s="9"/>
      <c r="N1" s="10"/>
      <c r="O1" s="8" t="s">
        <v>24</v>
      </c>
      <c r="P1" s="9"/>
      <c r="Q1" s="9"/>
      <c r="R1" s="10"/>
    </row>
    <row r="2" spans="1:18" x14ac:dyDescent="0.35">
      <c r="H2">
        <v>2020</v>
      </c>
      <c r="I2" t="s">
        <v>16</v>
      </c>
      <c r="K2" s="11"/>
      <c r="L2" t="s">
        <v>22</v>
      </c>
      <c r="M2" t="s">
        <v>16</v>
      </c>
      <c r="N2" s="12"/>
      <c r="O2" s="11" t="s">
        <v>25</v>
      </c>
      <c r="P2" t="s">
        <v>16</v>
      </c>
      <c r="R2" s="12"/>
    </row>
    <row r="3" spans="1:18" x14ac:dyDescent="0.35">
      <c r="F3" t="s">
        <v>1</v>
      </c>
      <c r="G3" s="1">
        <f>Feuil1!B11/Feuil1!$P$4</f>
        <v>2.3978054929294678E-4</v>
      </c>
      <c r="H3" s="1">
        <v>0.02</v>
      </c>
      <c r="I3" s="1">
        <f>Feuil1!P11/Feuil1!$P$4</f>
        <v>4.776019994398488E-2</v>
      </c>
      <c r="J3" s="23">
        <f>I3-H3</f>
        <v>2.7760199943984879E-2</v>
      </c>
      <c r="K3" s="11"/>
      <c r="L3" s="13">
        <f>B16+B17</f>
        <v>447351.88613627304</v>
      </c>
      <c r="M3" s="14">
        <f>SUM(Feuil1!L3:P3)/5</f>
        <v>531908.71510000003</v>
      </c>
      <c r="N3" s="15">
        <f>L3-M3</f>
        <v>-84556.828963726992</v>
      </c>
      <c r="O3" s="11">
        <v>14000</v>
      </c>
      <c r="P3" s="19">
        <f>SUM(Feuil1!P2:Q2)/2</f>
        <v>12329.629245</v>
      </c>
      <c r="R3" s="12"/>
    </row>
    <row r="4" spans="1:18" x14ac:dyDescent="0.35">
      <c r="F4" t="s">
        <v>2</v>
      </c>
      <c r="G4" s="1">
        <f>Feuil1!B10/Feuil1!$P$4</f>
        <v>1.5374859662742447E-2</v>
      </c>
      <c r="H4" s="1">
        <v>3.5000000000000003E-2</v>
      </c>
      <c r="I4" s="1">
        <f>Feuil1!P10/Feuil1!$P$4</f>
        <v>2.190790868559234E-2</v>
      </c>
      <c r="J4" s="23">
        <f t="shared" ref="J4:J9" si="0">I4-H4</f>
        <v>-1.3092091314407663E-2</v>
      </c>
      <c r="K4" s="11"/>
      <c r="N4" s="12"/>
      <c r="O4" s="11"/>
      <c r="R4" s="12"/>
    </row>
    <row r="5" spans="1:18" x14ac:dyDescent="0.35">
      <c r="F5" t="s">
        <v>3</v>
      </c>
      <c r="G5" s="1">
        <f>Feuil1!B9/Feuil1!$P$4</f>
        <v>0.10914701638868377</v>
      </c>
      <c r="H5" s="1">
        <v>0.23499999999999999</v>
      </c>
      <c r="I5" s="1">
        <f>Feuil1!P9/Feuil1!$P$4</f>
        <v>0.19821661606087504</v>
      </c>
      <c r="J5" s="23">
        <f t="shared" si="0"/>
        <v>-3.6783383939124947E-2</v>
      </c>
      <c r="K5" s="11"/>
      <c r="L5" t="s">
        <v>35</v>
      </c>
      <c r="M5" t="s">
        <v>36</v>
      </c>
      <c r="N5" s="12" t="s">
        <v>37</v>
      </c>
      <c r="O5" s="11" t="s">
        <v>35</v>
      </c>
      <c r="P5" t="s">
        <v>36</v>
      </c>
      <c r="R5" s="12"/>
    </row>
    <row r="6" spans="1:18" ht="15" thickBot="1" x14ac:dyDescent="0.4">
      <c r="F6" t="s">
        <v>4</v>
      </c>
      <c r="G6" s="1">
        <f>Feuil1!B8/Feuil1!$P$4</f>
        <v>0.23988301928457129</v>
      </c>
      <c r="H6" s="1">
        <v>0.32</v>
      </c>
      <c r="I6" s="1">
        <f>Feuil1!P8/Feuil1!$P$4</f>
        <v>0.31661432148798696</v>
      </c>
      <c r="J6" s="23">
        <f t="shared" si="0"/>
        <v>-3.3856785120130461E-3</v>
      </c>
      <c r="K6" s="16"/>
      <c r="L6" s="17">
        <f>SUM(Feuil1!S3:Z3)/7</f>
        <v>1218076.4311428571</v>
      </c>
      <c r="M6" s="17">
        <f>SUM(Feuil1!S13:Z13)/7</f>
        <v>1351239.7631999999</v>
      </c>
      <c r="N6" s="18">
        <f>M6-L6</f>
        <v>133163.33205714286</v>
      </c>
      <c r="O6" s="16">
        <f>SUM(Feuil1!S2:Z2)/7</f>
        <v>28556.273388571426</v>
      </c>
      <c r="P6" s="20">
        <f>SUM(Feuil1!S12:Z12)/7</f>
        <v>32319.215010000004</v>
      </c>
      <c r="Q6" s="17">
        <f>P6-O6</f>
        <v>3762.9416214285775</v>
      </c>
      <c r="R6" s="21"/>
    </row>
    <row r="7" spans="1:18" x14ac:dyDescent="0.35">
      <c r="F7" t="s">
        <v>5</v>
      </c>
      <c r="G7" s="1">
        <f>Feuil1!B7/Feuil1!$P$4</f>
        <v>0.28532890485868212</v>
      </c>
      <c r="H7" s="1">
        <v>0.22</v>
      </c>
      <c r="I7" s="1">
        <f>Feuil1!P7/Feuil1!$P$4</f>
        <v>0.24921796905463409</v>
      </c>
      <c r="J7" s="23">
        <f t="shared" si="0"/>
        <v>2.9217969054634085E-2</v>
      </c>
    </row>
    <row r="8" spans="1:18" x14ac:dyDescent="0.35">
      <c r="F8" t="s">
        <v>6</v>
      </c>
      <c r="G8" s="1">
        <f>Feuil1!B6/Feuil1!$P$4</f>
        <v>0.14948193857307435</v>
      </c>
      <c r="H8" s="1">
        <v>0.1</v>
      </c>
      <c r="I8" s="1">
        <f>Feuil1!P6/Feuil1!$P$4</f>
        <v>0.12684111046233029</v>
      </c>
      <c r="J8" s="23">
        <f t="shared" si="0"/>
        <v>2.6841110462330287E-2</v>
      </c>
      <c r="N8" s="14"/>
    </row>
    <row r="9" spans="1:18" x14ac:dyDescent="0.35">
      <c r="F9" t="s">
        <v>7</v>
      </c>
      <c r="G9" s="1">
        <f>Feuil1!B5/Feuil1!$P$4</f>
        <v>6.8508737591963215E-2</v>
      </c>
      <c r="H9" s="1">
        <v>7.0000000000000007E-2</v>
      </c>
      <c r="I9" s="1">
        <f>Feuil1!P5/Feuil1!$P$4</f>
        <v>3.9441874117384396E-2</v>
      </c>
      <c r="J9" s="23">
        <f t="shared" si="0"/>
        <v>-3.0558125882615611E-2</v>
      </c>
    </row>
    <row r="11" spans="1:18" x14ac:dyDescent="0.35">
      <c r="F11" s="22" t="s">
        <v>1</v>
      </c>
      <c r="G11" s="24">
        <v>2.3978054929294678E-4</v>
      </c>
      <c r="H11" s="24">
        <v>0.02</v>
      </c>
      <c r="I11" s="24">
        <v>4.5257736586451477E-2</v>
      </c>
      <c r="J11" s="25">
        <v>2.5257736586451477E-2</v>
      </c>
      <c r="L11" s="24" t="s">
        <v>1</v>
      </c>
      <c r="M11" s="24">
        <v>2.4489452704017469E-4</v>
      </c>
      <c r="N11" s="24">
        <v>0.02</v>
      </c>
      <c r="O11" s="24">
        <v>2.6422551084298359E-2</v>
      </c>
      <c r="P11" s="24">
        <v>6.4225510842983585E-3</v>
      </c>
    </row>
    <row r="12" spans="1:18" x14ac:dyDescent="0.35">
      <c r="F12" s="22" t="s">
        <v>2</v>
      </c>
      <c r="G12" s="24">
        <v>1.5374859662742447E-2</v>
      </c>
      <c r="H12" s="24">
        <v>3.5000000000000003E-2</v>
      </c>
      <c r="I12" s="24">
        <v>2.1939539260322171E-2</v>
      </c>
      <c r="J12" s="25">
        <v>-1.3060460739677832E-2</v>
      </c>
      <c r="L12" s="24" t="s">
        <v>2</v>
      </c>
      <c r="M12" s="24">
        <v>1.5702770706460825E-2</v>
      </c>
      <c r="N12" s="24">
        <v>3.5000000000000003E-2</v>
      </c>
      <c r="O12" s="24">
        <v>5.6580608113886086E-2</v>
      </c>
      <c r="P12" s="24">
        <v>2.1580608113886082E-2</v>
      </c>
    </row>
    <row r="13" spans="1:18" x14ac:dyDescent="0.35">
      <c r="F13" s="22" t="s">
        <v>3</v>
      </c>
      <c r="G13" s="24">
        <v>0.10914701638868377</v>
      </c>
      <c r="H13" s="24">
        <v>0.23499999999999999</v>
      </c>
      <c r="I13" s="24">
        <v>0.19638813753427728</v>
      </c>
      <c r="J13" s="25">
        <v>-3.8611862465722707E-2</v>
      </c>
      <c r="L13" s="24" t="s">
        <v>3</v>
      </c>
      <c r="M13" s="24">
        <v>0.11147487581945892</v>
      </c>
      <c r="N13" s="24">
        <v>0.23499999999999999</v>
      </c>
      <c r="O13" s="24">
        <v>0.24316860986982849</v>
      </c>
      <c r="P13" s="24">
        <v>8.1686098698285081E-3</v>
      </c>
    </row>
    <row r="14" spans="1:18" x14ac:dyDescent="0.35">
      <c r="F14" s="22" t="s">
        <v>4</v>
      </c>
      <c r="G14" s="24">
        <v>0.23988301928457129</v>
      </c>
      <c r="H14" s="24">
        <v>0.32</v>
      </c>
      <c r="I14" s="24">
        <v>0.31929839561226175</v>
      </c>
      <c r="J14" s="25">
        <v>-7.0160438773825273E-4</v>
      </c>
      <c r="L14" s="24" t="s">
        <v>4</v>
      </c>
      <c r="M14" s="24">
        <v>0.24499918248536709</v>
      </c>
      <c r="N14" s="24">
        <v>0.32</v>
      </c>
      <c r="O14" s="24">
        <v>0.31825555342402423</v>
      </c>
      <c r="P14" s="24">
        <v>-1.7444465759757777E-3</v>
      </c>
    </row>
    <row r="15" spans="1:18" x14ac:dyDescent="0.35">
      <c r="A15" s="2" t="s">
        <v>17</v>
      </c>
      <c r="B15" s="3"/>
      <c r="F15" s="22" t="s">
        <v>5</v>
      </c>
      <c r="G15" s="24">
        <v>0.28532890485868212</v>
      </c>
      <c r="H15" s="24">
        <v>0.22</v>
      </c>
      <c r="I15" s="24">
        <v>0.25031500572818105</v>
      </c>
      <c r="J15" s="25">
        <v>3.0315005728181049E-2</v>
      </c>
      <c r="L15" s="24" t="s">
        <v>5</v>
      </c>
      <c r="M15" s="24">
        <v>0.29141432619244317</v>
      </c>
      <c r="N15" s="24">
        <v>0.22</v>
      </c>
      <c r="O15" s="24">
        <v>0.21651635029580657</v>
      </c>
      <c r="P15" s="24">
        <v>-3.4836497041934311E-3</v>
      </c>
    </row>
    <row r="16" spans="1:18" ht="72.5" x14ac:dyDescent="0.35">
      <c r="A16" s="4" t="s">
        <v>18</v>
      </c>
      <c r="B16" s="5">
        <v>222222.37974613914</v>
      </c>
      <c r="F16" s="22" t="s">
        <v>6</v>
      </c>
      <c r="G16" s="24">
        <v>0.14948193857307435</v>
      </c>
      <c r="H16" s="24">
        <v>0.1</v>
      </c>
      <c r="I16" s="24">
        <v>0.12724905773812736</v>
      </c>
      <c r="J16" s="25">
        <v>2.7249057738127358E-2</v>
      </c>
      <c r="L16" s="24" t="s">
        <v>6</v>
      </c>
      <c r="M16" s="24">
        <v>0.15267005082708904</v>
      </c>
      <c r="N16" s="24">
        <v>0.1</v>
      </c>
      <c r="O16" s="24">
        <v>0.10744585609711597</v>
      </c>
      <c r="P16" s="24">
        <v>7.4458560971159687E-3</v>
      </c>
    </row>
    <row r="17" spans="1:16" ht="48.5" x14ac:dyDescent="0.35">
      <c r="A17" s="4" t="s">
        <v>19</v>
      </c>
      <c r="B17" s="5">
        <v>225129.50639013393</v>
      </c>
      <c r="F17" s="22" t="s">
        <v>7</v>
      </c>
      <c r="G17" s="24">
        <v>6.8508737591963215E-2</v>
      </c>
      <c r="H17" s="24">
        <v>7.0000000000000007E-2</v>
      </c>
      <c r="I17" s="22">
        <v>3.955212744302869E-2</v>
      </c>
      <c r="J17" s="25">
        <v>-3.0447872556971317E-2</v>
      </c>
      <c r="L17" s="24" t="s">
        <v>7</v>
      </c>
      <c r="M17" s="24">
        <v>6.9969874287867523E-2</v>
      </c>
      <c r="N17" s="24">
        <v>7.0000000000000007E-2</v>
      </c>
      <c r="O17" s="24">
        <v>3.1610471000210132E-2</v>
      </c>
      <c r="P17" s="24">
        <v>-3.8389528999789875E-2</v>
      </c>
    </row>
    <row r="18" spans="1:16" ht="120.5" x14ac:dyDescent="0.35">
      <c r="A18" s="6" t="s">
        <v>20</v>
      </c>
      <c r="B18" s="7">
        <v>88592.274942839984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4F74-F95A-47E4-9AB4-B864D30E0658}">
  <dimension ref="A1:H49"/>
  <sheetViews>
    <sheetView workbookViewId="0">
      <selection activeCell="B12" sqref="B12"/>
    </sheetView>
  </sheetViews>
  <sheetFormatPr baseColWidth="10" defaultRowHeight="14.5" x14ac:dyDescent="0.35"/>
  <sheetData>
    <row r="1" spans="1:8" x14ac:dyDescent="0.35">
      <c r="E1" t="s">
        <v>42</v>
      </c>
      <c r="F1" t="s">
        <v>43</v>
      </c>
      <c r="G1" t="s">
        <v>44</v>
      </c>
      <c r="H1" t="s">
        <v>45</v>
      </c>
    </row>
    <row r="2" spans="1:8" x14ac:dyDescent="0.35">
      <c r="B2" t="s">
        <v>38</v>
      </c>
      <c r="C2" t="s">
        <v>39</v>
      </c>
      <c r="E2" t="s">
        <v>40</v>
      </c>
      <c r="F2" t="s">
        <v>41</v>
      </c>
    </row>
    <row r="3" spans="1:8" x14ac:dyDescent="0.35">
      <c r="A3">
        <v>2004</v>
      </c>
      <c r="B3">
        <v>0</v>
      </c>
      <c r="C3">
        <v>0</v>
      </c>
      <c r="D3">
        <v>2006</v>
      </c>
      <c r="E3">
        <v>0</v>
      </c>
      <c r="F3">
        <v>0</v>
      </c>
      <c r="G3">
        <f t="shared" ref="G3:H9" si="0">B3-E3</f>
        <v>0</v>
      </c>
      <c r="H3">
        <f t="shared" si="0"/>
        <v>0</v>
      </c>
    </row>
    <row r="4" spans="1:8" x14ac:dyDescent="0.35">
      <c r="A4">
        <v>2005</v>
      </c>
      <c r="B4">
        <v>0</v>
      </c>
      <c r="C4">
        <v>0</v>
      </c>
      <c r="D4">
        <v>2007</v>
      </c>
      <c r="E4">
        <v>0</v>
      </c>
      <c r="F4">
        <v>0</v>
      </c>
      <c r="G4">
        <f t="shared" si="0"/>
        <v>0</v>
      </c>
      <c r="H4">
        <f t="shared" si="0"/>
        <v>0</v>
      </c>
    </row>
    <row r="5" spans="1:8" x14ac:dyDescent="0.35">
      <c r="A5">
        <v>2006</v>
      </c>
      <c r="B5">
        <v>0</v>
      </c>
      <c r="C5">
        <v>0</v>
      </c>
      <c r="D5">
        <v>2008</v>
      </c>
      <c r="E5">
        <v>0</v>
      </c>
      <c r="F5">
        <v>0</v>
      </c>
      <c r="G5">
        <f t="shared" si="0"/>
        <v>0</v>
      </c>
      <c r="H5">
        <f t="shared" si="0"/>
        <v>0</v>
      </c>
    </row>
    <row r="6" spans="1:8" x14ac:dyDescent="0.35">
      <c r="A6">
        <v>2007</v>
      </c>
      <c r="B6">
        <v>1253.49962</v>
      </c>
      <c r="C6">
        <v>1253.49962</v>
      </c>
      <c r="D6">
        <v>2009</v>
      </c>
      <c r="E6">
        <v>0</v>
      </c>
      <c r="F6">
        <v>0</v>
      </c>
      <c r="G6">
        <f t="shared" si="0"/>
        <v>1253.49962</v>
      </c>
      <c r="H6">
        <f t="shared" si="0"/>
        <v>1253.49962</v>
      </c>
    </row>
    <row r="7" spans="1:8" x14ac:dyDescent="0.35">
      <c r="A7">
        <v>2008</v>
      </c>
      <c r="B7">
        <v>1611.1246960000001</v>
      </c>
      <c r="C7">
        <v>1611.1246960000001</v>
      </c>
      <c r="D7">
        <v>2010</v>
      </c>
      <c r="E7">
        <v>0</v>
      </c>
      <c r="F7">
        <v>0</v>
      </c>
      <c r="G7">
        <f t="shared" si="0"/>
        <v>1611.1246960000001</v>
      </c>
      <c r="H7">
        <f t="shared" si="0"/>
        <v>1611.1246960000001</v>
      </c>
    </row>
    <row r="8" spans="1:8" x14ac:dyDescent="0.35">
      <c r="A8">
        <v>2009</v>
      </c>
      <c r="B8">
        <v>1576.120165</v>
      </c>
      <c r="C8">
        <v>1576.120165</v>
      </c>
      <c r="D8">
        <v>2011</v>
      </c>
      <c r="E8">
        <v>255.49393879655895</v>
      </c>
      <c r="F8">
        <v>255.49393879655801</v>
      </c>
      <c r="G8">
        <f t="shared" si="0"/>
        <v>1320.6262262034411</v>
      </c>
      <c r="H8">
        <f t="shared" si="0"/>
        <v>1320.626226203442</v>
      </c>
    </row>
    <row r="9" spans="1:8" x14ac:dyDescent="0.35">
      <c r="A9">
        <v>2010</v>
      </c>
      <c r="B9">
        <v>1132.247807</v>
      </c>
      <c r="C9">
        <v>1132.247807</v>
      </c>
      <c r="D9">
        <v>2012</v>
      </c>
      <c r="E9">
        <v>250.59367716942876</v>
      </c>
      <c r="F9">
        <v>250.59367716942799</v>
      </c>
      <c r="G9">
        <f t="shared" si="0"/>
        <v>881.65412983057126</v>
      </c>
      <c r="H9">
        <f t="shared" si="0"/>
        <v>881.65412983057195</v>
      </c>
    </row>
    <row r="10" spans="1:8" x14ac:dyDescent="0.35">
      <c r="A10">
        <v>2011</v>
      </c>
      <c r="B10">
        <v>1218.850563</v>
      </c>
      <c r="C10">
        <v>1218.850563</v>
      </c>
      <c r="D10">
        <v>2013</v>
      </c>
      <c r="E10">
        <v>246.11644768639354</v>
      </c>
      <c r="F10">
        <v>246.116447686393</v>
      </c>
      <c r="G10">
        <f t="shared" ref="G10:G49" si="1">B10-E10</f>
        <v>972.73411531360648</v>
      </c>
      <c r="H10">
        <f t="shared" ref="H10:H49" si="2">C10-F10</f>
        <v>972.73411531360694</v>
      </c>
    </row>
    <row r="11" spans="1:8" x14ac:dyDescent="0.35">
      <c r="A11">
        <v>2012</v>
      </c>
      <c r="B11">
        <v>1403.7246299999999</v>
      </c>
      <c r="C11">
        <v>1403.7246299999999</v>
      </c>
      <c r="D11">
        <v>2014</v>
      </c>
      <c r="E11">
        <v>264.36441154645365</v>
      </c>
      <c r="F11">
        <v>264.36441154645303</v>
      </c>
      <c r="G11">
        <f t="shared" si="1"/>
        <v>1139.3602184535462</v>
      </c>
      <c r="H11">
        <f t="shared" si="2"/>
        <v>1139.3602184535468</v>
      </c>
    </row>
    <row r="12" spans="1:8" x14ac:dyDescent="0.35">
      <c r="A12">
        <v>2013</v>
      </c>
      <c r="B12">
        <v>1551.9942060000001</v>
      </c>
      <c r="C12">
        <v>1551.9942060000001</v>
      </c>
      <c r="D12">
        <v>2015</v>
      </c>
      <c r="E12">
        <v>203.09531604996852</v>
      </c>
      <c r="F12">
        <v>203.09531604996801</v>
      </c>
      <c r="G12">
        <f t="shared" si="1"/>
        <v>1348.8988899500316</v>
      </c>
      <c r="H12">
        <f t="shared" si="2"/>
        <v>1348.8988899500321</v>
      </c>
    </row>
    <row r="13" spans="1:8" x14ac:dyDescent="0.35">
      <c r="A13">
        <v>2014</v>
      </c>
      <c r="B13">
        <v>1550.729141</v>
      </c>
      <c r="C13">
        <v>1550.729141</v>
      </c>
      <c r="D13">
        <v>2016</v>
      </c>
      <c r="E13">
        <v>336.69085951498755</v>
      </c>
      <c r="F13">
        <v>336.69085951498698</v>
      </c>
      <c r="G13">
        <f t="shared" si="1"/>
        <v>1214.0382814850125</v>
      </c>
      <c r="H13">
        <f t="shared" si="2"/>
        <v>1214.0382814850132</v>
      </c>
    </row>
    <row r="14" spans="1:8" x14ac:dyDescent="0.35">
      <c r="A14">
        <v>2015</v>
      </c>
      <c r="B14">
        <v>1275.8051399999999</v>
      </c>
      <c r="C14">
        <v>1275.8051399999999</v>
      </c>
      <c r="D14">
        <v>2017</v>
      </c>
      <c r="E14">
        <v>797.03401607134117</v>
      </c>
      <c r="F14">
        <v>797.03401607134094</v>
      </c>
      <c r="G14">
        <f t="shared" si="1"/>
        <v>478.77112392865877</v>
      </c>
      <c r="H14">
        <f t="shared" si="2"/>
        <v>478.77112392865899</v>
      </c>
    </row>
    <row r="15" spans="1:8" x14ac:dyDescent="0.35">
      <c r="A15">
        <v>2016</v>
      </c>
      <c r="B15">
        <v>1218.2745359999999</v>
      </c>
      <c r="C15">
        <v>1218.2745359999999</v>
      </c>
      <c r="D15">
        <v>2018</v>
      </c>
      <c r="E15">
        <v>1267.9567841351411</v>
      </c>
      <c r="F15">
        <v>1267.95678413514</v>
      </c>
      <c r="G15">
        <f t="shared" si="1"/>
        <v>-49.682248135141208</v>
      </c>
      <c r="H15">
        <f t="shared" si="2"/>
        <v>-49.682248135140071</v>
      </c>
    </row>
    <row r="16" spans="1:8" x14ac:dyDescent="0.35">
      <c r="A16">
        <v>2017</v>
      </c>
      <c r="B16">
        <v>1761.4491800000001</v>
      </c>
      <c r="C16">
        <v>1761.4491800000001</v>
      </c>
      <c r="D16">
        <v>2019</v>
      </c>
      <c r="E16">
        <v>2861.4233589030441</v>
      </c>
      <c r="F16">
        <v>2861.42335890304</v>
      </c>
      <c r="G16">
        <f t="shared" si="1"/>
        <v>-1099.974178903044</v>
      </c>
      <c r="H16">
        <f t="shared" si="2"/>
        <v>-1099.97417890304</v>
      </c>
    </row>
    <row r="17" spans="1:8" x14ac:dyDescent="0.35">
      <c r="A17">
        <v>2018</v>
      </c>
      <c r="B17">
        <v>2799.3683510000001</v>
      </c>
      <c r="C17">
        <v>2799.3683510000001</v>
      </c>
      <c r="D17">
        <v>2020</v>
      </c>
      <c r="E17">
        <v>2545.385546454138</v>
      </c>
      <c r="F17">
        <v>2545.3855464541298</v>
      </c>
      <c r="G17">
        <f t="shared" si="1"/>
        <v>253.98280454586211</v>
      </c>
      <c r="H17">
        <f t="shared" si="2"/>
        <v>253.98280454587029</v>
      </c>
    </row>
    <row r="18" spans="1:8" x14ac:dyDescent="0.35">
      <c r="A18">
        <v>2019</v>
      </c>
      <c r="B18">
        <v>5583.1919829999997</v>
      </c>
      <c r="C18">
        <v>5583.1919829999997</v>
      </c>
      <c r="D18">
        <v>2021</v>
      </c>
      <c r="E18">
        <v>3115.6047796459338</v>
      </c>
      <c r="F18">
        <v>3115.6047796459302</v>
      </c>
      <c r="G18">
        <f t="shared" si="1"/>
        <v>2467.5872033540659</v>
      </c>
      <c r="H18">
        <f t="shared" si="2"/>
        <v>2467.5872033540695</v>
      </c>
    </row>
    <row r="19" spans="1:8" x14ac:dyDescent="0.35">
      <c r="A19">
        <v>2020</v>
      </c>
      <c r="B19">
        <v>6166.5366889999996</v>
      </c>
      <c r="C19">
        <v>6166.5366889999996</v>
      </c>
      <c r="D19">
        <v>2022</v>
      </c>
      <c r="E19">
        <v>3177.9168752388528</v>
      </c>
      <c r="F19">
        <v>3177.91687523885</v>
      </c>
      <c r="G19">
        <f t="shared" si="1"/>
        <v>2988.6198137611468</v>
      </c>
      <c r="H19">
        <f t="shared" si="2"/>
        <v>2988.6198137611495</v>
      </c>
    </row>
    <row r="20" spans="1:8" x14ac:dyDescent="0.35">
      <c r="A20">
        <v>2021</v>
      </c>
      <c r="B20">
        <v>7485.3445220000003</v>
      </c>
      <c r="C20">
        <v>7485.3445220000003</v>
      </c>
      <c r="D20">
        <v>2023</v>
      </c>
      <c r="E20">
        <v>3241.47521274363</v>
      </c>
      <c r="F20">
        <v>6355.8337504777001</v>
      </c>
      <c r="G20">
        <f t="shared" si="1"/>
        <v>4243.8693092563699</v>
      </c>
      <c r="H20">
        <f t="shared" si="2"/>
        <v>1129.5107715223003</v>
      </c>
    </row>
    <row r="21" spans="1:8" x14ac:dyDescent="0.35">
      <c r="A21">
        <v>2022</v>
      </c>
      <c r="B21">
        <v>8084.4111290000001</v>
      </c>
      <c r="C21">
        <v>8084.4111290000001</v>
      </c>
      <c r="D21">
        <v>2024</v>
      </c>
      <c r="E21">
        <v>3306.3047169985025</v>
      </c>
      <c r="F21">
        <v>6482.95042548726</v>
      </c>
      <c r="G21">
        <f t="shared" si="1"/>
        <v>4778.106412001498</v>
      </c>
      <c r="H21">
        <f t="shared" si="2"/>
        <v>1601.4607035127401</v>
      </c>
    </row>
    <row r="22" spans="1:8" x14ac:dyDescent="0.35">
      <c r="A22">
        <v>2023</v>
      </c>
      <c r="B22">
        <v>8639.2849910000004</v>
      </c>
      <c r="C22">
        <v>8713.4571599999999</v>
      </c>
      <c r="D22">
        <v>2025</v>
      </c>
      <c r="E22">
        <v>3372.4308113384727</v>
      </c>
      <c r="F22">
        <v>6612.6094339970005</v>
      </c>
      <c r="G22">
        <f t="shared" si="1"/>
        <v>5266.8541796615282</v>
      </c>
      <c r="H22">
        <f t="shared" si="2"/>
        <v>2100.8477260029995</v>
      </c>
    </row>
    <row r="23" spans="1:8" x14ac:dyDescent="0.35">
      <c r="A23">
        <v>2024</v>
      </c>
      <c r="B23">
        <v>9207.7131669999999</v>
      </c>
      <c r="C23">
        <v>9547.0255359999901</v>
      </c>
      <c r="D23">
        <v>2026</v>
      </c>
      <c r="E23">
        <v>3439.8794275652422</v>
      </c>
      <c r="F23">
        <v>6744.86162267694</v>
      </c>
      <c r="G23">
        <f t="shared" si="1"/>
        <v>5767.8337394347582</v>
      </c>
      <c r="H23">
        <f t="shared" si="2"/>
        <v>2802.1639133230501</v>
      </c>
    </row>
    <row r="24" spans="1:8" x14ac:dyDescent="0.35">
      <c r="A24">
        <v>2025</v>
      </c>
      <c r="B24">
        <v>9879.2665350000007</v>
      </c>
      <c r="C24">
        <v>10406.6633</v>
      </c>
      <c r="D24">
        <v>2027</v>
      </c>
      <c r="E24">
        <v>3508.6770161165473</v>
      </c>
      <c r="F24">
        <v>6879.7588551304798</v>
      </c>
      <c r="G24">
        <f t="shared" si="1"/>
        <v>6370.5895188834529</v>
      </c>
      <c r="H24">
        <f t="shared" si="2"/>
        <v>3526.9044448695204</v>
      </c>
    </row>
    <row r="25" spans="1:8" x14ac:dyDescent="0.35">
      <c r="A25">
        <v>2026</v>
      </c>
      <c r="B25">
        <v>10455.75562</v>
      </c>
      <c r="C25">
        <v>11078.891659999999</v>
      </c>
      <c r="D25">
        <v>2028</v>
      </c>
      <c r="E25">
        <v>3578.8505564388784</v>
      </c>
      <c r="F25">
        <v>7017.35403223309</v>
      </c>
      <c r="G25">
        <f t="shared" si="1"/>
        <v>6876.905063561122</v>
      </c>
      <c r="H25">
        <f t="shared" si="2"/>
        <v>4061.5376277669093</v>
      </c>
    </row>
    <row r="26" spans="1:8" x14ac:dyDescent="0.35">
      <c r="A26">
        <v>2027</v>
      </c>
      <c r="B26">
        <v>10952.670760000001</v>
      </c>
      <c r="C26">
        <v>11637.72946</v>
      </c>
      <c r="D26">
        <v>2029</v>
      </c>
      <c r="E26">
        <v>3650.4275675676558</v>
      </c>
      <c r="F26">
        <v>7157.7011128777503</v>
      </c>
      <c r="G26">
        <f t="shared" si="1"/>
        <v>7302.2431924323446</v>
      </c>
      <c r="H26">
        <f t="shared" si="2"/>
        <v>4480.0283471222501</v>
      </c>
    </row>
    <row r="27" spans="1:8" x14ac:dyDescent="0.35">
      <c r="A27">
        <v>2028</v>
      </c>
      <c r="B27">
        <v>11324.89306</v>
      </c>
      <c r="C27">
        <v>12035.87437</v>
      </c>
      <c r="D27">
        <v>2030</v>
      </c>
      <c r="E27">
        <v>3723.436118919009</v>
      </c>
      <c r="F27">
        <v>7300.8551351353099</v>
      </c>
      <c r="G27">
        <f t="shared" si="1"/>
        <v>7601.4569410809909</v>
      </c>
      <c r="H27">
        <f t="shared" si="2"/>
        <v>4735.0192348646897</v>
      </c>
    </row>
    <row r="28" spans="1:8" x14ac:dyDescent="0.35">
      <c r="A28">
        <v>2029</v>
      </c>
      <c r="B28">
        <v>11621.23063</v>
      </c>
      <c r="C28">
        <v>12329.75029</v>
      </c>
      <c r="D28">
        <v>2031</v>
      </c>
      <c r="E28">
        <v>3797.9048412973893</v>
      </c>
      <c r="F28">
        <v>7446.8722378380098</v>
      </c>
      <c r="G28">
        <f t="shared" si="1"/>
        <v>7823.3257887026102</v>
      </c>
      <c r="H28">
        <f t="shared" si="2"/>
        <v>4882.8780521619901</v>
      </c>
    </row>
    <row r="29" spans="1:8" x14ac:dyDescent="0.35">
      <c r="A29">
        <v>2030</v>
      </c>
      <c r="B29">
        <v>11898.531290000001</v>
      </c>
      <c r="C29">
        <v>12592.462170000001</v>
      </c>
      <c r="D29">
        <v>2032</v>
      </c>
      <c r="E29">
        <v>3873.8629381233372</v>
      </c>
      <c r="F29">
        <v>7595.8096825947696</v>
      </c>
      <c r="G29">
        <f t="shared" si="1"/>
        <v>8024.668351876664</v>
      </c>
      <c r="H29">
        <f t="shared" si="2"/>
        <v>4996.6524874052311</v>
      </c>
    </row>
    <row r="30" spans="1:8" x14ac:dyDescent="0.35">
      <c r="A30">
        <v>2031</v>
      </c>
      <c r="B30">
        <v>12060.62746</v>
      </c>
      <c r="C30">
        <v>12721.54218</v>
      </c>
      <c r="D30">
        <v>2033</v>
      </c>
      <c r="E30">
        <v>3951.3401968858038</v>
      </c>
      <c r="F30">
        <v>7747.7258762466699</v>
      </c>
      <c r="G30">
        <f t="shared" si="1"/>
        <v>8109.2872631141963</v>
      </c>
      <c r="H30">
        <f t="shared" si="2"/>
        <v>4973.8163037533304</v>
      </c>
    </row>
    <row r="31" spans="1:8" x14ac:dyDescent="0.35">
      <c r="A31">
        <v>2032</v>
      </c>
      <c r="B31">
        <v>12198.953810000001</v>
      </c>
      <c r="C31">
        <v>12820.447899999999</v>
      </c>
      <c r="D31">
        <v>2034</v>
      </c>
      <c r="E31">
        <v>4030.3670008235199</v>
      </c>
      <c r="F31">
        <v>7902.6803937716004</v>
      </c>
      <c r="G31">
        <f t="shared" si="1"/>
        <v>8168.5868091764805</v>
      </c>
      <c r="H31">
        <f t="shared" si="2"/>
        <v>4917.7675062283988</v>
      </c>
    </row>
    <row r="32" spans="1:8" x14ac:dyDescent="0.35">
      <c r="A32">
        <v>2033</v>
      </c>
      <c r="B32">
        <v>12331.27859</v>
      </c>
      <c r="C32">
        <v>12912.49394</v>
      </c>
      <c r="D32">
        <v>2035</v>
      </c>
      <c r="E32">
        <v>4110.97434083999</v>
      </c>
      <c r="F32">
        <v>8060.7340016470398</v>
      </c>
      <c r="G32">
        <f t="shared" si="1"/>
        <v>8220.3042491600099</v>
      </c>
      <c r="H32">
        <f t="shared" si="2"/>
        <v>4851.7599383529605</v>
      </c>
    </row>
    <row r="33" spans="1:8" x14ac:dyDescent="0.35">
      <c r="A33">
        <v>2034</v>
      </c>
      <c r="B33">
        <v>12328.67391</v>
      </c>
      <c r="C33">
        <v>12859.958189999999</v>
      </c>
      <c r="D33">
        <v>2036</v>
      </c>
      <c r="E33">
        <v>4193.1938276567898</v>
      </c>
      <c r="F33">
        <v>8221.9486816799799</v>
      </c>
      <c r="G33">
        <f t="shared" si="1"/>
        <v>8135.4800823432097</v>
      </c>
      <c r="H33">
        <f t="shared" si="2"/>
        <v>4638.0095083200194</v>
      </c>
    </row>
    <row r="34" spans="1:8" x14ac:dyDescent="0.35">
      <c r="A34">
        <v>2035</v>
      </c>
      <c r="B34">
        <v>12321.457689999999</v>
      </c>
      <c r="C34">
        <v>12800.55105</v>
      </c>
      <c r="D34">
        <v>2037</v>
      </c>
      <c r="E34">
        <v>4277.0577042099258</v>
      </c>
      <c r="F34">
        <v>8386.3876553135797</v>
      </c>
      <c r="G34">
        <f t="shared" si="1"/>
        <v>8044.3999857900735</v>
      </c>
      <c r="H34">
        <f t="shared" si="2"/>
        <v>4414.1633946864204</v>
      </c>
    </row>
    <row r="35" spans="1:8" x14ac:dyDescent="0.35">
      <c r="A35">
        <v>2036</v>
      </c>
      <c r="B35">
        <v>12301.797699999999</v>
      </c>
      <c r="C35">
        <v>12727.88816</v>
      </c>
      <c r="D35">
        <v>2038</v>
      </c>
      <c r="E35">
        <v>4362.5988582941245</v>
      </c>
      <c r="F35">
        <v>8554.1154084198497</v>
      </c>
      <c r="G35">
        <f t="shared" si="1"/>
        <v>7939.1988417058747</v>
      </c>
      <c r="H35">
        <f t="shared" si="2"/>
        <v>4173.7727515801507</v>
      </c>
    </row>
    <row r="36" spans="1:8" x14ac:dyDescent="0.35">
      <c r="A36">
        <v>2037</v>
      </c>
      <c r="B36">
        <v>12367.01188</v>
      </c>
      <c r="C36">
        <v>12751.045389999999</v>
      </c>
      <c r="D36">
        <v>2039</v>
      </c>
      <c r="E36">
        <v>4449.8508354600071</v>
      </c>
      <c r="F36">
        <v>8725.1977165882399</v>
      </c>
      <c r="G36">
        <f t="shared" si="1"/>
        <v>7917.1610445399929</v>
      </c>
      <c r="H36">
        <f t="shared" si="2"/>
        <v>4025.8476734117594</v>
      </c>
    </row>
    <row r="37" spans="1:8" x14ac:dyDescent="0.35">
      <c r="A37">
        <v>2038</v>
      </c>
      <c r="B37">
        <v>12367.167579999999</v>
      </c>
      <c r="C37">
        <v>12711.6036</v>
      </c>
      <c r="D37">
        <v>2040</v>
      </c>
      <c r="E37">
        <v>4538.8478521692077</v>
      </c>
      <c r="F37">
        <v>8899.7016709200107</v>
      </c>
      <c r="G37">
        <f t="shared" si="1"/>
        <v>7828.3197278307916</v>
      </c>
      <c r="H37">
        <f t="shared" si="2"/>
        <v>3811.9019290799897</v>
      </c>
    </row>
    <row r="38" spans="1:8" x14ac:dyDescent="0.35">
      <c r="A38">
        <v>2039</v>
      </c>
      <c r="B38">
        <v>12383.6348</v>
      </c>
      <c r="C38">
        <v>12690.49956</v>
      </c>
      <c r="D38">
        <v>2041</v>
      </c>
      <c r="E38">
        <v>4629.6248092125916</v>
      </c>
      <c r="F38">
        <v>9077.69570433841</v>
      </c>
      <c r="G38">
        <f t="shared" si="1"/>
        <v>7754.0099907874082</v>
      </c>
      <c r="H38">
        <f t="shared" si="2"/>
        <v>3612.8038556615902</v>
      </c>
    </row>
    <row r="39" spans="1:8" x14ac:dyDescent="0.35">
      <c r="A39">
        <v>2040</v>
      </c>
      <c r="B39">
        <v>12466.996520000001</v>
      </c>
      <c r="C39">
        <v>12742.25216</v>
      </c>
      <c r="D39">
        <v>2042</v>
      </c>
      <c r="E39">
        <v>4722.2173053968436</v>
      </c>
      <c r="F39">
        <v>9259.2496184251795</v>
      </c>
      <c r="G39">
        <f t="shared" si="1"/>
        <v>7744.779214603157</v>
      </c>
      <c r="H39">
        <f t="shared" si="2"/>
        <v>3483.0025415748205</v>
      </c>
    </row>
    <row r="40" spans="1:8" x14ac:dyDescent="0.35">
      <c r="A40">
        <v>2041</v>
      </c>
      <c r="B40">
        <v>12549.88082</v>
      </c>
      <c r="C40">
        <v>12799.08145</v>
      </c>
      <c r="D40">
        <v>2043</v>
      </c>
      <c r="E40">
        <v>4816.6616515047808</v>
      </c>
      <c r="F40">
        <v>9444.4346107936799</v>
      </c>
      <c r="G40">
        <f t="shared" si="1"/>
        <v>7733.2191684952195</v>
      </c>
      <c r="H40">
        <f t="shared" si="2"/>
        <v>3354.6468392063198</v>
      </c>
    </row>
    <row r="41" spans="1:8" x14ac:dyDescent="0.35">
      <c r="A41">
        <v>2042</v>
      </c>
      <c r="B41">
        <v>12578.33871</v>
      </c>
      <c r="C41">
        <v>12803.043750000001</v>
      </c>
      <c r="D41">
        <v>2044</v>
      </c>
      <c r="E41">
        <v>4912.9948845348763</v>
      </c>
      <c r="F41">
        <v>9633.3233030095598</v>
      </c>
      <c r="G41">
        <f t="shared" si="1"/>
        <v>7665.3438254651237</v>
      </c>
      <c r="H41">
        <f t="shared" si="2"/>
        <v>3169.7204469904409</v>
      </c>
    </row>
    <row r="42" spans="1:8" x14ac:dyDescent="0.35">
      <c r="A42">
        <v>2043</v>
      </c>
      <c r="B42">
        <v>12699.28868</v>
      </c>
      <c r="C42">
        <v>12905.06453</v>
      </c>
      <c r="D42">
        <v>2045</v>
      </c>
      <c r="E42">
        <v>5011.2547822255738</v>
      </c>
      <c r="F42">
        <v>9825.9897690697508</v>
      </c>
      <c r="G42">
        <f t="shared" si="1"/>
        <v>7688.0338977744259</v>
      </c>
      <c r="H42">
        <f t="shared" si="2"/>
        <v>3079.0747609302489</v>
      </c>
    </row>
    <row r="43" spans="1:8" x14ac:dyDescent="0.35">
      <c r="A43">
        <v>2044</v>
      </c>
      <c r="B43">
        <v>12822.256670000001</v>
      </c>
      <c r="C43">
        <v>13012.83051</v>
      </c>
      <c r="D43">
        <v>2046</v>
      </c>
      <c r="E43">
        <v>5111.4798778700851</v>
      </c>
      <c r="F43">
        <v>10022.5095644511</v>
      </c>
      <c r="G43">
        <f t="shared" si="1"/>
        <v>7710.7767921299155</v>
      </c>
      <c r="H43">
        <f t="shared" si="2"/>
        <v>2990.3209455488995</v>
      </c>
    </row>
    <row r="44" spans="1:8" x14ac:dyDescent="0.35">
      <c r="A44">
        <v>2045</v>
      </c>
      <c r="B44">
        <v>12957.676649999999</v>
      </c>
      <c r="C44">
        <v>13136.44693</v>
      </c>
      <c r="D44">
        <v>2047</v>
      </c>
      <c r="E44">
        <v>5213.7094754274867</v>
      </c>
      <c r="F44">
        <v>10222.959755740099</v>
      </c>
      <c r="G44">
        <f t="shared" si="1"/>
        <v>7743.9671745725127</v>
      </c>
      <c r="H44">
        <f t="shared" si="2"/>
        <v>2913.4871742599007</v>
      </c>
    </row>
    <row r="45" spans="1:8" x14ac:dyDescent="0.35">
      <c r="A45">
        <v>2046</v>
      </c>
      <c r="B45">
        <v>13121.16454</v>
      </c>
      <c r="C45">
        <v>13290.11212</v>
      </c>
      <c r="D45">
        <v>2048</v>
      </c>
      <c r="E45">
        <v>5317.9836649360368</v>
      </c>
      <c r="F45">
        <v>10427.418950854901</v>
      </c>
      <c r="G45">
        <f t="shared" si="1"/>
        <v>7803.180875063963</v>
      </c>
      <c r="H45">
        <f t="shared" si="2"/>
        <v>2862.6931691450991</v>
      </c>
    </row>
    <row r="46" spans="1:8" x14ac:dyDescent="0.35">
      <c r="A46">
        <v>2047</v>
      </c>
      <c r="B46">
        <v>13337.8151</v>
      </c>
      <c r="C46">
        <v>13497.199839999999</v>
      </c>
      <c r="D46">
        <v>2049</v>
      </c>
      <c r="E46">
        <v>5424.3433382347575</v>
      </c>
      <c r="F46">
        <v>10635.967329872001</v>
      </c>
      <c r="G46">
        <f t="shared" si="1"/>
        <v>7913.4717617652423</v>
      </c>
      <c r="H46">
        <f t="shared" si="2"/>
        <v>2861.2325101279985</v>
      </c>
    </row>
    <row r="47" spans="1:8" x14ac:dyDescent="0.35">
      <c r="A47">
        <v>2048</v>
      </c>
      <c r="B47">
        <v>13594.481</v>
      </c>
      <c r="C47">
        <v>13746.42661</v>
      </c>
      <c r="D47">
        <v>2050</v>
      </c>
      <c r="E47">
        <v>5532.8302049994527</v>
      </c>
      <c r="F47">
        <v>10848.686676469501</v>
      </c>
      <c r="G47">
        <f t="shared" si="1"/>
        <v>8061.6507950005471</v>
      </c>
      <c r="H47">
        <f t="shared" si="2"/>
        <v>2897.7399335304999</v>
      </c>
    </row>
    <row r="48" spans="1:8" x14ac:dyDescent="0.35">
      <c r="A48">
        <v>2049</v>
      </c>
      <c r="B48">
        <v>13862.82836</v>
      </c>
      <c r="C48">
        <v>14008.42643</v>
      </c>
      <c r="G48">
        <f t="shared" si="1"/>
        <v>13862.82836</v>
      </c>
      <c r="H48">
        <f t="shared" si="2"/>
        <v>14008.42643</v>
      </c>
    </row>
    <row r="49" spans="1:8" x14ac:dyDescent="0.35">
      <c r="A49">
        <v>2050</v>
      </c>
      <c r="B49">
        <v>14216.102580000001</v>
      </c>
      <c r="C49">
        <v>14359.46477</v>
      </c>
      <c r="G49">
        <f t="shared" si="1"/>
        <v>14216.102580000001</v>
      </c>
      <c r="H49">
        <f t="shared" si="2"/>
        <v>14359.46477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2023-02-19T12:03:30Z</dcterms:created>
  <dcterms:modified xsi:type="dcterms:W3CDTF">2023-07-04T16:15:20Z</dcterms:modified>
</cp:coreProperties>
</file>