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epa.sharepoint.com/projets/2069/1-En chantier/1_AME/1_1_GES/1_1_1_AME GES MET/"/>
    </mc:Choice>
  </mc:AlternateContent>
  <xr:revisionPtr revIDLastSave="2458" documentId="13_ncr:1_{E7571AA2-C4D1-4037-815C-19A3947CC150}" xr6:coauthVersionLast="47" xr6:coauthVersionMax="47" xr10:uidLastSave="{18A12ECE-FE74-41D9-A736-F641733D084D}"/>
  <bookViews>
    <workbookView xWindow="-120" yWindow="-120" windowWidth="29040" windowHeight="15840" tabRatio="819" activeTab="1" xr2:uid="{CBD048F2-536E-4E30-BBF1-092AD2479360}"/>
  </bookViews>
  <sheets>
    <sheet name="Bunkers" sheetId="34" r:id="rId1"/>
    <sheet name="AME_MET_détail" sheetId="26" r:id="rId2"/>
    <sheet name="Répartition SECTEN1" sheetId="30" r:id="rId3"/>
    <sheet name="SECTEN2_CO2" sheetId="40" r:id="rId4"/>
    <sheet name="SECTEN2_CH4" sheetId="41" r:id="rId5"/>
    <sheet name="SECTEN2_N2O" sheetId="42" r:id="rId6"/>
    <sheet name="SECTEN2_SF6" sheetId="43" r:id="rId7"/>
    <sheet name="SECTEN2_NF3" sheetId="46" r:id="rId8"/>
    <sheet name="2018-2020 NOT_UPDATED &gt;&gt;&gt;" sheetId="48" r:id="rId9"/>
    <sheet name="SECTEN2_CO2e" sheetId="47" r:id="rId10"/>
    <sheet name="SECTEN2_HFC" sheetId="44" r:id="rId11"/>
    <sheet name="SECTEN2_PFC" sheetId="45" r:id="rId12"/>
  </sheets>
  <externalReferences>
    <externalReference r:id="rId13"/>
  </externalReferences>
  <definedNames>
    <definedName name="_Order1" hidden="1">255</definedName>
    <definedName name="_Order2" hidden="1">255</definedName>
    <definedName name="ddlBaseYears">[1]List!$C$1:$C$10</definedName>
    <definedName name="ddlMSList">[1]List!$B$1:$B$34</definedName>
    <definedName name="_xlnm.Print_Titles" localSheetId="1">AME_MET_détail!$A:$A</definedName>
    <definedName name="_xlnm.Print_Area" localSheetId="1">AME_MET_détail!$A$5:$CT$77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26" l="1"/>
  <c r="W13" i="26"/>
  <c r="U13" i="26"/>
  <c r="X13" i="26"/>
  <c r="T13" i="26"/>
  <c r="V13" i="26"/>
  <c r="S13" i="26"/>
  <c r="Z13" i="26" l="1"/>
  <c r="X12" i="26"/>
  <c r="T12" i="26"/>
  <c r="W12" i="26"/>
  <c r="V12" i="26"/>
  <c r="Y12" i="26"/>
  <c r="S12" i="26"/>
  <c r="U12" i="26"/>
  <c r="Y11" i="26" l="1"/>
  <c r="V11" i="26"/>
  <c r="W11" i="26"/>
  <c r="W74" i="26" s="1"/>
  <c r="T11" i="26"/>
  <c r="T10" i="26" s="1"/>
  <c r="X11" i="26"/>
  <c r="X74" i="26" s="1"/>
  <c r="S11" i="26"/>
  <c r="U11" i="26"/>
  <c r="V74" i="26"/>
  <c r="Z12" i="26"/>
  <c r="V10" i="26"/>
  <c r="Y74" i="26"/>
  <c r="Y10" i="26"/>
  <c r="W10" i="26" l="1"/>
  <c r="T74" i="26"/>
  <c r="U74" i="26"/>
  <c r="U10" i="26"/>
  <c r="X10" i="26"/>
  <c r="Z11" i="26"/>
  <c r="S74" i="26"/>
  <c r="S10" i="26"/>
  <c r="Z75" i="26" l="1"/>
  <c r="Z74" i="26"/>
  <c r="Z10" i="26"/>
  <c r="Y5" i="26" l="1"/>
  <c r="S5" i="26"/>
  <c r="W5" i="26"/>
  <c r="X5" i="26"/>
  <c r="V5" i="26"/>
  <c r="U5" i="26"/>
  <c r="T5" i="26"/>
  <c r="Z5" i="26" l="1"/>
  <c r="BR5" i="26" l="1"/>
  <c r="CA5" i="26"/>
  <c r="CA13" i="26"/>
  <c r="BR13" i="26"/>
  <c r="BP13" i="26"/>
  <c r="BP5" i="26"/>
  <c r="BS5" i="26"/>
  <c r="BS13" i="26"/>
  <c r="BT13" i="26"/>
  <c r="BT5" i="26"/>
  <c r="BU13" i="26"/>
  <c r="BU5" i="26"/>
  <c r="BO13" i="26"/>
  <c r="BO5" i="26"/>
  <c r="BQ13" i="26"/>
  <c r="BQ5" i="26"/>
  <c r="BZ13" i="26"/>
  <c r="BZ5" i="26"/>
  <c r="CC13" i="26"/>
  <c r="CC5" i="26"/>
  <c r="BW5" i="26"/>
  <c r="BW13" i="26"/>
  <c r="BX13" i="26"/>
  <c r="BX5" i="26"/>
  <c r="BY13" i="26"/>
  <c r="BY5" i="26"/>
  <c r="CB13" i="26"/>
  <c r="CB5" i="26"/>
  <c r="CI13" i="26"/>
  <c r="CI5" i="26"/>
  <c r="CG13" i="26"/>
  <c r="CG5" i="26"/>
  <c r="CH13" i="26"/>
  <c r="CH5" i="26"/>
  <c r="CK13" i="26"/>
  <c r="CK5" i="26"/>
  <c r="CE13" i="26"/>
  <c r="CE5" i="26"/>
  <c r="CF13" i="26"/>
  <c r="CF5" i="26"/>
  <c r="CJ5" i="26"/>
  <c r="CJ13" i="26"/>
  <c r="AC13" i="26"/>
  <c r="AC5" i="26"/>
  <c r="AE5" i="26"/>
  <c r="AE13" i="26"/>
  <c r="BG13" i="26"/>
  <c r="BG5" i="26"/>
  <c r="M5" i="26"/>
  <c r="M13" i="26"/>
  <c r="O5" i="26"/>
  <c r="O13" i="26"/>
  <c r="CM13" i="26"/>
  <c r="CM5" i="26"/>
  <c r="CO13" i="26"/>
  <c r="CO5" i="26"/>
  <c r="C5" i="26"/>
  <c r="C13" i="26"/>
  <c r="E13" i="26"/>
  <c r="E5" i="26"/>
  <c r="AV13" i="26"/>
  <c r="AV5" i="26"/>
  <c r="AM5" i="26"/>
  <c r="AM13" i="26"/>
  <c r="AO13" i="26"/>
  <c r="AO5" i="26"/>
  <c r="BD5" i="26"/>
  <c r="BD13" i="26"/>
  <c r="AY5" i="26"/>
  <c r="AY13" i="26"/>
  <c r="AG13" i="26"/>
  <c r="AG5" i="26"/>
  <c r="AB13" i="26"/>
  <c r="AB5" i="26"/>
  <c r="BI13" i="26"/>
  <c r="BI5" i="26"/>
  <c r="BK13" i="26"/>
  <c r="BK5" i="26"/>
  <c r="Q5" i="26"/>
  <c r="Q13" i="26"/>
  <c r="CQ13" i="26"/>
  <c r="CQ5" i="26"/>
  <c r="CS13" i="26"/>
  <c r="CS5" i="26"/>
  <c r="D13" i="26"/>
  <c r="D5" i="26"/>
  <c r="I13" i="26"/>
  <c r="I5" i="26"/>
  <c r="AQ13" i="26"/>
  <c r="AQ5" i="26"/>
  <c r="AS13" i="26"/>
  <c r="AS5" i="26"/>
  <c r="AJ13" i="26"/>
  <c r="AJ5" i="26"/>
  <c r="BA13" i="26"/>
  <c r="BA5" i="26"/>
  <c r="BC13" i="26"/>
  <c r="BC5" i="26"/>
  <c r="AD13" i="26"/>
  <c r="AD5" i="26"/>
  <c r="AF13" i="26"/>
  <c r="AF5" i="26"/>
  <c r="BM5" i="26"/>
  <c r="BM13" i="26"/>
  <c r="BH5" i="26"/>
  <c r="BH13" i="26"/>
  <c r="L13" i="26"/>
  <c r="L5" i="26"/>
  <c r="N5" i="26"/>
  <c r="N13" i="26"/>
  <c r="CN13" i="26"/>
  <c r="CN5" i="26"/>
  <c r="G5" i="26"/>
  <c r="G13" i="26"/>
  <c r="F5" i="26"/>
  <c r="F13" i="26"/>
  <c r="AU5" i="26"/>
  <c r="AU13" i="26"/>
  <c r="AW13" i="26"/>
  <c r="AW5" i="26"/>
  <c r="AL5" i="26"/>
  <c r="AL13" i="26"/>
  <c r="AN5" i="26"/>
  <c r="AN13" i="26"/>
  <c r="BE13" i="26"/>
  <c r="BE5" i="26"/>
  <c r="AA5" i="26"/>
  <c r="AA13" i="26"/>
  <c r="BJ13" i="26"/>
  <c r="BJ5" i="26"/>
  <c r="BL13" i="26"/>
  <c r="BL5" i="26"/>
  <c r="P13" i="26"/>
  <c r="P5" i="26"/>
  <c r="K5" i="26"/>
  <c r="K13" i="26"/>
  <c r="CP13" i="26"/>
  <c r="CP5" i="26"/>
  <c r="CR13" i="26"/>
  <c r="CR5" i="26"/>
  <c r="H13" i="26"/>
  <c r="H5" i="26"/>
  <c r="AR5" i="26"/>
  <c r="AR13" i="26"/>
  <c r="AT13" i="26"/>
  <c r="AT5" i="26"/>
  <c r="AI5" i="26"/>
  <c r="AI13" i="26"/>
  <c r="AK13" i="26"/>
  <c r="AK5" i="26"/>
  <c r="AZ13" i="26"/>
  <c r="AZ5" i="26"/>
  <c r="BB13" i="26"/>
  <c r="BB5" i="26"/>
  <c r="BV13" i="26" l="1"/>
  <c r="AP13" i="26"/>
  <c r="AH13" i="26"/>
  <c r="AX13" i="26"/>
  <c r="CT13" i="26"/>
  <c r="BF13" i="26"/>
  <c r="CL13" i="26"/>
  <c r="R13" i="26"/>
  <c r="BN13" i="26"/>
  <c r="CD13" i="26"/>
  <c r="J13" i="26"/>
  <c r="CD5" i="26"/>
  <c r="BV5" i="26"/>
  <c r="CL5" i="26"/>
  <c r="CJ12" i="26"/>
  <c r="CJ11" i="26" s="1"/>
  <c r="BR12" i="26"/>
  <c r="BR11" i="26" s="1"/>
  <c r="CI12" i="26"/>
  <c r="CI11" i="26" s="1"/>
  <c r="BZ12" i="26"/>
  <c r="BZ11" i="26" s="1"/>
  <c r="BS12" i="26"/>
  <c r="BS11" i="26" s="1"/>
  <c r="CK12" i="26"/>
  <c r="CK11" i="26" s="1"/>
  <c r="BY12" i="26"/>
  <c r="BY11" i="26" s="1"/>
  <c r="BX12" i="26"/>
  <c r="BX11" i="26" s="1"/>
  <c r="BT12" i="26"/>
  <c r="BT11" i="26" s="1"/>
  <c r="CC12" i="26"/>
  <c r="CC11" i="26" s="1"/>
  <c r="CG12" i="26"/>
  <c r="CG11" i="26" s="1"/>
  <c r="CB12" i="26"/>
  <c r="CB11" i="26" s="1"/>
  <c r="CH12" i="26"/>
  <c r="CH11" i="26" s="1"/>
  <c r="BQ12" i="26"/>
  <c r="BQ11" i="26" s="1"/>
  <c r="BU12" i="26"/>
  <c r="BU11" i="26" s="1"/>
  <c r="BP12" i="26"/>
  <c r="BP11" i="26" s="1"/>
  <c r="CA12" i="26"/>
  <c r="CA11" i="26" s="1"/>
  <c r="CF12" i="26"/>
  <c r="CF11" i="26" s="1"/>
  <c r="CE12" i="26"/>
  <c r="BW12" i="26"/>
  <c r="BO12" i="26"/>
  <c r="CT5" i="26"/>
  <c r="BN5" i="26"/>
  <c r="AP5" i="26"/>
  <c r="R5" i="26"/>
  <c r="AH5" i="26"/>
  <c r="J5" i="26"/>
  <c r="BF5" i="26"/>
  <c r="AX5" i="26"/>
  <c r="N12" i="26"/>
  <c r="CP12" i="26"/>
  <c r="CP11" i="26" s="1"/>
  <c r="BJ12" i="26"/>
  <c r="BJ11" i="26" s="1"/>
  <c r="BH12" i="26"/>
  <c r="BH11" i="26" s="1"/>
  <c r="AZ12" i="26"/>
  <c r="BE12" i="26"/>
  <c r="AL12" i="26"/>
  <c r="AD12" i="26"/>
  <c r="AK12" i="26"/>
  <c r="G12" i="26"/>
  <c r="E12" i="26"/>
  <c r="AE12" i="26"/>
  <c r="AF12" i="26"/>
  <c r="CN12" i="26"/>
  <c r="CN11" i="26" s="1"/>
  <c r="AJ12" i="26"/>
  <c r="K12" i="26"/>
  <c r="P12" i="26"/>
  <c r="AA12" i="26"/>
  <c r="BC12" i="26"/>
  <c r="D12" i="26"/>
  <c r="CQ12" i="26"/>
  <c r="CQ11" i="26" s="1"/>
  <c r="BK12" i="26"/>
  <c r="BK11" i="26" s="1"/>
  <c r="AB12" i="26"/>
  <c r="BD12" i="26"/>
  <c r="AO12" i="26"/>
  <c r="AV12" i="26"/>
  <c r="C12" i="26"/>
  <c r="M12" i="26"/>
  <c r="AI12" i="26"/>
  <c r="AT12" i="26"/>
  <c r="CR12" i="26"/>
  <c r="CR11" i="26" s="1"/>
  <c r="BL12" i="26"/>
  <c r="BL11" i="26" s="1"/>
  <c r="AW12" i="26"/>
  <c r="F12" i="26"/>
  <c r="BM12" i="26"/>
  <c r="BM11" i="26" s="1"/>
  <c r="AQ12" i="26"/>
  <c r="AY12" i="26"/>
  <c r="AM12" i="26"/>
  <c r="CM12" i="26"/>
  <c r="L12" i="26"/>
  <c r="BB12" i="26"/>
  <c r="AR12" i="26"/>
  <c r="H12" i="26"/>
  <c r="AN12" i="26"/>
  <c r="AU12" i="26"/>
  <c r="BA12" i="26"/>
  <c r="AS12" i="26"/>
  <c r="I12" i="26"/>
  <c r="CS12" i="26"/>
  <c r="CS11" i="26" s="1"/>
  <c r="Q12" i="26"/>
  <c r="BI12" i="26"/>
  <c r="BI11" i="26" s="1"/>
  <c r="AG12" i="26"/>
  <c r="CO12" i="26"/>
  <c r="CO11" i="26" s="1"/>
  <c r="O12" i="26"/>
  <c r="BG12" i="26"/>
  <c r="AC12" i="26"/>
  <c r="AZ11" i="26" l="1"/>
  <c r="AG11" i="26"/>
  <c r="AQ11" i="26"/>
  <c r="M11" i="26"/>
  <c r="D11" i="26"/>
  <c r="AE11" i="26"/>
  <c r="AT11" i="26"/>
  <c r="AI11" i="26"/>
  <c r="AN11" i="26"/>
  <c r="H11" i="26"/>
  <c r="C11" i="26"/>
  <c r="BC11" i="26"/>
  <c r="E11" i="26"/>
  <c r="BA11" i="26"/>
  <c r="AF11" i="26"/>
  <c r="AV11" i="26"/>
  <c r="AM11" i="26"/>
  <c r="Q11" i="26"/>
  <c r="AA11" i="26"/>
  <c r="BB11" i="26"/>
  <c r="AW11" i="26"/>
  <c r="AO11" i="26"/>
  <c r="P11" i="26"/>
  <c r="AK11" i="26"/>
  <c r="N11" i="26"/>
  <c r="O11" i="26"/>
  <c r="AU11" i="26"/>
  <c r="F11" i="26"/>
  <c r="G11" i="26"/>
  <c r="I11" i="26"/>
  <c r="L11" i="26"/>
  <c r="BD11" i="26"/>
  <c r="K11" i="26"/>
  <c r="AD11" i="26"/>
  <c r="BE11" i="26"/>
  <c r="AR11" i="26"/>
  <c r="AC11" i="26"/>
  <c r="AS11" i="26"/>
  <c r="AB11" i="26"/>
  <c r="AJ11" i="26"/>
  <c r="AL11" i="26"/>
  <c r="AY11" i="26"/>
  <c r="BG11" i="26"/>
  <c r="BO11" i="26"/>
  <c r="BW11" i="26"/>
  <c r="CM11" i="26"/>
  <c r="CE11" i="26"/>
  <c r="CT12" i="26"/>
  <c r="R12" i="26"/>
  <c r="AP12" i="26"/>
  <c r="BV12" i="26"/>
  <c r="CD12" i="26"/>
  <c r="BN12" i="26"/>
  <c r="J12" i="26"/>
  <c r="CL12" i="26"/>
  <c r="BF12" i="26"/>
  <c r="AH12" i="26"/>
  <c r="AX12" i="26"/>
  <c r="AZ74" i="26" l="1"/>
  <c r="AP11" i="26"/>
  <c r="BF11" i="26"/>
  <c r="CL11" i="26"/>
  <c r="AX11" i="26"/>
  <c r="CT11" i="26"/>
  <c r="BN11" i="26"/>
  <c r="CD11" i="26"/>
  <c r="BV11" i="26"/>
  <c r="J11" i="26"/>
  <c r="R11" i="26"/>
  <c r="AH11" i="26"/>
  <c r="BZ10" i="26"/>
  <c r="BY74" i="26"/>
  <c r="CA74" i="26"/>
  <c r="CB10" i="26"/>
  <c r="BP74" i="26"/>
  <c r="CH10" i="26"/>
  <c r="BX10" i="26"/>
  <c r="CF10" i="26"/>
  <c r="CK74" i="26"/>
  <c r="BU74" i="26"/>
  <c r="CG10" i="26"/>
  <c r="CC10" i="26"/>
  <c r="BR10" i="26"/>
  <c r="BR74" i="26"/>
  <c r="CJ74" i="26"/>
  <c r="BT10" i="26"/>
  <c r="BS74" i="26"/>
  <c r="BS10" i="26"/>
  <c r="CJ10" i="26"/>
  <c r="BT74" i="26"/>
  <c r="BO10" i="26"/>
  <c r="BO74" i="26"/>
  <c r="CI74" i="26"/>
  <c r="CI10" i="26"/>
  <c r="AE10" i="26"/>
  <c r="AF10" i="26"/>
  <c r="BQ74" i="26"/>
  <c r="CB74" i="26"/>
  <c r="CC74" i="26"/>
  <c r="BZ74" i="26"/>
  <c r="BP10" i="26"/>
  <c r="BY10" i="26"/>
  <c r="CH74" i="26"/>
  <c r="CA10" i="26"/>
  <c r="CF74" i="26"/>
  <c r="BU10" i="26"/>
  <c r="BQ10" i="26"/>
  <c r="CG74" i="26"/>
  <c r="BX74" i="26"/>
  <c r="CK10" i="26"/>
  <c r="M74" i="26"/>
  <c r="P74" i="26"/>
  <c r="N74" i="26"/>
  <c r="K74" i="26"/>
  <c r="L74" i="26"/>
  <c r="O74" i="26"/>
  <c r="Q74" i="26"/>
  <c r="G10" i="26"/>
  <c r="CR10" i="26"/>
  <c r="Q10" i="26"/>
  <c r="CN10" i="26"/>
  <c r="CR74" i="26"/>
  <c r="CN74" i="26"/>
  <c r="CE74" i="26"/>
  <c r="CE10" i="26"/>
  <c r="BW74" i="26"/>
  <c r="BW10" i="26"/>
  <c r="O10" i="26"/>
  <c r="BK10" i="26"/>
  <c r="BM74" i="26"/>
  <c r="AL74" i="26"/>
  <c r="AN74" i="26"/>
  <c r="AW74" i="26"/>
  <c r="AW10" i="26"/>
  <c r="F10" i="26"/>
  <c r="BA10" i="26"/>
  <c r="P10" i="26"/>
  <c r="BA74" i="26"/>
  <c r="BM10" i="26"/>
  <c r="AL10" i="26"/>
  <c r="BK74" i="26"/>
  <c r="AN10" i="26"/>
  <c r="AJ10" i="26"/>
  <c r="N10" i="26"/>
  <c r="AG10" i="26"/>
  <c r="AU74" i="26"/>
  <c r="F74" i="26"/>
  <c r="CQ74" i="26"/>
  <c r="BD10" i="26"/>
  <c r="L10" i="26"/>
  <c r="AD10" i="26"/>
  <c r="CQ10" i="26"/>
  <c r="D10" i="26"/>
  <c r="AG74" i="26"/>
  <c r="AU10" i="26"/>
  <c r="M10" i="26"/>
  <c r="AD74" i="26"/>
  <c r="AO74" i="26"/>
  <c r="CO74" i="26"/>
  <c r="BD74" i="26"/>
  <c r="AO10" i="26"/>
  <c r="CO10" i="26"/>
  <c r="AS10" i="26"/>
  <c r="AS74" i="26"/>
  <c r="AJ74" i="26"/>
  <c r="BB74" i="26"/>
  <c r="BB10" i="26"/>
  <c r="BL10" i="26"/>
  <c r="BI10" i="26"/>
  <c r="AT10" i="26"/>
  <c r="BL74" i="26"/>
  <c r="BI74" i="26"/>
  <c r="AT74" i="26"/>
  <c r="AM10" i="26"/>
  <c r="CS10" i="26"/>
  <c r="AR74" i="26"/>
  <c r="D74" i="26"/>
  <c r="AR10" i="26"/>
  <c r="CS74" i="26"/>
  <c r="BH74" i="26"/>
  <c r="AY10" i="26"/>
  <c r="BG74" i="26"/>
  <c r="BJ74" i="26"/>
  <c r="BJ10" i="26"/>
  <c r="G74" i="26"/>
  <c r="E10" i="26"/>
  <c r="BE74" i="26"/>
  <c r="AC10" i="26"/>
  <c r="AZ10" i="26"/>
  <c r="BC10" i="26"/>
  <c r="H10" i="26"/>
  <c r="AB10" i="26"/>
  <c r="AV10" i="26"/>
  <c r="I10" i="26"/>
  <c r="E74" i="26"/>
  <c r="AQ74" i="26"/>
  <c r="AE74" i="26"/>
  <c r="BH10" i="26"/>
  <c r="AM74" i="26"/>
  <c r="AC74" i="26"/>
  <c r="BC74" i="26"/>
  <c r="H74" i="26"/>
  <c r="AB74" i="26"/>
  <c r="AV74" i="26"/>
  <c r="I74" i="26"/>
  <c r="BE10" i="26"/>
  <c r="CP10" i="26"/>
  <c r="CP74" i="26"/>
  <c r="AK74" i="26"/>
  <c r="AK10" i="26"/>
  <c r="AF74" i="26"/>
  <c r="K10" i="26"/>
  <c r="C10" i="26"/>
  <c r="C74" i="26"/>
  <c r="CM74" i="26"/>
  <c r="CM10" i="26"/>
  <c r="AA74" i="26"/>
  <c r="AA10" i="26"/>
  <c r="AI74" i="26"/>
  <c r="AI10" i="26"/>
  <c r="AH10" i="26" l="1"/>
  <c r="BV10" i="26"/>
  <c r="BV75" i="26"/>
  <c r="BV74" i="26"/>
  <c r="CD75" i="26"/>
  <c r="CD74" i="26"/>
  <c r="CD10" i="26"/>
  <c r="CL74" i="26"/>
  <c r="CL10" i="26"/>
  <c r="CL75" i="26"/>
  <c r="AQ10" i="26"/>
  <c r="BG10" i="26"/>
  <c r="AY74" i="26"/>
  <c r="AP74" i="26"/>
  <c r="AP10" i="26"/>
  <c r="AP75" i="26"/>
  <c r="CT10" i="26"/>
  <c r="CT75" i="26"/>
  <c r="CT74" i="26"/>
  <c r="AH74" i="26"/>
  <c r="AH75" i="26"/>
  <c r="R75" i="26"/>
  <c r="R10" i="26"/>
  <c r="R74" i="26"/>
  <c r="J74" i="26"/>
  <c r="J75" i="26"/>
  <c r="J10" i="26"/>
  <c r="AX10" i="26" l="1"/>
  <c r="AX74" i="26"/>
  <c r="BF10" i="26"/>
  <c r="BN74" i="26"/>
  <c r="BF74" i="26"/>
  <c r="BF75" i="26"/>
  <c r="BN10" i="26"/>
  <c r="BN75" i="26"/>
  <c r="AX75" i="26"/>
</calcChain>
</file>

<file path=xl/sharedStrings.xml><?xml version="1.0" encoding="utf-8"?>
<sst xmlns="http://schemas.openxmlformats.org/spreadsheetml/2006/main" count="2546" uniqueCount="420">
  <si>
    <t>Secteur</t>
  </si>
  <si>
    <t>2F</t>
  </si>
  <si>
    <t>AME</t>
  </si>
  <si>
    <t>HFC</t>
  </si>
  <si>
    <t>CO2</t>
  </si>
  <si>
    <t/>
  </si>
  <si>
    <t>CH4</t>
  </si>
  <si>
    <t>N2O</t>
  </si>
  <si>
    <t>fluvial_INT</t>
  </si>
  <si>
    <t>080502</t>
  </si>
  <si>
    <t>080504</t>
  </si>
  <si>
    <t>080404</t>
  </si>
  <si>
    <t>2C1</t>
  </si>
  <si>
    <t>PFC</t>
  </si>
  <si>
    <t>SF6</t>
  </si>
  <si>
    <t>NF3</t>
  </si>
  <si>
    <t>060506</t>
  </si>
  <si>
    <t>CONSTR</t>
  </si>
  <si>
    <t>CU</t>
  </si>
  <si>
    <t>2D</t>
  </si>
  <si>
    <t>110500</t>
  </si>
  <si>
    <t>110601</t>
  </si>
  <si>
    <t>110602</t>
  </si>
  <si>
    <t>110605</t>
  </si>
  <si>
    <t>4A</t>
  </si>
  <si>
    <t>memo</t>
  </si>
  <si>
    <t>4B</t>
  </si>
  <si>
    <t>4C</t>
  </si>
  <si>
    <t>4D</t>
  </si>
  <si>
    <t>4E</t>
  </si>
  <si>
    <t>4F</t>
  </si>
  <si>
    <t>1A1</t>
  </si>
  <si>
    <t>1A1a</t>
  </si>
  <si>
    <t>1A1b</t>
  </si>
  <si>
    <t>1A1c</t>
  </si>
  <si>
    <t>1A2</t>
  </si>
  <si>
    <t>1A3</t>
  </si>
  <si>
    <t>1A3a</t>
  </si>
  <si>
    <t>1A3b</t>
  </si>
  <si>
    <t>1A3c</t>
  </si>
  <si>
    <t>1A3d</t>
  </si>
  <si>
    <t>1A3e</t>
  </si>
  <si>
    <t>1A4</t>
  </si>
  <si>
    <t>1A4a</t>
  </si>
  <si>
    <t>1A4b</t>
  </si>
  <si>
    <t>1A4c</t>
  </si>
  <si>
    <t>1B1</t>
  </si>
  <si>
    <t>1B2</t>
  </si>
  <si>
    <t>2A</t>
  </si>
  <si>
    <t>2B</t>
  </si>
  <si>
    <t>2C</t>
  </si>
  <si>
    <t>2E</t>
  </si>
  <si>
    <t>2G</t>
  </si>
  <si>
    <t>2H</t>
  </si>
  <si>
    <t>3A</t>
  </si>
  <si>
    <t>3B</t>
  </si>
  <si>
    <t>3C</t>
  </si>
  <si>
    <t>3D</t>
  </si>
  <si>
    <t>3F</t>
  </si>
  <si>
    <t>3G</t>
  </si>
  <si>
    <t>3H</t>
  </si>
  <si>
    <t>4G</t>
  </si>
  <si>
    <t>4H</t>
  </si>
  <si>
    <t>5A</t>
  </si>
  <si>
    <t>5B</t>
  </si>
  <si>
    <t>5C</t>
  </si>
  <si>
    <t>5D</t>
  </si>
  <si>
    <t>1A5</t>
  </si>
  <si>
    <t>3I</t>
  </si>
  <si>
    <t>kt CO2 e</t>
  </si>
  <si>
    <t xml:space="preserve">GREENHOUSE GAS SOURCE AND </t>
  </si>
  <si>
    <r>
      <t>CO</t>
    </r>
    <r>
      <rPr>
        <b/>
        <vertAlign val="subscript"/>
        <sz val="9"/>
        <rFont val="Times New Roman"/>
        <family val="1"/>
      </rPr>
      <t>2</t>
    </r>
    <r>
      <rPr>
        <b/>
        <vertAlign val="superscript"/>
        <sz val="9"/>
        <rFont val="Times New Roman"/>
        <family val="1"/>
      </rPr>
      <t>(1)</t>
    </r>
  </si>
  <si>
    <r>
      <t>CH</t>
    </r>
    <r>
      <rPr>
        <b/>
        <vertAlign val="subscript"/>
        <sz val="9"/>
        <rFont val="Times New Roman"/>
        <family val="1"/>
      </rPr>
      <t>4</t>
    </r>
  </si>
  <si>
    <r>
      <t>N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>O</t>
    </r>
  </si>
  <si>
    <t xml:space="preserve">HFCs </t>
  </si>
  <si>
    <t>PFCs</t>
  </si>
  <si>
    <r>
      <t>SF</t>
    </r>
    <r>
      <rPr>
        <b/>
        <vertAlign val="subscript"/>
        <sz val="9"/>
        <rFont val="Times New Roman"/>
        <family val="1"/>
      </rPr>
      <t>6</t>
    </r>
  </si>
  <si>
    <t>Unspecified mix of HFCs and PFCs</t>
  </si>
  <si>
    <r>
      <t>NF</t>
    </r>
    <r>
      <rPr>
        <b/>
        <vertAlign val="subscript"/>
        <sz val="9"/>
        <rFont val="Times New Roman"/>
        <family val="1"/>
      </rPr>
      <t>3</t>
    </r>
  </si>
  <si>
    <t xml:space="preserve">Total </t>
  </si>
  <si>
    <t>NON</t>
  </si>
  <si>
    <t>International bunkers</t>
  </si>
  <si>
    <t>aviation</t>
  </si>
  <si>
    <t>Aviation</t>
  </si>
  <si>
    <t>Navigation</t>
  </si>
  <si>
    <t>navigation</t>
  </si>
  <si>
    <r>
      <t>CO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 xml:space="preserve"> emissions from biomass</t>
    </r>
  </si>
  <si>
    <t>2020</t>
  </si>
  <si>
    <t>2025</t>
  </si>
  <si>
    <t>2030</t>
  </si>
  <si>
    <t xml:space="preserve">PFCs </t>
  </si>
  <si>
    <t>SINK CATEGORIES</t>
  </si>
  <si>
    <t>kt</t>
  </si>
  <si>
    <t>CRF</t>
  </si>
  <si>
    <t>1. Energy</t>
  </si>
  <si>
    <t>A. Fuel Combustion (Sectoral Approach)</t>
  </si>
  <si>
    <t>1A</t>
  </si>
  <si>
    <t>1.  Energy Industries</t>
  </si>
  <si>
    <t xml:space="preserve">       a. Public electricity and heat production</t>
  </si>
  <si>
    <t xml:space="preserve">             i. Production d'électricité centralisée</t>
  </si>
  <si>
    <t>EL</t>
  </si>
  <si>
    <t xml:space="preserve">             ii. Chauffage urbain</t>
  </si>
  <si>
    <t xml:space="preserve">             iii. UIDND avec récupération d'énergie</t>
  </si>
  <si>
    <t>DE</t>
  </si>
  <si>
    <t xml:space="preserve">       b. Petroleum refining</t>
  </si>
  <si>
    <t xml:space="preserve">       c. Manufacture of solid fuels and other energy industries</t>
  </si>
  <si>
    <t>2.  Manufacturing Industries and Construction</t>
  </si>
  <si>
    <t>3.  Transport</t>
  </si>
  <si>
    <t xml:space="preserve">       a. Domestic aviation</t>
  </si>
  <si>
    <t xml:space="preserve">       b. Road transportation</t>
  </si>
  <si>
    <t xml:space="preserve">       c. Railways</t>
  </si>
  <si>
    <t xml:space="preserve">       d. Domestic navigation</t>
  </si>
  <si>
    <t xml:space="preserve">       e. other transportation</t>
  </si>
  <si>
    <t>4.  Other Sectors</t>
  </si>
  <si>
    <t xml:space="preserve">       a. Commercial/institutionnal</t>
  </si>
  <si>
    <t xml:space="preserve">       b. Residential</t>
  </si>
  <si>
    <t xml:space="preserve">       c. Agriculture/forestry/fishing</t>
  </si>
  <si>
    <t>5.  Other</t>
  </si>
  <si>
    <t>B. Fugitive Emissions from Fuels</t>
  </si>
  <si>
    <t>1B</t>
  </si>
  <si>
    <t>1.  Solid Fuels</t>
  </si>
  <si>
    <t>2.  Oil and Natural Gas and other emissions from energy production</t>
  </si>
  <si>
    <t>1C</t>
  </si>
  <si>
    <t>2.  Industrial Processes</t>
  </si>
  <si>
    <t>2</t>
  </si>
  <si>
    <t>A.  Mineral Products</t>
  </si>
  <si>
    <t>1. Cement production</t>
  </si>
  <si>
    <t>2A1</t>
  </si>
  <si>
    <t xml:space="preserve">B.  Chemical Industry </t>
  </si>
  <si>
    <t>C.  Metal Production</t>
  </si>
  <si>
    <t>1. Iron and steel industry</t>
  </si>
  <si>
    <t>D.  Non-energy products from fuels and solvent use</t>
  </si>
  <si>
    <t xml:space="preserve">E.  Electronic Industry </t>
  </si>
  <si>
    <t xml:space="preserve">F.  Product uses as ODS substitutes </t>
  </si>
  <si>
    <t xml:space="preserve">G.  Other product manufacture and use </t>
  </si>
  <si>
    <t xml:space="preserve">H.  Other </t>
  </si>
  <si>
    <t>3.  Agriculture</t>
  </si>
  <si>
    <t>3</t>
  </si>
  <si>
    <t>A.  Enteric Fermentation</t>
  </si>
  <si>
    <t>B.  Manure Management</t>
  </si>
  <si>
    <t>C.  Rice Cultivation</t>
  </si>
  <si>
    <t>E.  Prescribed Burning of Savannas</t>
  </si>
  <si>
    <t>3E</t>
  </si>
  <si>
    <t>F.  Field Burning of Agricultural Residues</t>
  </si>
  <si>
    <t>G.  Liming</t>
  </si>
  <si>
    <t>H.  Urea application</t>
  </si>
  <si>
    <t>I.  Other carbon-containing fertilizers</t>
  </si>
  <si>
    <t xml:space="preserve">J.  Other </t>
  </si>
  <si>
    <t>3J</t>
  </si>
  <si>
    <t>4.  Land use, land-use change and forestry(1)</t>
  </si>
  <si>
    <t>4</t>
  </si>
  <si>
    <t>A.  Forest land</t>
  </si>
  <si>
    <t>B.  Cropland</t>
  </si>
  <si>
    <t>C.  Grassland</t>
  </si>
  <si>
    <t>D.  Wetlands</t>
  </si>
  <si>
    <t>E.  Settlements</t>
  </si>
  <si>
    <t>F.  Other land</t>
  </si>
  <si>
    <t>G.  Harvested wood products</t>
  </si>
  <si>
    <t xml:space="preserve">5. Waste </t>
  </si>
  <si>
    <t>5</t>
  </si>
  <si>
    <t>A.  Solid Waste Disposal</t>
  </si>
  <si>
    <t>B.  Biological treatment of solid waste</t>
  </si>
  <si>
    <t>C.  Incineration and open burning of waste</t>
  </si>
  <si>
    <t>D.  Waste water treatment and discharge</t>
  </si>
  <si>
    <t xml:space="preserve">E.  Other </t>
  </si>
  <si>
    <t>5E</t>
  </si>
  <si>
    <t>Memo items</t>
  </si>
  <si>
    <t>Bunkers internationaux</t>
  </si>
  <si>
    <t>080502memo</t>
  </si>
  <si>
    <t>080504memo</t>
  </si>
  <si>
    <t>fluvial_INTmemo</t>
  </si>
  <si>
    <t>080404memo</t>
  </si>
  <si>
    <t>bunkers</t>
  </si>
  <si>
    <t>CATSEC1</t>
  </si>
  <si>
    <t>EXTREN</t>
  </si>
  <si>
    <t>TRE_AU</t>
  </si>
  <si>
    <t>RAFPET</t>
  </si>
  <si>
    <t>EXDIGA</t>
  </si>
  <si>
    <t>INDUST</t>
  </si>
  <si>
    <t>MET_FE</t>
  </si>
  <si>
    <t>ME_NFE</t>
  </si>
  <si>
    <t>DIV_IN</t>
  </si>
  <si>
    <t>CHIMIE</t>
  </si>
  <si>
    <t>EQ_TRA</t>
  </si>
  <si>
    <t>PA_CAR</t>
  </si>
  <si>
    <t>IND_AA</t>
  </si>
  <si>
    <t>MIN_MC</t>
  </si>
  <si>
    <t>VP_DIE</t>
  </si>
  <si>
    <t>VP_ESS</t>
  </si>
  <si>
    <t>VP_GPL</t>
  </si>
  <si>
    <t>VP_GNV</t>
  </si>
  <si>
    <t>VU_DIE</t>
  </si>
  <si>
    <t>VU_ESS</t>
  </si>
  <si>
    <t>VU_GPL</t>
  </si>
  <si>
    <t>VU_GNV</t>
  </si>
  <si>
    <t>PL_DIE</t>
  </si>
  <si>
    <t>PL_ESS</t>
  </si>
  <si>
    <t>PL_GNV</t>
  </si>
  <si>
    <t>2R_DIE</t>
  </si>
  <si>
    <t>2R_ESS</t>
  </si>
  <si>
    <t>EXDISO</t>
  </si>
  <si>
    <t>EXDILI</t>
  </si>
  <si>
    <t>R_DECH</t>
  </si>
  <si>
    <t>T_EAUX</t>
  </si>
  <si>
    <t>RETECI</t>
  </si>
  <si>
    <t>T_PROD</t>
  </si>
  <si>
    <t>R_PROD</t>
  </si>
  <si>
    <t>TRTBIO</t>
  </si>
  <si>
    <t>CU_AUT</t>
  </si>
  <si>
    <t>CU_ORG</t>
  </si>
  <si>
    <t>CU_PAT</t>
  </si>
  <si>
    <t>CU_MIN</t>
  </si>
  <si>
    <t>TRANSP</t>
  </si>
  <si>
    <t>FERROV</t>
  </si>
  <si>
    <t>PLAISA</t>
  </si>
  <si>
    <t>MARITF</t>
  </si>
  <si>
    <t>AERIEF</t>
  </si>
  <si>
    <t>NON_FR</t>
  </si>
  <si>
    <t>AERINT</t>
  </si>
  <si>
    <t>AGRISY</t>
  </si>
  <si>
    <t>AG_ENE</t>
  </si>
  <si>
    <t>R_ENGI</t>
  </si>
  <si>
    <t>T_AUTR</t>
  </si>
  <si>
    <t>T_DECH</t>
  </si>
  <si>
    <t>INCINE</t>
  </si>
  <si>
    <t>STOCKA</t>
  </si>
  <si>
    <t>CU_BRU</t>
  </si>
  <si>
    <t>EL_BOV</t>
  </si>
  <si>
    <t>EL_AUT</t>
  </si>
  <si>
    <t>EL_POR</t>
  </si>
  <si>
    <t>EL_VOL</t>
  </si>
  <si>
    <t>UTCATF</t>
  </si>
  <si>
    <t>UT_CUL</t>
  </si>
  <si>
    <t>CHAURB</t>
  </si>
  <si>
    <t>PRELEC</t>
  </si>
  <si>
    <t>FLUVIA</t>
  </si>
  <si>
    <t>FLUINT</t>
  </si>
  <si>
    <t>UT_FOR</t>
  </si>
  <si>
    <t>UT_PRA</t>
  </si>
  <si>
    <t>UT_BOI</t>
  </si>
  <si>
    <t>UT_HIS</t>
  </si>
  <si>
    <t>UT_AUT</t>
  </si>
  <si>
    <t>R_COMB</t>
  </si>
  <si>
    <t>MARINT</t>
  </si>
  <si>
    <t>UT_ART</t>
  </si>
  <si>
    <t>T_COMB</t>
  </si>
  <si>
    <t>TR_CMS</t>
  </si>
  <si>
    <t>UT_HUM</t>
  </si>
  <si>
    <t>check</t>
  </si>
  <si>
    <t>PRG</t>
  </si>
  <si>
    <t>R_FRIG</t>
  </si>
  <si>
    <t>T_FRIG</t>
  </si>
  <si>
    <t>R_CLIM</t>
  </si>
  <si>
    <t>T_CLIM</t>
  </si>
  <si>
    <t>Production d'électricité</t>
  </si>
  <si>
    <t>Chauffage urbain</t>
  </si>
  <si>
    <t>Raffinage du pétrole</t>
  </si>
  <si>
    <t>Transformation des combustibles minéraux solides</t>
  </si>
  <si>
    <t>Extraction et distribution de combustibles solides</t>
  </si>
  <si>
    <t>Extraction et distribution de combustibles liquides</t>
  </si>
  <si>
    <t>Extraction et distribution de combustibles gazeux</t>
  </si>
  <si>
    <t>EXDIAU</t>
  </si>
  <si>
    <t>Autres secteurs de l'industrie de l'énergie</t>
  </si>
  <si>
    <t>Chimie</t>
  </si>
  <si>
    <t>Construction</t>
  </si>
  <si>
    <t>Biens d'équipements, matériels de transport</t>
  </si>
  <si>
    <t>Agro-alimentaire</t>
  </si>
  <si>
    <t>Métallurgie des métaux ferreux</t>
  </si>
  <si>
    <t>Métallurgie des métaux non-ferreux</t>
  </si>
  <si>
    <t>Minéraux non-métalliques, matériaux de construction</t>
  </si>
  <si>
    <t>Papier, carton</t>
  </si>
  <si>
    <t>Autres industries manufacturières</t>
  </si>
  <si>
    <t>Stockage des déchets</t>
  </si>
  <si>
    <t>Incinération sans récupération d'énergie</t>
  </si>
  <si>
    <t>Autres traitements des déchets solides</t>
  </si>
  <si>
    <t>Traitement des eaux usées</t>
  </si>
  <si>
    <t>Chauffage, eau chaude sanitaire et cuisson domestique</t>
  </si>
  <si>
    <t>Climatisation domestique</t>
  </si>
  <si>
    <t>Réfrigération domestique</t>
  </si>
  <si>
    <t>Utilisation de produits domestiques (y.c. peintures, aérosols)</t>
  </si>
  <si>
    <t>Engins (y.c. jardinage) domestiques</t>
  </si>
  <si>
    <t>Déchets et brûlage domestiques et eaux usées</t>
  </si>
  <si>
    <t>R_AUTR</t>
  </si>
  <si>
    <t>Autres activités domestiques (tabac et feux d’artifices)</t>
  </si>
  <si>
    <t>Chauffage, eau chaude sanitaire et cuisson tertiaire</t>
  </si>
  <si>
    <t>Climatisation tertiaire</t>
  </si>
  <si>
    <t>Réfrigération tertiaire</t>
  </si>
  <si>
    <t>Utilisation de produits tertiaires (y.c. solvants, peintures, aérosols, anesthésie)</t>
  </si>
  <si>
    <t>Autres activités tertiaires (y.c. feux d’artifices, activités militaires, crémation)</t>
  </si>
  <si>
    <t>Bovins</t>
  </si>
  <si>
    <t>Porcins</t>
  </si>
  <si>
    <t>Volailles</t>
  </si>
  <si>
    <t>Autres émissions de l'élevage</t>
  </si>
  <si>
    <t>Engrais et amendements minéraux</t>
  </si>
  <si>
    <t>Engrais et amendements organiques</t>
  </si>
  <si>
    <t>Pâture</t>
  </si>
  <si>
    <t>Brûlage de résidus agricoles</t>
  </si>
  <si>
    <t>Autres émissions des cultures</t>
  </si>
  <si>
    <t>Engins, moteurs et chaudières en agriculture/sylviculture</t>
  </si>
  <si>
    <t>VP diesel</t>
  </si>
  <si>
    <t>VP essence</t>
  </si>
  <si>
    <t>VP GPL</t>
  </si>
  <si>
    <t>VP_ELE</t>
  </si>
  <si>
    <t>VP électriques</t>
  </si>
  <si>
    <t>VUL diesel</t>
  </si>
  <si>
    <t>VUL essence</t>
  </si>
  <si>
    <t>VU_ELE</t>
  </si>
  <si>
    <t>VUL électriques</t>
  </si>
  <si>
    <t>PL_ELE</t>
  </si>
  <si>
    <t>Deux roues essence</t>
  </si>
  <si>
    <t>Deux roues diesel</t>
  </si>
  <si>
    <t>2R_ELE</t>
  </si>
  <si>
    <t>Deux roues électriques</t>
  </si>
  <si>
    <t>Transport ferroviaire</t>
  </si>
  <si>
    <t>Transport maritime domestique</t>
  </si>
  <si>
    <t>Transport autres navigations</t>
  </si>
  <si>
    <t>Transport aérien français</t>
  </si>
  <si>
    <t>AUTINT</t>
  </si>
  <si>
    <t>Forêts</t>
  </si>
  <si>
    <t>Terres cultivées</t>
  </si>
  <si>
    <t>Prairies</t>
  </si>
  <si>
    <t>Zones humides</t>
  </si>
  <si>
    <t>Autres terres</t>
  </si>
  <si>
    <t>Produits bois</t>
  </si>
  <si>
    <t>UT_BAR</t>
  </si>
  <si>
    <t>Barrages</t>
  </si>
  <si>
    <t>UTCATF non-spécifié</t>
  </si>
  <si>
    <t>Le captage et stockage du CO2 n'est pas pris en compte dans la répartition suivante (impact sur 2030 et 2050)</t>
  </si>
  <si>
    <t>PRG - kt CO2e</t>
  </si>
  <si>
    <t>NOMSEC1</t>
  </si>
  <si>
    <t>Extraction, transformation et distribution d'énergie</t>
  </si>
  <si>
    <t>Industrie manufactuière et construction</t>
  </si>
  <si>
    <t>Traitement centralisé des déchets</t>
  </si>
  <si>
    <t>Résidentiel, tertiaire, commercial, institutionnel</t>
  </si>
  <si>
    <t>Agriculture, sylviculture et aquaculture hors UTCATF</t>
  </si>
  <si>
    <t>Transports</t>
  </si>
  <si>
    <t>TOTAL hors UTCATF</t>
  </si>
  <si>
    <t>Comparaison avec CRF</t>
  </si>
  <si>
    <t>Utilisation des Terres, Changement d'Affectation des Terres et Foresterie</t>
  </si>
  <si>
    <t>Total avec UTCATF</t>
  </si>
  <si>
    <t>Emetteurs non inclus dans le total France</t>
  </si>
  <si>
    <t>CO2 - kt CO2e</t>
  </si>
  <si>
    <t>CH4 - kt CO2e</t>
  </si>
  <si>
    <t>N2O - kt CO2e</t>
  </si>
  <si>
    <t>HFC - kt CO2e</t>
  </si>
  <si>
    <t>PFC - kt CO2e</t>
  </si>
  <si>
    <t>SF6 - kt CO2e</t>
  </si>
  <si>
    <t>NF3 - kt CO2e</t>
  </si>
  <si>
    <t>CO2e</t>
  </si>
  <si>
    <t>Emissions de CO2e (Mt/an)
Périmètre : Métropole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</si>
  <si>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</si>
  <si>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</si>
  <si>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</si>
  <si>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</si>
  <si>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</si>
  <si>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</si>
  <si>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TOTAL national avec UTCATF</t>
  </si>
  <si>
    <t>Code secten2</t>
  </si>
  <si>
    <t>Extraction et distribution de combustibles - autres</t>
  </si>
  <si>
    <t>Total Industrie de l'énergie</t>
  </si>
  <si>
    <t>Total Industrie manufacturière</t>
  </si>
  <si>
    <t>Total traitement centralisé des déchets</t>
  </si>
  <si>
    <t>sous-total Usage des bâtiments résidentiels et activités domestiques</t>
  </si>
  <si>
    <t>sous-total Usage des bâtiments tertiaires et activités tertiaires</t>
  </si>
  <si>
    <t>Total Usage des bâtiments et activités résidentiels/tertiaires</t>
  </si>
  <si>
    <t>sous-total Elevage</t>
  </si>
  <si>
    <t>sous-total  Culture</t>
  </si>
  <si>
    <t>Total agriculture / sylviculture</t>
  </si>
  <si>
    <t>Transport</t>
  </si>
  <si>
    <t>VP GNV</t>
  </si>
  <si>
    <t>PL diesel (y.c. bus et cars)</t>
  </si>
  <si>
    <t>PL essence (y.c. bus et cars)</t>
  </si>
  <si>
    <t>PL GNV (y.c. bus et cars)</t>
  </si>
  <si>
    <t>PL électriques (y.c. bus et cars)</t>
  </si>
  <si>
    <t>sous-total Transport routier</t>
  </si>
  <si>
    <t>Transport fluvial de marchandises</t>
  </si>
  <si>
    <t>sous-total Autres transports</t>
  </si>
  <si>
    <t>Total transports (total national)</t>
  </si>
  <si>
    <t>Transport fluvial international - hors total national</t>
  </si>
  <si>
    <t>Transport maritime international - hors total national</t>
  </si>
  <si>
    <t>Transport aérien international - hors total national</t>
  </si>
  <si>
    <t>Autres engins hors total national</t>
  </si>
  <si>
    <t>Total transport international exclu du total national</t>
  </si>
  <si>
    <t>UTCATF (Utilisation des Terres, Changements d'Affectation des Terres et Forêt)</t>
  </si>
  <si>
    <t>Zones artificialisées</t>
  </si>
  <si>
    <t>Total UTCATF (total national)</t>
  </si>
  <si>
    <t>Emissions de CO2 (Mt/an)
Périmètre : Métropole</t>
  </si>
  <si>
    <t xml:space="preserve">PRG : </t>
  </si>
  <si>
    <t>Emissions de CH4 (kt/an)
Périmètre : Métropole</t>
  </si>
  <si>
    <t>Emissions de N2O (kt/an)
Périmètre : Métropole</t>
  </si>
  <si>
    <t>(doit être dû à pb dans secten pour 2019 car conso = 0, ou bien le 219 en 702)</t>
  </si>
  <si>
    <t>(N2O 2R = 0 donc pas attribuer d'émissions dues au 702)</t>
  </si>
  <si>
    <t>Emissions de SF6 (ktCO2e/an)
Périmètre : Métropole</t>
  </si>
  <si>
    <t>Emissions de HFC (ktCO2e/an)
Périmètre : Métropole</t>
  </si>
  <si>
    <t>Emissions de PFC (ktCO2e/an)
Périmètre : Métropole</t>
  </si>
  <si>
    <t>ok, arrêt de prod de Rhodia en 2020</t>
  </si>
  <si>
    <t>Emissions de NF3 (ktCO2e/an)
Périmètre : Métropole</t>
  </si>
  <si>
    <r>
      <t>CO</t>
    </r>
    <r>
      <rPr>
        <b/>
        <vertAlign val="subscript"/>
        <sz val="11"/>
        <rFont val="Calibri"/>
        <family val="2"/>
        <scheme val="minor"/>
      </rPr>
      <t>2</t>
    </r>
  </si>
  <si>
    <r>
      <t>CH</t>
    </r>
    <r>
      <rPr>
        <b/>
        <vertAlign val="subscript"/>
        <sz val="11"/>
        <rFont val="Calibri"/>
        <family val="2"/>
        <scheme val="minor"/>
      </rPr>
      <t>4</t>
    </r>
  </si>
  <si>
    <r>
      <t>N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</t>
    </r>
  </si>
  <si>
    <r>
      <t>SF</t>
    </r>
    <r>
      <rPr>
        <b/>
        <vertAlign val="subscript"/>
        <sz val="11"/>
        <rFont val="Calibri"/>
        <family val="2"/>
        <scheme val="minor"/>
      </rPr>
      <t xml:space="preserve">6 </t>
    </r>
  </si>
  <si>
    <r>
      <t>NF</t>
    </r>
    <r>
      <rPr>
        <b/>
        <vertAlign val="subscript"/>
        <sz val="11"/>
        <rFont val="Calibri"/>
        <family val="2"/>
        <scheme val="minor"/>
      </rPr>
      <t xml:space="preserve">3 </t>
    </r>
  </si>
  <si>
    <r>
      <t>kt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eq</t>
    </r>
  </si>
  <si>
    <t>A partir des tables CRF publiées en mars 2022</t>
  </si>
  <si>
    <t>Citepa_Emissions-par-substance_Secten_2022-GES_i</t>
  </si>
  <si>
    <t>(source : Citepa_Emissions-par-substance_Secten_2022_i, émissions MT par substance)</t>
  </si>
  <si>
    <t>VUL GPL</t>
  </si>
  <si>
    <t>VUL GNV</t>
  </si>
  <si>
    <t>PRG AR4 (gardé pour conversion)</t>
  </si>
  <si>
    <t>PRG AR5 (pour CO2eq)</t>
  </si>
  <si>
    <t>AR4</t>
  </si>
  <si>
    <t>AR5</t>
  </si>
  <si>
    <t>/!\ formules pour 2018-2020 pour convertir de AR4 à AR5 /!\</t>
  </si>
  <si>
    <t>(pas de distinction CCS entre ferreux et non ferreux, juste "métaux primaires")</t>
  </si>
  <si>
    <t>(pas de CCS en catégorie PAC, juste "autres")</t>
  </si>
  <si>
    <r>
      <t>Total (Net Emissions)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</si>
  <si>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>C.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transport and storage</t>
    </r>
  </si>
  <si>
    <r>
      <t>D.  Agricultural Soils</t>
    </r>
    <r>
      <rPr>
        <vertAlign val="superscript"/>
        <sz val="11"/>
        <rFont val="Calibri"/>
        <family val="2"/>
        <scheme val="minor"/>
      </rPr>
      <t>(3)</t>
    </r>
  </si>
  <si>
    <r>
      <t xml:space="preserve">Emissions </t>
    </r>
    <r>
      <rPr>
        <b/>
        <i/>
        <u/>
        <sz val="11"/>
        <rFont val="Calibri"/>
        <family val="2"/>
        <scheme val="minor"/>
      </rPr>
      <t>without</t>
    </r>
    <r>
      <rPr>
        <sz val="11"/>
        <rFont val="Calibri"/>
        <family val="2"/>
        <scheme val="minor"/>
      </rPr>
      <t xml:space="preserve"> LULUCF</t>
    </r>
  </si>
  <si>
    <r>
      <t xml:space="preserve">Emissions </t>
    </r>
    <r>
      <rPr>
        <b/>
        <i/>
        <u/>
        <sz val="11"/>
        <rFont val="Calibri"/>
        <family val="2"/>
        <scheme val="minor"/>
      </rPr>
      <t>with</t>
    </r>
    <r>
      <rPr>
        <sz val="11"/>
        <rFont val="Calibri"/>
        <family val="2"/>
        <scheme val="minor"/>
      </rPr>
      <t xml:space="preserve"> LULUCF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</si>
</sst>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\ _F_-;\-* #,##0.00\ _F_-;_-* &quot;-&quot;??\ _F_-;_-@_-"/>
    <numFmt numFmtId="167" formatCode="_-* #,##0.00\ &quot;F&quot;_-;\-* #,##0.00\ &quot;F&quot;_-;_-* &quot;-&quot;??\ &quot;F&quot;_-;_-@_-"/>
    <numFmt numFmtId="168" formatCode="\$#,##0\ ;\(\$#,##0\)"/>
    <numFmt numFmtId="169" formatCode="_-* #,##0.0\ _€_-;\-* #,##0.0\ _€_-;_-* &quot;-&quot;??\ _€_-;_-@_-"/>
    <numFmt numFmtId="170" formatCode="_-* #,##0.0\ _€_-;\-* #,##0.0\ _€_-;_-* &quot;-&quot;?\ _€_-;_-@_-"/>
    <numFmt numFmtId="171" formatCode="0.0"/>
    <numFmt numFmtId="172" formatCode="_-* #,##0.0000000000\ _€_-;\-* #,##0.0000000000\ _€_-;_-* &quot;-&quot;??\ _€_-;_-@_-"/>
    <numFmt numFmtId="173" formatCode="_-* #,##0.00000\ _€_-;\-* #,##0.00000\ _€_-;_-* &quot;-&quot;??\ _€_-;_-@_-"/>
    <numFmt numFmtId="174" formatCode="_-* #,##0.000000\ _€_-;\-* #,##0.000000\ _€_-;_-* &quot;-&quot;??\ _€_-;_-@_-"/>
    <numFmt numFmtId="175" formatCode="_-* #,##0.0000000\ _€_-;\-* #,##0.0000000\ _€_-;_-* &quot;-&quot;??\ _€_-;_-@_-"/>
    <numFmt numFmtId="176" formatCode="_-* #,##0.0000\ _€_-;\-* #,##0.0000\ _€_-;_-* &quot;-&quot;?\ _€_-;_-@_-"/>
    <numFmt numFmtId="177" formatCode="_-* #,##0.00000\ _€_-;\-* #,##0.00000\ _€_-;_-* &quot;-&quot;?\ _€_-;_-@_-"/>
    <numFmt numFmtId="178" formatCode="_-* #,##0.000\ _€_-;\-* #,##0.000\ _€_-;_-* &quot;-&quot;??\ _€_-;_-@_-"/>
    <numFmt numFmtId="180" formatCode="_-* #,##0.000\ _€_-;\-* #,##0.000\ _€_-;_-* &quot;-&quot;?\ _€_-;_-@_-"/>
    <numFmt numFmtId="181" formatCode="_-* #,##0.000000\ _€_-;\-* #,##0.000000\ _€_-;_-* &quot;-&quot;?\ _€_-;_-@_-"/>
    <numFmt numFmtId="182" formatCode="_-* #,##0.00\ _€_-;\-* #,##0.00\ _€_-;_-* &quot;-&quot;?\ _€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20"/>
      <name val="Calibri"/>
      <family val="2"/>
    </font>
    <font>
      <b/>
      <sz val="12"/>
      <color indexed="8"/>
      <name val="Times New Roman"/>
      <family val="1"/>
    </font>
    <font>
      <u/>
      <sz val="9"/>
      <color indexed="12"/>
      <name val="Arial"/>
      <family val="2"/>
    </font>
    <font>
      <sz val="11"/>
      <color indexed="19"/>
      <name val="Calibri"/>
      <family val="2"/>
    </font>
    <font>
      <sz val="1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theme="0" tint="-0.499984740745262"/>
      <name val="Calibri"/>
      <family val="2"/>
    </font>
    <font>
      <b/>
      <vertAlign val="subscript"/>
      <sz val="9"/>
      <name val="Times New Roman"/>
      <family val="1"/>
    </font>
    <font>
      <b/>
      <vertAlign val="superscript"/>
      <sz val="9"/>
      <name val="Times New Roman"/>
      <family val="1"/>
    </font>
    <font>
      <sz val="8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i/>
      <sz val="9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8"/>
      <name val="Trebuchet MS"/>
      <family val="2"/>
    </font>
    <font>
      <i/>
      <sz val="10"/>
      <name val="Trebuchet MS"/>
      <family val="2"/>
    </font>
    <font>
      <sz val="10"/>
      <name val="Trebuchet MS"/>
      <family val="2"/>
    </font>
    <font>
      <b/>
      <sz val="11"/>
      <color theme="0"/>
      <name val="Trebuchet MS"/>
      <family val="2"/>
    </font>
    <font>
      <b/>
      <i/>
      <sz val="8"/>
      <name val="Trebuchet MS"/>
      <family val="2"/>
    </font>
    <font>
      <sz val="8"/>
      <color theme="1"/>
      <name val="Trebuchet MS"/>
      <family val="2"/>
    </font>
    <font>
      <b/>
      <sz val="9"/>
      <color theme="0" tint="-0.34998626667073579"/>
      <name val="Trebuchet MS"/>
      <family val="2"/>
    </font>
    <font>
      <sz val="8"/>
      <color theme="0" tint="-0.34998626667073579"/>
      <name val="Trebuchet MS"/>
      <family val="2"/>
    </font>
    <font>
      <sz val="10"/>
      <color theme="0" tint="-0.34998626667073579"/>
      <name val="Trebuchet MS"/>
      <family val="2"/>
    </font>
    <font>
      <b/>
      <sz val="8"/>
      <color theme="0" tint="-0.34998626667073579"/>
      <name val="Trebuchet MS"/>
      <family val="2"/>
    </font>
    <font>
      <i/>
      <sz val="8"/>
      <color theme="0" tint="-0.34998626667073579"/>
      <name val="Trebuchet MS"/>
      <family val="2"/>
    </font>
    <font>
      <i/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Trebuchet MS"/>
      <family val="2"/>
    </font>
    <font>
      <i/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</patternFill>
    </fill>
    <fill>
      <patternFill patternType="solid">
        <fgColor rgb="FF969696"/>
      </patternFill>
    </fill>
    <fill>
      <patternFill patternType="solid">
        <fgColor rgb="FFFFFF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8FE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0ECF4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4F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F9E5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F3FB"/>
        <bgColor indexed="64"/>
      </patternFill>
    </fill>
    <fill>
      <patternFill patternType="solid">
        <fgColor rgb="FFEEE2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0">
    <xf numFmtId="0" fontId="0" fillId="0" borderId="0"/>
    <xf numFmtId="164" fontId="1" fillId="0" borderId="0" applyFont="0" applyFill="0" applyBorder="0" applyAlignment="0" applyProtection="0"/>
    <xf numFmtId="4" fontId="5" fillId="0" borderId="0"/>
    <xf numFmtId="0" fontId="6" fillId="0" borderId="0" applyNumberFormat="0" applyFont="0" applyFill="0" applyBorder="0" applyProtection="0">
      <alignment horizontal="left" vertical="center" indent="5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Border="0" applyAlignment="0"/>
    <xf numFmtId="0" fontId="5" fillId="16" borderId="0" applyBorder="0">
      <alignment horizontal="right" vertical="center"/>
    </xf>
    <xf numFmtId="4" fontId="5" fillId="17" borderId="0" applyBorder="0">
      <alignment horizontal="right" vertical="center"/>
    </xf>
    <xf numFmtId="4" fontId="5" fillId="17" borderId="0" applyBorder="0">
      <alignment horizontal="right" vertical="center"/>
    </xf>
    <xf numFmtId="0" fontId="10" fillId="17" borderId="20">
      <alignment horizontal="right" vertical="center"/>
    </xf>
    <xf numFmtId="0" fontId="11" fillId="17" borderId="20">
      <alignment horizontal="right" vertical="center"/>
    </xf>
    <xf numFmtId="0" fontId="10" fillId="18" borderId="20">
      <alignment horizontal="right" vertical="center"/>
    </xf>
    <xf numFmtId="0" fontId="10" fillId="18" borderId="20">
      <alignment horizontal="right" vertical="center"/>
    </xf>
    <xf numFmtId="0" fontId="10" fillId="18" borderId="14">
      <alignment horizontal="right" vertical="center"/>
    </xf>
    <xf numFmtId="0" fontId="10" fillId="18" borderId="19">
      <alignment horizontal="right" vertical="center"/>
    </xf>
    <xf numFmtId="0" fontId="10" fillId="18" borderId="24">
      <alignment horizontal="right" vertical="center"/>
    </xf>
    <xf numFmtId="0" fontId="12" fillId="0" borderId="0" applyNumberFormat="0" applyFill="0" applyBorder="0" applyAlignment="0" applyProtection="0"/>
    <xf numFmtId="0" fontId="13" fillId="19" borderId="25" applyNumberFormat="0" applyAlignment="0" applyProtection="0"/>
    <xf numFmtId="0" fontId="12" fillId="0" borderId="26" applyNumberFormat="0" applyFill="0" applyAlignment="0" applyProtection="0"/>
    <xf numFmtId="0" fontId="6" fillId="5" borderId="27" applyNumberFormat="0" applyFont="0" applyAlignment="0" applyProtection="0"/>
    <xf numFmtId="0" fontId="10" fillId="0" borderId="0" applyNumberFormat="0">
      <alignment horizontal="right"/>
    </xf>
    <xf numFmtId="0" fontId="5" fillId="18" borderId="28">
      <alignment horizontal="left" vertical="center" wrapText="1" indent="2"/>
    </xf>
    <xf numFmtId="0" fontId="5" fillId="0" borderId="28">
      <alignment horizontal="left" vertical="center" wrapText="1" indent="2"/>
    </xf>
    <xf numFmtId="0" fontId="5" fillId="17" borderId="19">
      <alignment horizontal="left" vertical="center"/>
    </xf>
    <xf numFmtId="0" fontId="14" fillId="0" borderId="0" applyFont="0" applyFill="0" applyBorder="0" applyAlignment="0" applyProtection="0"/>
    <xf numFmtId="0" fontId="10" fillId="0" borderId="29">
      <alignment horizontal="left" vertical="top" wrapText="1"/>
    </xf>
    <xf numFmtId="0" fontId="6" fillId="0" borderId="23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25" applyNumberFormat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3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" fontId="5" fillId="0" borderId="0" applyBorder="0">
      <alignment horizontal="right" vertical="center"/>
    </xf>
    <xf numFmtId="0" fontId="5" fillId="0" borderId="20">
      <alignment horizontal="right" vertical="center"/>
    </xf>
    <xf numFmtId="0" fontId="19" fillId="20" borderId="0" applyNumberFormat="0" applyBorder="0" applyAlignment="0" applyProtection="0"/>
    <xf numFmtId="1" fontId="20" fillId="17" borderId="0" applyBorder="0">
      <alignment horizontal="right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2" fillId="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" fillId="0" borderId="20" applyFill="0" applyBorder="0" applyProtection="0">
      <alignment horizontal="right" vertical="center"/>
    </xf>
    <xf numFmtId="4" fontId="5" fillId="0" borderId="0" applyFill="0" applyBorder="0" applyProtection="0">
      <alignment horizontal="right" vertical="center"/>
    </xf>
    <xf numFmtId="0" fontId="9" fillId="0" borderId="0" applyNumberFormat="0" applyFill="0" applyBorder="0" applyProtection="0">
      <alignment horizontal="left" vertical="center"/>
    </xf>
    <xf numFmtId="0" fontId="5" fillId="0" borderId="20" applyNumberFormat="0" applyFill="0" applyAlignment="0" applyProtection="0"/>
    <xf numFmtId="0" fontId="6" fillId="21" borderId="0" applyNumberFormat="0" applyFont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4" fillId="7" borderId="0" applyNumberFormat="0" applyBorder="0" applyAlignment="0" applyProtection="0"/>
    <xf numFmtId="0" fontId="5" fillId="21" borderId="20"/>
    <xf numFmtId="0" fontId="25" fillId="19" borderId="3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31" applyNumberFormat="0" applyFill="0" applyAlignment="0" applyProtection="0"/>
    <xf numFmtId="0" fontId="29" fillId="0" borderId="32" applyNumberFormat="0" applyFill="0" applyAlignment="0" applyProtection="0"/>
    <xf numFmtId="0" fontId="30" fillId="0" borderId="33" applyNumberFormat="0" applyFill="0" applyAlignment="0" applyProtection="0"/>
    <xf numFmtId="0" fontId="30" fillId="0" borderId="0" applyNumberFormat="0" applyFill="0" applyBorder="0" applyAlignment="0" applyProtection="0"/>
    <xf numFmtId="0" fontId="14" fillId="0" borderId="34" applyNumberFormat="0" applyFont="0" applyFill="0" applyAlignment="0" applyProtection="0"/>
    <xf numFmtId="0" fontId="31" fillId="22" borderId="35" applyNumberFormat="0" applyAlignment="0" applyProtection="0"/>
    <xf numFmtId="2" fontId="1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34" fillId="0" borderId="0"/>
    <xf numFmtId="9" fontId="6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39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71" fillId="0" borderId="0"/>
  </cellStyleXfs>
  <cellXfs count="224">
    <xf numFmtId="0" fontId="0" fillId="0" borderId="0" xfId="0"/>
    <xf numFmtId="0" fontId="37" fillId="0" borderId="0" xfId="0" applyFont="1"/>
    <xf numFmtId="0" fontId="38" fillId="0" borderId="0" xfId="0" applyFont="1"/>
    <xf numFmtId="0" fontId="3" fillId="2" borderId="1" xfId="182" applyFont="1" applyFill="1" applyBorder="1" applyAlignment="1">
      <alignment horizontal="center"/>
    </xf>
    <xf numFmtId="0" fontId="2" fillId="28" borderId="61" xfId="0" applyFont="1" applyFill="1" applyBorder="1" applyAlignment="1">
      <alignment horizontal="center"/>
    </xf>
    <xf numFmtId="0" fontId="3" fillId="2" borderId="1" xfId="183" applyFont="1" applyFill="1" applyBorder="1" applyAlignment="1">
      <alignment horizontal="center"/>
    </xf>
    <xf numFmtId="0" fontId="3" fillId="0" borderId="2" xfId="183" applyFont="1" applyBorder="1"/>
    <xf numFmtId="0" fontId="41" fillId="0" borderId="2" xfId="183" applyFont="1" applyBorder="1"/>
    <xf numFmtId="0" fontId="40" fillId="0" borderId="2" xfId="183" applyFont="1" applyBorder="1"/>
    <xf numFmtId="0" fontId="3" fillId="0" borderId="65" xfId="183" applyFont="1" applyBorder="1" applyAlignment="1">
      <alignment horizontal="right"/>
    </xf>
    <xf numFmtId="0" fontId="42" fillId="0" borderId="65" xfId="183" applyFont="1" applyBorder="1" applyAlignment="1">
      <alignment horizontal="right"/>
    </xf>
    <xf numFmtId="0" fontId="3" fillId="2" borderId="66" xfId="183" applyFont="1" applyFill="1" applyBorder="1" applyAlignment="1">
      <alignment horizontal="center"/>
    </xf>
    <xf numFmtId="0" fontId="5" fillId="0" borderId="0" xfId="100" applyFont="1"/>
    <xf numFmtId="2" fontId="9" fillId="16" borderId="22" xfId="176" applyNumberFormat="1" applyFont="1" applyFill="1" applyBorder="1" applyAlignment="1">
      <alignment vertical="center"/>
    </xf>
    <xf numFmtId="2" fontId="9" fillId="16" borderId="20" xfId="176" applyNumberFormat="1" applyFont="1" applyFill="1" applyBorder="1" applyAlignment="1">
      <alignment horizontal="center" vertical="center"/>
    </xf>
    <xf numFmtId="2" fontId="9" fillId="16" borderId="20" xfId="176" applyNumberFormat="1" applyFont="1" applyFill="1" applyBorder="1" applyAlignment="1">
      <alignment horizontal="center" vertical="center" wrapText="1"/>
    </xf>
    <xf numFmtId="0" fontId="5" fillId="29" borderId="0" xfId="100" applyFont="1" applyFill="1"/>
    <xf numFmtId="2" fontId="9" fillId="16" borderId="20" xfId="176" quotePrefix="1" applyNumberFormat="1" applyFont="1" applyFill="1" applyBorder="1" applyAlignment="1">
      <alignment horizontal="left" vertical="center"/>
    </xf>
    <xf numFmtId="0" fontId="5" fillId="16" borderId="20" xfId="176" applyFill="1" applyBorder="1" applyAlignment="1">
      <alignment vertical="center"/>
    </xf>
    <xf numFmtId="0" fontId="0" fillId="0" borderId="2" xfId="0" applyBorder="1"/>
    <xf numFmtId="2" fontId="5" fillId="30" borderId="20" xfId="0" applyNumberFormat="1" applyFont="1" applyFill="1" applyBorder="1" applyAlignment="1">
      <alignment horizontal="right"/>
    </xf>
    <xf numFmtId="2" fontId="5" fillId="31" borderId="20" xfId="0" applyNumberFormat="1" applyFont="1" applyFill="1" applyBorder="1" applyAlignment="1">
      <alignment horizontal="right"/>
    </xf>
    <xf numFmtId="2" fontId="5" fillId="24" borderId="20" xfId="0" applyNumberFormat="1" applyFont="1" applyFill="1" applyBorder="1" applyAlignment="1">
      <alignment horizontal="right"/>
    </xf>
    <xf numFmtId="0" fontId="46" fillId="33" borderId="0" xfId="0" applyFont="1" applyFill="1"/>
    <xf numFmtId="0" fontId="47" fillId="33" borderId="0" xfId="0" applyFont="1" applyFill="1"/>
    <xf numFmtId="0" fontId="48" fillId="0" borderId="0" xfId="0" applyFont="1" applyAlignment="1">
      <alignment horizontal="center" vertical="center" wrapText="1"/>
    </xf>
    <xf numFmtId="0" fontId="49" fillId="0" borderId="20" xfId="0" applyFont="1" applyBorder="1" applyAlignment="1">
      <alignment horizontal="center"/>
    </xf>
    <xf numFmtId="0" fontId="50" fillId="0" borderId="20" xfId="0" applyFont="1" applyBorder="1" applyAlignment="1">
      <alignment vertical="center" wrapText="1"/>
    </xf>
    <xf numFmtId="0" fontId="52" fillId="33" borderId="69" xfId="0" applyFont="1" applyFill="1" applyBorder="1" applyAlignment="1">
      <alignment horizontal="left"/>
    </xf>
    <xf numFmtId="0" fontId="53" fillId="34" borderId="0" xfId="0" applyFont="1" applyFill="1" applyAlignment="1">
      <alignment horizontal="right"/>
    </xf>
    <xf numFmtId="0" fontId="54" fillId="34" borderId="0" xfId="0" applyFont="1" applyFill="1"/>
    <xf numFmtId="0" fontId="55" fillId="35" borderId="0" xfId="0" applyFont="1" applyFill="1"/>
    <xf numFmtId="0" fontId="47" fillId="35" borderId="0" xfId="0" applyFont="1" applyFill="1"/>
    <xf numFmtId="0" fontId="50" fillId="34" borderId="20" xfId="0" applyFont="1" applyFill="1" applyBorder="1" applyAlignment="1">
      <alignment vertical="center" wrapText="1"/>
    </xf>
    <xf numFmtId="0" fontId="52" fillId="36" borderId="69" xfId="0" applyFont="1" applyFill="1" applyBorder="1" applyAlignment="1">
      <alignment horizontal="left"/>
    </xf>
    <xf numFmtId="0" fontId="50" fillId="34" borderId="0" xfId="0" applyFont="1" applyFill="1"/>
    <xf numFmtId="0" fontId="46" fillId="37" borderId="0" xfId="0" applyFont="1" applyFill="1"/>
    <xf numFmtId="0" fontId="47" fillId="37" borderId="0" xfId="0" applyFont="1" applyFill="1"/>
    <xf numFmtId="0" fontId="52" fillId="38" borderId="69" xfId="0" applyFont="1" applyFill="1" applyBorder="1" applyAlignment="1">
      <alignment horizontal="left"/>
    </xf>
    <xf numFmtId="0" fontId="46" fillId="39" borderId="0" xfId="0" applyFont="1" applyFill="1"/>
    <xf numFmtId="0" fontId="47" fillId="39" borderId="0" xfId="0" applyFont="1" applyFill="1"/>
    <xf numFmtId="0" fontId="52" fillId="40" borderId="20" xfId="0" applyFont="1" applyFill="1" applyBorder="1" applyAlignment="1">
      <alignment vertical="center" wrapText="1"/>
    </xf>
    <xf numFmtId="0" fontId="56" fillId="41" borderId="69" xfId="0" applyFont="1" applyFill="1" applyBorder="1" applyAlignment="1">
      <alignment horizontal="left"/>
    </xf>
    <xf numFmtId="0" fontId="46" fillId="42" borderId="0" xfId="0" applyFont="1" applyFill="1"/>
    <xf numFmtId="0" fontId="47" fillId="42" borderId="0" xfId="0" applyFont="1" applyFill="1"/>
    <xf numFmtId="0" fontId="52" fillId="43" borderId="69" xfId="0" applyFont="1" applyFill="1" applyBorder="1" applyAlignment="1">
      <alignment horizontal="left"/>
    </xf>
    <xf numFmtId="0" fontId="52" fillId="44" borderId="20" xfId="0" applyFont="1" applyFill="1" applyBorder="1" applyAlignment="1">
      <alignment horizontal="left"/>
    </xf>
    <xf numFmtId="0" fontId="56" fillId="34" borderId="0" xfId="0" applyFont="1" applyFill="1" applyAlignment="1">
      <alignment horizontal="left"/>
    </xf>
    <xf numFmtId="171" fontId="56" fillId="34" borderId="0" xfId="0" applyNumberFormat="1" applyFont="1" applyFill="1"/>
    <xf numFmtId="0" fontId="55" fillId="45" borderId="0" xfId="0" applyFont="1" applyFill="1"/>
    <xf numFmtId="0" fontId="47" fillId="45" borderId="0" xfId="0" applyFont="1" applyFill="1"/>
    <xf numFmtId="0" fontId="52" fillId="46" borderId="69" xfId="0" applyFont="1" applyFill="1" applyBorder="1" applyAlignment="1">
      <alignment horizontal="left"/>
    </xf>
    <xf numFmtId="0" fontId="52" fillId="47" borderId="69" xfId="0" applyFont="1" applyFill="1" applyBorder="1" applyAlignment="1">
      <alignment horizontal="left"/>
    </xf>
    <xf numFmtId="0" fontId="57" fillId="34" borderId="0" xfId="0" applyFont="1" applyFill="1"/>
    <xf numFmtId="0" fontId="51" fillId="34" borderId="20" xfId="0" applyFont="1" applyFill="1" applyBorder="1" applyAlignment="1">
      <alignment vertical="center" wrapText="1"/>
    </xf>
    <xf numFmtId="0" fontId="51" fillId="34" borderId="69" xfId="0" applyFont="1" applyFill="1" applyBorder="1" applyAlignment="1">
      <alignment vertical="center" wrapText="1"/>
    </xf>
    <xf numFmtId="0" fontId="56" fillId="26" borderId="69" xfId="0" applyFont="1" applyFill="1" applyBorder="1" applyAlignment="1">
      <alignment horizontal="left"/>
    </xf>
    <xf numFmtId="0" fontId="55" fillId="48" borderId="0" xfId="0" applyFont="1" applyFill="1"/>
    <xf numFmtId="0" fontId="50" fillId="34" borderId="69" xfId="0" applyFont="1" applyFill="1" applyBorder="1" applyAlignment="1">
      <alignment vertical="center" wrapText="1"/>
    </xf>
    <xf numFmtId="0" fontId="52" fillId="49" borderId="69" xfId="0" applyFont="1" applyFill="1" applyBorder="1" applyAlignment="1">
      <alignment horizontal="left"/>
    </xf>
    <xf numFmtId="0" fontId="58" fillId="0" borderId="0" xfId="0" applyFont="1" applyAlignment="1">
      <alignment vertical="top"/>
    </xf>
    <xf numFmtId="0" fontId="59" fillId="0" borderId="0" xfId="0" applyFont="1" applyAlignment="1">
      <alignment vertical="top"/>
    </xf>
    <xf numFmtId="0" fontId="60" fillId="0" borderId="0" xfId="0" applyFont="1" applyAlignment="1">
      <alignment vertical="top"/>
    </xf>
    <xf numFmtId="0" fontId="61" fillId="0" borderId="0" xfId="0" applyFont="1" applyAlignment="1">
      <alignment vertical="top"/>
    </xf>
    <xf numFmtId="0" fontId="62" fillId="0" borderId="0" xfId="0" applyFont="1" applyAlignment="1">
      <alignment vertical="top"/>
    </xf>
    <xf numFmtId="0" fontId="52" fillId="0" borderId="20" xfId="0" applyFont="1" applyBorder="1"/>
    <xf numFmtId="0" fontId="56" fillId="0" borderId="20" xfId="0" applyFont="1" applyBorder="1"/>
    <xf numFmtId="0" fontId="52" fillId="26" borderId="20" xfId="0" applyFont="1" applyFill="1" applyBorder="1"/>
    <xf numFmtId="0" fontId="57" fillId="33" borderId="20" xfId="0" applyFont="1" applyFill="1" applyBorder="1"/>
    <xf numFmtId="0" fontId="57" fillId="35" borderId="20" xfId="0" applyFont="1" applyFill="1" applyBorder="1"/>
    <xf numFmtId="0" fontId="57" fillId="37" borderId="20" xfId="0" applyFont="1" applyFill="1" applyBorder="1"/>
    <xf numFmtId="0" fontId="57" fillId="39" borderId="20" xfId="0" applyFont="1" applyFill="1" applyBorder="1"/>
    <xf numFmtId="0" fontId="57" fillId="42" borderId="20" xfId="0" applyFont="1" applyFill="1" applyBorder="1"/>
    <xf numFmtId="0" fontId="57" fillId="45" borderId="20" xfId="0" applyFont="1" applyFill="1" applyBorder="1"/>
    <xf numFmtId="0" fontId="63" fillId="24" borderId="20" xfId="0" applyFont="1" applyFill="1" applyBorder="1"/>
    <xf numFmtId="0" fontId="57" fillId="50" borderId="20" xfId="0" applyFont="1" applyFill="1" applyBorder="1"/>
    <xf numFmtId="0" fontId="57" fillId="48" borderId="20" xfId="0" applyFont="1" applyFill="1" applyBorder="1"/>
    <xf numFmtId="0" fontId="64" fillId="50" borderId="20" xfId="0" applyFont="1" applyFill="1" applyBorder="1"/>
    <xf numFmtId="0" fontId="2" fillId="27" borderId="61" xfId="0" applyFont="1" applyFill="1" applyBorder="1" applyAlignment="1">
      <alignment horizontal="center"/>
    </xf>
    <xf numFmtId="169" fontId="50" fillId="0" borderId="20" xfId="1" applyNumberFormat="1" applyFont="1" applyBorder="1"/>
    <xf numFmtId="169" fontId="51" fillId="0" borderId="20" xfId="1" applyNumberFormat="1" applyFont="1" applyBorder="1"/>
    <xf numFmtId="169" fontId="52" fillId="26" borderId="20" xfId="1" applyNumberFormat="1" applyFont="1" applyFill="1" applyBorder="1"/>
    <xf numFmtId="169" fontId="50" fillId="26" borderId="20" xfId="1" applyNumberFormat="1" applyFont="1" applyFill="1" applyBorder="1" applyAlignment="1">
      <alignment vertical="center"/>
    </xf>
    <xf numFmtId="169" fontId="52" fillId="33" borderId="20" xfId="1" applyNumberFormat="1" applyFont="1" applyFill="1" applyBorder="1"/>
    <xf numFmtId="169" fontId="52" fillId="36" borderId="20" xfId="1" applyNumberFormat="1" applyFont="1" applyFill="1" applyBorder="1"/>
    <xf numFmtId="169" fontId="52" fillId="38" borderId="20" xfId="1" applyNumberFormat="1" applyFont="1" applyFill="1" applyBorder="1"/>
    <xf numFmtId="169" fontId="52" fillId="40" borderId="20" xfId="1" applyNumberFormat="1" applyFont="1" applyFill="1" applyBorder="1" applyAlignment="1">
      <alignment vertical="center"/>
    </xf>
    <xf numFmtId="169" fontId="56" fillId="41" borderId="20" xfId="1" applyNumberFormat="1" applyFont="1" applyFill="1" applyBorder="1"/>
    <xf numFmtId="169" fontId="52" fillId="43" borderId="20" xfId="1" applyNumberFormat="1" applyFont="1" applyFill="1" applyBorder="1"/>
    <xf numFmtId="169" fontId="52" fillId="44" borderId="20" xfId="1" applyNumberFormat="1" applyFont="1" applyFill="1" applyBorder="1"/>
    <xf numFmtId="169" fontId="52" fillId="46" borderId="20" xfId="1" applyNumberFormat="1" applyFont="1" applyFill="1" applyBorder="1"/>
    <xf numFmtId="169" fontId="52" fillId="47" borderId="20" xfId="1" applyNumberFormat="1" applyFont="1" applyFill="1" applyBorder="1"/>
    <xf numFmtId="169" fontId="56" fillId="26" borderId="20" xfId="1" applyNumberFormat="1" applyFont="1" applyFill="1" applyBorder="1"/>
    <xf numFmtId="169" fontId="52" fillId="49" borderId="20" xfId="1" applyNumberFormat="1" applyFont="1" applyFill="1" applyBorder="1"/>
    <xf numFmtId="164" fontId="50" fillId="26" borderId="20" xfId="1" applyFont="1" applyFill="1" applyBorder="1" applyAlignment="1">
      <alignment vertical="center"/>
    </xf>
    <xf numFmtId="0" fontId="51" fillId="34" borderId="0" xfId="0" applyFont="1" applyFill="1" applyAlignment="1">
      <alignment horizontal="right" vertical="center" wrapText="1"/>
    </xf>
    <xf numFmtId="170" fontId="54" fillId="34" borderId="0" xfId="0" applyNumberFormat="1" applyFont="1" applyFill="1"/>
    <xf numFmtId="176" fontId="54" fillId="34" borderId="0" xfId="0" applyNumberFormat="1" applyFont="1" applyFill="1"/>
    <xf numFmtId="169" fontId="50" fillId="27" borderId="20" xfId="1" applyNumberFormat="1" applyFont="1" applyFill="1" applyBorder="1" applyAlignment="1">
      <alignment vertical="center"/>
    </xf>
    <xf numFmtId="0" fontId="3" fillId="0" borderId="2" xfId="182" applyFont="1" applyBorder="1" applyAlignment="1">
      <alignment wrapText="1"/>
    </xf>
    <xf numFmtId="165" fontId="38" fillId="0" borderId="0" xfId="1" applyNumberFormat="1" applyFont="1"/>
    <xf numFmtId="2" fontId="65" fillId="0" borderId="7" xfId="2" applyNumberFormat="1" applyFont="1" applyBorder="1" applyAlignment="1">
      <alignment horizontal="center" vertical="center"/>
    </xf>
    <xf numFmtId="2" fontId="65" fillId="0" borderId="8" xfId="2" applyNumberFormat="1" applyFont="1" applyBorder="1" applyAlignment="1">
      <alignment horizontal="center" vertical="center"/>
    </xf>
    <xf numFmtId="2" fontId="65" fillId="0" borderId="11" xfId="2" applyNumberFormat="1" applyFont="1" applyBorder="1" applyAlignment="1">
      <alignment horizontal="center" vertical="center"/>
    </xf>
    <xf numFmtId="2" fontId="65" fillId="0" borderId="13" xfId="2" applyNumberFormat="1" applyFont="1" applyBorder="1" applyAlignment="1">
      <alignment horizontal="center" vertical="center"/>
    </xf>
    <xf numFmtId="164" fontId="67" fillId="24" borderId="15" xfId="1" applyFont="1" applyFill="1" applyBorder="1"/>
    <xf numFmtId="164" fontId="65" fillId="24" borderId="37" xfId="1" applyFont="1" applyFill="1" applyBorder="1"/>
    <xf numFmtId="164" fontId="65" fillId="24" borderId="46" xfId="1" applyFont="1" applyFill="1" applyBorder="1"/>
    <xf numFmtId="164" fontId="65" fillId="24" borderId="47" xfId="1" applyFont="1" applyFill="1" applyBorder="1"/>
    <xf numFmtId="164" fontId="65" fillId="24" borderId="28" xfId="1" applyFont="1" applyFill="1" applyBorder="1"/>
    <xf numFmtId="164" fontId="65" fillId="24" borderId="20" xfId="1" applyFont="1" applyFill="1" applyBorder="1"/>
    <xf numFmtId="164" fontId="65" fillId="24" borderId="45" xfId="1" applyFont="1" applyFill="1" applyBorder="1"/>
    <xf numFmtId="164" fontId="65" fillId="24" borderId="48" xfId="1" applyFont="1" applyFill="1" applyBorder="1"/>
    <xf numFmtId="164" fontId="38" fillId="26" borderId="28" xfId="1" applyFont="1" applyFill="1" applyBorder="1"/>
    <xf numFmtId="164" fontId="38" fillId="26" borderId="20" xfId="1" applyFont="1" applyFill="1" applyBorder="1"/>
    <xf numFmtId="164" fontId="38" fillId="26" borderId="45" xfId="1" applyFont="1" applyFill="1" applyBorder="1"/>
    <xf numFmtId="164" fontId="38" fillId="23" borderId="28" xfId="1" applyFont="1" applyFill="1" applyBorder="1"/>
    <xf numFmtId="164" fontId="38" fillId="23" borderId="20" xfId="1" applyFont="1" applyFill="1" applyBorder="1"/>
    <xf numFmtId="164" fontId="38" fillId="23" borderId="45" xfId="1" applyFont="1" applyFill="1" applyBorder="1"/>
    <xf numFmtId="164" fontId="38" fillId="27" borderId="28" xfId="1" applyFont="1" applyFill="1" applyBorder="1"/>
    <xf numFmtId="164" fontId="38" fillId="27" borderId="20" xfId="1" applyFont="1" applyFill="1" applyBorder="1"/>
    <xf numFmtId="164" fontId="38" fillId="27" borderId="45" xfId="1" applyFont="1" applyFill="1" applyBorder="1"/>
    <xf numFmtId="164" fontId="65" fillId="24" borderId="18" xfId="1" applyFont="1" applyFill="1" applyBorder="1"/>
    <xf numFmtId="164" fontId="65" fillId="24" borderId="49" xfId="1" applyFont="1" applyFill="1" applyBorder="1"/>
    <xf numFmtId="164" fontId="38" fillId="24" borderId="54" xfId="0" applyNumberFormat="1" applyFont="1" applyFill="1" applyBorder="1"/>
    <xf numFmtId="164" fontId="38" fillId="24" borderId="29" xfId="0" applyNumberFormat="1" applyFont="1" applyFill="1" applyBorder="1"/>
    <xf numFmtId="1" fontId="38" fillId="0" borderId="0" xfId="0" applyNumberFormat="1" applyFont="1"/>
    <xf numFmtId="171" fontId="38" fillId="0" borderId="0" xfId="0" applyNumberFormat="1" applyFont="1"/>
    <xf numFmtId="172" fontId="38" fillId="0" borderId="0" xfId="1" applyNumberFormat="1" applyFont="1"/>
    <xf numFmtId="164" fontId="38" fillId="0" borderId="0" xfId="0" applyNumberFormat="1" applyFont="1"/>
    <xf numFmtId="0" fontId="38" fillId="0" borderId="0" xfId="0" quotePrefix="1" applyFont="1"/>
    <xf numFmtId="165" fontId="38" fillId="0" borderId="0" xfId="0" applyNumberFormat="1" applyFont="1"/>
    <xf numFmtId="0" fontId="69" fillId="0" borderId="0" xfId="0" applyFont="1" applyAlignment="1">
      <alignment vertical="top"/>
    </xf>
    <xf numFmtId="0" fontId="69" fillId="34" borderId="20" xfId="0" applyFont="1" applyFill="1" applyBorder="1" applyAlignment="1">
      <alignment vertical="center" wrapText="1"/>
    </xf>
    <xf numFmtId="170" fontId="38" fillId="0" borderId="0" xfId="0" applyNumberFormat="1" applyFont="1"/>
    <xf numFmtId="0" fontId="47" fillId="48" borderId="0" xfId="0" applyFont="1" applyFill="1"/>
    <xf numFmtId="180" fontId="54" fillId="34" borderId="0" xfId="0" applyNumberFormat="1" applyFont="1" applyFill="1"/>
    <xf numFmtId="181" fontId="54" fillId="34" borderId="0" xfId="0" applyNumberFormat="1" applyFont="1" applyFill="1"/>
    <xf numFmtId="0" fontId="70" fillId="0" borderId="0" xfId="0" applyFont="1"/>
    <xf numFmtId="0" fontId="2" fillId="27" borderId="0" xfId="0" applyFont="1" applyFill="1" applyAlignment="1">
      <alignment horizontal="center"/>
    </xf>
    <xf numFmtId="0" fontId="41" fillId="0" borderId="2" xfId="181" applyFont="1" applyBorder="1" applyAlignment="1">
      <alignment wrapText="1"/>
    </xf>
    <xf numFmtId="165" fontId="38" fillId="0" borderId="0" xfId="1" applyNumberFormat="1" applyFont="1" applyAlignment="1">
      <alignment horizontal="right"/>
    </xf>
    <xf numFmtId="0" fontId="38" fillId="25" borderId="0" xfId="0" applyFont="1" applyFill="1"/>
    <xf numFmtId="0" fontId="41" fillId="0" borderId="0" xfId="181" applyFont="1" applyAlignment="1">
      <alignment wrapText="1"/>
    </xf>
    <xf numFmtId="2" fontId="65" fillId="0" borderId="3" xfId="2" applyNumberFormat="1" applyFont="1" applyBorder="1" applyAlignment="1">
      <alignment vertical="center"/>
    </xf>
    <xf numFmtId="2" fontId="65" fillId="0" borderId="5" xfId="2" applyNumberFormat="1" applyFont="1" applyBorder="1" applyAlignment="1">
      <alignment vertical="center"/>
    </xf>
    <xf numFmtId="49" fontId="65" fillId="0" borderId="4" xfId="2" applyNumberFormat="1" applyFont="1" applyBorder="1" applyAlignment="1">
      <alignment horizontal="center" vertical="center"/>
    </xf>
    <xf numFmtId="2" fontId="65" fillId="0" borderId="36" xfId="2" applyNumberFormat="1" applyFont="1" applyBorder="1" applyAlignment="1">
      <alignment horizontal="center" vertical="center"/>
    </xf>
    <xf numFmtId="2" fontId="65" fillId="0" borderId="9" xfId="2" applyNumberFormat="1" applyFont="1" applyBorder="1" applyAlignment="1">
      <alignment horizontal="left" vertical="center"/>
    </xf>
    <xf numFmtId="49" fontId="65" fillId="0" borderId="10" xfId="2" applyNumberFormat="1" applyFont="1" applyBorder="1" applyAlignment="1">
      <alignment horizontal="center" vertical="center"/>
    </xf>
    <xf numFmtId="2" fontId="65" fillId="0" borderId="12" xfId="2" applyNumberFormat="1" applyFont="1" applyBorder="1" applyAlignment="1">
      <alignment horizontal="left" vertical="center"/>
    </xf>
    <xf numFmtId="49" fontId="65" fillId="0" borderId="0" xfId="2" applyNumberFormat="1" applyFont="1" applyAlignment="1">
      <alignment horizontal="center" vertical="center"/>
    </xf>
    <xf numFmtId="2" fontId="65" fillId="0" borderId="14" xfId="2" applyNumberFormat="1" applyFont="1" applyBorder="1" applyAlignment="1">
      <alignment vertical="center"/>
    </xf>
    <xf numFmtId="49" fontId="65" fillId="0" borderId="15" xfId="2" applyNumberFormat="1" applyFont="1" applyBorder="1" applyAlignment="1">
      <alignment horizontal="center" vertical="center"/>
    </xf>
    <xf numFmtId="174" fontId="67" fillId="24" borderId="15" xfId="1" applyNumberFormat="1" applyFont="1" applyFill="1" applyBorder="1"/>
    <xf numFmtId="173" fontId="67" fillId="24" borderId="15" xfId="1" applyNumberFormat="1" applyFont="1" applyFill="1" applyBorder="1"/>
    <xf numFmtId="0" fontId="38" fillId="0" borderId="16" xfId="0" applyFont="1" applyBorder="1"/>
    <xf numFmtId="2" fontId="65" fillId="0" borderId="37" xfId="2" applyNumberFormat="1" applyFont="1" applyBorder="1" applyAlignment="1">
      <alignment vertical="center"/>
    </xf>
    <xf numFmtId="49" fontId="65" fillId="0" borderId="52" xfId="2" applyNumberFormat="1" applyFont="1" applyBorder="1" applyAlignment="1">
      <alignment horizontal="center" vertical="center"/>
    </xf>
    <xf numFmtId="2" fontId="38" fillId="0" borderId="19" xfId="2" applyNumberFormat="1" applyFont="1" applyBorder="1" applyAlignment="1">
      <alignment horizontal="left" vertical="center" indent="2"/>
    </xf>
    <xf numFmtId="49" fontId="38" fillId="0" borderId="40" xfId="2" applyNumberFormat="1" applyFont="1" applyBorder="1" applyAlignment="1">
      <alignment horizontal="center" vertical="center"/>
    </xf>
    <xf numFmtId="0" fontId="38" fillId="0" borderId="19" xfId="3" applyFont="1" applyBorder="1">
      <alignment horizontal="left" vertical="center" indent="5"/>
    </xf>
    <xf numFmtId="49" fontId="65" fillId="0" borderId="40" xfId="3" applyNumberFormat="1" applyFont="1" applyBorder="1" applyAlignment="1">
      <alignment horizontal="center" vertical="center"/>
    </xf>
    <xf numFmtId="49" fontId="38" fillId="0" borderId="40" xfId="3" applyNumberFormat="1" applyFont="1" applyBorder="1" applyAlignment="1">
      <alignment horizontal="center" vertical="center"/>
    </xf>
    <xf numFmtId="164" fontId="38" fillId="23" borderId="19" xfId="1" applyFont="1" applyFill="1" applyBorder="1"/>
    <xf numFmtId="164" fontId="65" fillId="24" borderId="19" xfId="1" applyFont="1" applyFill="1" applyBorder="1"/>
    <xf numFmtId="0" fontId="38" fillId="0" borderId="21" xfId="3" applyFont="1" applyBorder="1">
      <alignment horizontal="left" vertical="center" indent="5"/>
    </xf>
    <xf numFmtId="49" fontId="38" fillId="0" borderId="41" xfId="3" applyNumberFormat="1" applyFont="1" applyBorder="1" applyAlignment="1">
      <alignment horizontal="center" vertical="center"/>
    </xf>
    <xf numFmtId="2" fontId="38" fillId="0" borderId="38" xfId="2" applyNumberFormat="1" applyFont="1" applyBorder="1" applyAlignment="1">
      <alignment horizontal="left" vertical="center" indent="2"/>
    </xf>
    <xf numFmtId="49" fontId="38" fillId="0" borderId="42" xfId="2" applyNumberFormat="1" applyFont="1" applyBorder="1" applyAlignment="1">
      <alignment horizontal="center" vertical="center"/>
    </xf>
    <xf numFmtId="164" fontId="38" fillId="23" borderId="55" xfId="1" applyFont="1" applyFill="1" applyBorder="1"/>
    <xf numFmtId="164" fontId="38" fillId="23" borderId="15" xfId="1" applyFont="1" applyFill="1" applyBorder="1"/>
    <xf numFmtId="164" fontId="38" fillId="23" borderId="56" xfId="1" applyFont="1" applyFill="1" applyBorder="1"/>
    <xf numFmtId="164" fontId="38" fillId="23" borderId="14" xfId="1" applyFont="1" applyFill="1" applyBorder="1"/>
    <xf numFmtId="2" fontId="65" fillId="0" borderId="17" xfId="2" applyNumberFormat="1" applyFont="1" applyBorder="1" applyAlignment="1">
      <alignment vertical="center"/>
    </xf>
    <xf numFmtId="49" fontId="65" fillId="0" borderId="39" xfId="2" applyNumberFormat="1" applyFont="1" applyBorder="1" applyAlignment="1">
      <alignment horizontal="center" vertical="center"/>
    </xf>
    <xf numFmtId="2" fontId="38" fillId="0" borderId="21" xfId="2" applyNumberFormat="1" applyFont="1" applyBorder="1" applyAlignment="1">
      <alignment horizontal="left" vertical="center" indent="2"/>
    </xf>
    <xf numFmtId="49" fontId="38" fillId="0" borderId="41" xfId="2" applyNumberFormat="1" applyFont="1" applyBorder="1" applyAlignment="1">
      <alignment horizontal="center" vertical="center"/>
    </xf>
    <xf numFmtId="164" fontId="38" fillId="23" borderId="58" xfId="1" applyFont="1" applyFill="1" applyBorder="1"/>
    <xf numFmtId="164" fontId="38" fillId="23" borderId="22" xfId="1" applyFont="1" applyFill="1" applyBorder="1"/>
    <xf numFmtId="164" fontId="38" fillId="23" borderId="51" xfId="1" applyFont="1" applyFill="1" applyBorder="1"/>
    <xf numFmtId="164" fontId="65" fillId="24" borderId="50" xfId="1" applyFont="1" applyFill="1" applyBorder="1"/>
    <xf numFmtId="164" fontId="65" fillId="24" borderId="13" xfId="1" applyFont="1" applyFill="1" applyBorder="1"/>
    <xf numFmtId="164" fontId="38" fillId="23" borderId="21" xfId="1" applyFont="1" applyFill="1" applyBorder="1"/>
    <xf numFmtId="2" fontId="65" fillId="0" borderId="37" xfId="2" quotePrefix="1" applyNumberFormat="1" applyFont="1" applyBorder="1" applyAlignment="1">
      <alignment horizontal="left" vertical="center"/>
    </xf>
    <xf numFmtId="164" fontId="65" fillId="24" borderId="59" xfId="1" applyFont="1" applyFill="1" applyBorder="1"/>
    <xf numFmtId="164" fontId="65" fillId="24" borderId="60" xfId="1" applyFont="1" applyFill="1" applyBorder="1"/>
    <xf numFmtId="2" fontId="38" fillId="0" borderId="14" xfId="2" applyNumberFormat="1" applyFont="1" applyBorder="1" applyAlignment="1">
      <alignment horizontal="left" vertical="center" indent="2"/>
    </xf>
    <xf numFmtId="49" fontId="38" fillId="0" borderId="43" xfId="2" applyNumberFormat="1" applyFont="1" applyBorder="1" applyAlignment="1">
      <alignment horizontal="center" vertical="center"/>
    </xf>
    <xf numFmtId="2" fontId="65" fillId="0" borderId="17" xfId="2" quotePrefix="1" applyNumberFormat="1" applyFont="1" applyBorder="1" applyAlignment="1">
      <alignment horizontal="left" vertical="center"/>
    </xf>
    <xf numFmtId="164" fontId="65" fillId="24" borderId="57" xfId="1" applyFont="1" applyFill="1" applyBorder="1"/>
    <xf numFmtId="164" fontId="65" fillId="24" borderId="44" xfId="1" applyFont="1" applyFill="1" applyBorder="1"/>
    <xf numFmtId="164" fontId="65" fillId="24" borderId="17" xfId="1" applyFont="1" applyFill="1" applyBorder="1"/>
    <xf numFmtId="1" fontId="38" fillId="0" borderId="0" xfId="1" applyNumberFormat="1" applyFont="1"/>
    <xf numFmtId="164" fontId="38" fillId="0" borderId="0" xfId="1" applyFont="1"/>
    <xf numFmtId="165" fontId="38" fillId="0" borderId="0" xfId="1" applyNumberFormat="1" applyFont="1" applyFill="1"/>
    <xf numFmtId="165" fontId="68" fillId="0" borderId="0" xfId="1" applyNumberFormat="1" applyFont="1" applyFill="1"/>
    <xf numFmtId="178" fontId="38" fillId="0" borderId="0" xfId="0" applyNumberFormat="1" applyFont="1"/>
    <xf numFmtId="175" fontId="68" fillId="0" borderId="0" xfId="1" applyNumberFormat="1" applyFont="1" applyFill="1"/>
    <xf numFmtId="164" fontId="38" fillId="0" borderId="0" xfId="1" applyFont="1" applyFill="1"/>
    <xf numFmtId="176" fontId="38" fillId="0" borderId="0" xfId="0" applyNumberFormat="1" applyFont="1"/>
    <xf numFmtId="169" fontId="50" fillId="0" borderId="20" xfId="1" applyNumberFormat="1" applyFont="1" applyBorder="1" applyAlignment="1">
      <alignment vertical="center"/>
    </xf>
    <xf numFmtId="0" fontId="38" fillId="32" borderId="0" xfId="0" applyFont="1" applyFill="1"/>
    <xf numFmtId="182" fontId="38" fillId="0" borderId="0" xfId="0" applyNumberFormat="1" applyFont="1"/>
    <xf numFmtId="177" fontId="38" fillId="0" borderId="0" xfId="0" applyNumberFormat="1" applyFont="1"/>
    <xf numFmtId="180" fontId="38" fillId="0" borderId="0" xfId="0" applyNumberFormat="1" applyFont="1"/>
    <xf numFmtId="170" fontId="76" fillId="0" borderId="0" xfId="0" applyNumberFormat="1" applyFont="1"/>
    <xf numFmtId="0" fontId="0" fillId="0" borderId="67" xfId="0" applyBorder="1" applyAlignment="1">
      <alignment horizontal="center"/>
    </xf>
    <xf numFmtId="0" fontId="5" fillId="0" borderId="68" xfId="100" applyFont="1" applyBorder="1" applyAlignment="1">
      <alignment horizontal="center" wrapText="1"/>
    </xf>
    <xf numFmtId="2" fontId="65" fillId="0" borderId="5" xfId="2" quotePrefix="1" applyNumberFormat="1" applyFont="1" applyBorder="1" applyAlignment="1">
      <alignment horizontal="center" vertical="center"/>
    </xf>
    <xf numFmtId="0" fontId="38" fillId="0" borderId="4" xfId="0" applyFont="1" applyBorder="1"/>
    <xf numFmtId="0" fontId="38" fillId="0" borderId="6" xfId="0" applyFont="1" applyBorder="1"/>
    <xf numFmtId="1" fontId="65" fillId="0" borderId="5" xfId="2" quotePrefix="1" applyNumberFormat="1" applyFont="1" applyBorder="1" applyAlignment="1">
      <alignment horizontal="center" vertical="center"/>
    </xf>
    <xf numFmtId="1" fontId="38" fillId="0" borderId="4" xfId="0" applyNumberFormat="1" applyFont="1" applyBorder="1"/>
    <xf numFmtId="1" fontId="38" fillId="0" borderId="6" xfId="0" applyNumberFormat="1" applyFont="1" applyBorder="1"/>
    <xf numFmtId="2" fontId="38" fillId="0" borderId="37" xfId="2" applyNumberFormat="1" applyFont="1" applyBorder="1" applyAlignment="1">
      <alignment horizontal="center" vertical="center"/>
    </xf>
    <xf numFmtId="2" fontId="38" fillId="0" borderId="47" xfId="2" applyNumberFormat="1" applyFont="1" applyBorder="1" applyAlignment="1">
      <alignment horizontal="center" vertical="center"/>
    </xf>
    <xf numFmtId="2" fontId="38" fillId="0" borderId="14" xfId="2" applyNumberFormat="1" applyFont="1" applyBorder="1" applyAlignment="1">
      <alignment horizontal="center" vertical="center"/>
    </xf>
    <xf numFmtId="2" fontId="38" fillId="0" borderId="53" xfId="2" applyNumberFormat="1" applyFont="1" applyBorder="1" applyAlignment="1">
      <alignment horizontal="center" vertical="center"/>
    </xf>
    <xf numFmtId="0" fontId="65" fillId="0" borderId="62" xfId="0" applyFont="1" applyBorder="1" applyAlignment="1">
      <alignment horizontal="center"/>
    </xf>
    <xf numFmtId="0" fontId="65" fillId="0" borderId="63" xfId="0" applyFont="1" applyBorder="1" applyAlignment="1">
      <alignment horizontal="center"/>
    </xf>
    <xf numFmtId="0" fontId="65" fillId="0" borderId="64" xfId="0" applyFont="1" applyBorder="1" applyAlignment="1">
      <alignment horizontal="center"/>
    </xf>
    <xf numFmtId="0" fontId="54" fillId="34" borderId="70" xfId="0" applyFont="1" applyFill="1" applyBorder="1"/>
    <xf numFmtId="0" fontId="50" fillId="34" borderId="70" xfId="0" applyFont="1" applyFill="1" applyBorder="1" applyAlignment="1">
      <alignment wrapText="1"/>
    </xf>
  </cellXfs>
  <cellStyles count="190">
    <cellStyle name="20 % - Accent1 2" xfId="4" xr:uid="{00000000-0005-0000-0000-000000000000}"/>
    <cellStyle name="20 % - Accent2 2" xfId="5" xr:uid="{00000000-0005-0000-0000-000001000000}"/>
    <cellStyle name="20 % - Accent3 2" xfId="6" xr:uid="{00000000-0005-0000-0000-000002000000}"/>
    <cellStyle name="20 % - Accent4 2" xfId="7" xr:uid="{00000000-0005-0000-0000-000003000000}"/>
    <cellStyle name="20 % - Accent5 2" xfId="8" xr:uid="{00000000-0005-0000-0000-000004000000}"/>
    <cellStyle name="20 % - Accent6 2" xfId="9" xr:uid="{00000000-0005-0000-0000-000005000000}"/>
    <cellStyle name="2x indented GHG Textfiels" xfId="10" xr:uid="{00000000-0005-0000-0000-000006000000}"/>
    <cellStyle name="40 % - Accent1 2" xfId="11" xr:uid="{00000000-0005-0000-0000-000007000000}"/>
    <cellStyle name="40 % - Accent2 2" xfId="12" xr:uid="{00000000-0005-0000-0000-000008000000}"/>
    <cellStyle name="40 % - Accent3 2" xfId="13" xr:uid="{00000000-0005-0000-0000-000009000000}"/>
    <cellStyle name="40 % - Accent4 2" xfId="14" xr:uid="{00000000-0005-0000-0000-00000A000000}"/>
    <cellStyle name="40 % - Accent5 2" xfId="15" xr:uid="{00000000-0005-0000-0000-00000B000000}"/>
    <cellStyle name="40 % - Accent6 2" xfId="16" xr:uid="{00000000-0005-0000-0000-00000C000000}"/>
    <cellStyle name="5x indented GHG Textfiels" xfId="3" xr:uid="{00000000-0005-0000-0000-00000D000000}"/>
    <cellStyle name="60 % - Accent1 2" xfId="17" xr:uid="{00000000-0005-0000-0000-00000E000000}"/>
    <cellStyle name="60 % - Accent2 2" xfId="18" xr:uid="{00000000-0005-0000-0000-00000F000000}"/>
    <cellStyle name="60 % - Accent3 2" xfId="19" xr:uid="{00000000-0005-0000-0000-000010000000}"/>
    <cellStyle name="60 % - Accent4 2" xfId="20" xr:uid="{00000000-0005-0000-0000-000011000000}"/>
    <cellStyle name="60 % - Accent5 2" xfId="21" xr:uid="{00000000-0005-0000-0000-000012000000}"/>
    <cellStyle name="60 % - Accent6 2" xfId="22" xr:uid="{00000000-0005-0000-0000-000013000000}"/>
    <cellStyle name="Accent1 2" xfId="23" xr:uid="{00000000-0005-0000-0000-000014000000}"/>
    <cellStyle name="Accent2 2" xfId="24" xr:uid="{00000000-0005-0000-0000-000015000000}"/>
    <cellStyle name="Accent3 2" xfId="25" xr:uid="{00000000-0005-0000-0000-000016000000}"/>
    <cellStyle name="Accent4 2" xfId="26" xr:uid="{00000000-0005-0000-0000-000017000000}"/>
    <cellStyle name="Accent5 2" xfId="27" xr:uid="{00000000-0005-0000-0000-000018000000}"/>
    <cellStyle name="Accent6 2" xfId="28" xr:uid="{00000000-0005-0000-0000-000019000000}"/>
    <cellStyle name="AggblueBoldCels" xfId="29" xr:uid="{00000000-0005-0000-0000-00001A000000}"/>
    <cellStyle name="AggblueCels" xfId="30" xr:uid="{00000000-0005-0000-0000-00001B000000}"/>
    <cellStyle name="AggBoldCells" xfId="31" xr:uid="{00000000-0005-0000-0000-00001C000000}"/>
    <cellStyle name="AggCels" xfId="32" xr:uid="{00000000-0005-0000-0000-00001D000000}"/>
    <cellStyle name="AggGreen" xfId="33" xr:uid="{00000000-0005-0000-0000-00001E000000}"/>
    <cellStyle name="AggGreen12" xfId="34" xr:uid="{00000000-0005-0000-0000-00001F000000}"/>
    <cellStyle name="AggOrange" xfId="35" xr:uid="{00000000-0005-0000-0000-000020000000}"/>
    <cellStyle name="AggOrange9" xfId="36" xr:uid="{00000000-0005-0000-0000-000021000000}"/>
    <cellStyle name="AggOrangeLB_2x" xfId="37" xr:uid="{00000000-0005-0000-0000-000022000000}"/>
    <cellStyle name="AggOrangeLBorder" xfId="38" xr:uid="{00000000-0005-0000-0000-000023000000}"/>
    <cellStyle name="AggOrangeRBorder" xfId="39" xr:uid="{00000000-0005-0000-0000-000024000000}"/>
    <cellStyle name="Avertissement 2" xfId="40" xr:uid="{00000000-0005-0000-0000-000025000000}"/>
    <cellStyle name="Calcul 2" xfId="41" xr:uid="{00000000-0005-0000-0000-000026000000}"/>
    <cellStyle name="Cellule liée 2" xfId="42" xr:uid="{00000000-0005-0000-0000-000027000000}"/>
    <cellStyle name="Commentaire 2" xfId="43" xr:uid="{00000000-0005-0000-0000-000028000000}"/>
    <cellStyle name="Constants" xfId="44" xr:uid="{00000000-0005-0000-0000-000029000000}"/>
    <cellStyle name="CustomCellsOrange" xfId="45" xr:uid="{00000000-0005-0000-0000-00002A000000}"/>
    <cellStyle name="CustomizationCells" xfId="46" xr:uid="{00000000-0005-0000-0000-00002B000000}"/>
    <cellStyle name="CustomizationGreenCells" xfId="47" xr:uid="{00000000-0005-0000-0000-00002C000000}"/>
    <cellStyle name="Date" xfId="48" xr:uid="{00000000-0005-0000-0000-00002D000000}"/>
    <cellStyle name="DocBox_EmptyRow" xfId="49" xr:uid="{00000000-0005-0000-0000-00002E000000}"/>
    <cellStyle name="Empty_B_border" xfId="50" xr:uid="{00000000-0005-0000-0000-00002F000000}"/>
    <cellStyle name="En-tête 1" xfId="51" xr:uid="{00000000-0005-0000-0000-000030000000}"/>
    <cellStyle name="En-tête 2" xfId="52" xr:uid="{00000000-0005-0000-0000-000031000000}"/>
    <cellStyle name="Entrée 2" xfId="53" xr:uid="{00000000-0005-0000-0000-000032000000}"/>
    <cellStyle name="F2" xfId="54" xr:uid="{00000000-0005-0000-0000-000033000000}"/>
    <cellStyle name="F3" xfId="55" xr:uid="{00000000-0005-0000-0000-000034000000}"/>
    <cellStyle name="F4" xfId="56" xr:uid="{00000000-0005-0000-0000-000035000000}"/>
    <cellStyle name="F5" xfId="57" xr:uid="{00000000-0005-0000-0000-000036000000}"/>
    <cellStyle name="F6" xfId="58" xr:uid="{00000000-0005-0000-0000-000037000000}"/>
    <cellStyle name="F7" xfId="59" xr:uid="{00000000-0005-0000-0000-000038000000}"/>
    <cellStyle name="F8" xfId="60" xr:uid="{00000000-0005-0000-0000-000039000000}"/>
    <cellStyle name="Financier0" xfId="61" xr:uid="{00000000-0005-0000-0000-00003A000000}"/>
    <cellStyle name="Headline" xfId="62" xr:uid="{00000000-0005-0000-0000-00003B000000}"/>
    <cellStyle name="InputCells" xfId="63" xr:uid="{00000000-0005-0000-0000-00003C000000}"/>
    <cellStyle name="InputCells12" xfId="64" xr:uid="{00000000-0005-0000-0000-00003D000000}"/>
    <cellStyle name="Insatisfaisant 2" xfId="65" xr:uid="{00000000-0005-0000-0000-00003E000000}"/>
    <cellStyle name="IntCells" xfId="66" xr:uid="{00000000-0005-0000-0000-00003F000000}"/>
    <cellStyle name="Lien hypertexte 2" xfId="67" xr:uid="{00000000-0005-0000-0000-000040000000}"/>
    <cellStyle name="Lien hypertexte 3" xfId="68" xr:uid="{00000000-0005-0000-0000-000041000000}"/>
    <cellStyle name="Lien hypertexte 4" xfId="69" xr:uid="{00000000-0005-0000-0000-000042000000}"/>
    <cellStyle name="Lien hypertexte 5" xfId="70" xr:uid="{00000000-0005-0000-0000-000043000000}"/>
    <cellStyle name="Lien hypertexte 6" xfId="71" xr:uid="{00000000-0005-0000-0000-000044000000}"/>
    <cellStyle name="Migliaia" xfId="180" xr:uid="{00000000-0005-0000-0000-000045000000}"/>
    <cellStyle name="Milliers" xfId="1" builtinId="3"/>
    <cellStyle name="Milliers 2" xfId="72" xr:uid="{00000000-0005-0000-0000-000047000000}"/>
    <cellStyle name="Milliers 3" xfId="73" xr:uid="{00000000-0005-0000-0000-000048000000}"/>
    <cellStyle name="Milliers 4" xfId="74" xr:uid="{00000000-0005-0000-0000-000049000000}"/>
    <cellStyle name="Milliers 5" xfId="75" xr:uid="{00000000-0005-0000-0000-00004A000000}"/>
    <cellStyle name="Milliers 6" xfId="76" xr:uid="{00000000-0005-0000-0000-00004B000000}"/>
    <cellStyle name="Milliers 7" xfId="77" xr:uid="{00000000-0005-0000-0000-00004C000000}"/>
    <cellStyle name="Monétaire 2" xfId="78" xr:uid="{00000000-0005-0000-0000-00004D000000}"/>
    <cellStyle name="Monétaire 3" xfId="79" xr:uid="{00000000-0005-0000-0000-00004E000000}"/>
    <cellStyle name="Monétaire 4" xfId="80" xr:uid="{00000000-0005-0000-0000-00004F000000}"/>
    <cellStyle name="Monétaire 5" xfId="81" xr:uid="{00000000-0005-0000-0000-000050000000}"/>
    <cellStyle name="Monétaire 6" xfId="82" xr:uid="{00000000-0005-0000-0000-000051000000}"/>
    <cellStyle name="Monétaire0" xfId="83" xr:uid="{00000000-0005-0000-0000-000052000000}"/>
    <cellStyle name="Neutre 2" xfId="84" xr:uid="{00000000-0005-0000-0000-000053000000}"/>
    <cellStyle name="Normal" xfId="0" builtinId="0"/>
    <cellStyle name="Normal 10" xfId="85" xr:uid="{00000000-0005-0000-0000-000055000000}"/>
    <cellStyle name="Normal 10 2" xfId="86" xr:uid="{00000000-0005-0000-0000-000056000000}"/>
    <cellStyle name="Normal 100" xfId="188" xr:uid="{21F7E0A8-7BE1-449A-875F-5B3941D5A13A}"/>
    <cellStyle name="Normal 11" xfId="87" xr:uid="{00000000-0005-0000-0000-000057000000}"/>
    <cellStyle name="Normal 11 2" xfId="88" xr:uid="{00000000-0005-0000-0000-000058000000}"/>
    <cellStyle name="Normal 12" xfId="89" xr:uid="{00000000-0005-0000-0000-000059000000}"/>
    <cellStyle name="Normal 12 10" xfId="186" xr:uid="{2AD8F901-46F8-4320-8B57-CEBCDCD46967}"/>
    <cellStyle name="Normal 12 2" xfId="90" xr:uid="{00000000-0005-0000-0000-00005A000000}"/>
    <cellStyle name="Normal 12 3" xfId="91" xr:uid="{00000000-0005-0000-0000-00005B000000}"/>
    <cellStyle name="Normal 13" xfId="92" xr:uid="{00000000-0005-0000-0000-00005C000000}"/>
    <cellStyle name="Normal 13 2" xfId="93" xr:uid="{00000000-0005-0000-0000-00005D000000}"/>
    <cellStyle name="Normal 14" xfId="94" xr:uid="{00000000-0005-0000-0000-00005E000000}"/>
    <cellStyle name="Normal 15" xfId="95" xr:uid="{00000000-0005-0000-0000-00005F000000}"/>
    <cellStyle name="Normal 16" xfId="96" xr:uid="{00000000-0005-0000-0000-000060000000}"/>
    <cellStyle name="Normal 17" xfId="97" xr:uid="{00000000-0005-0000-0000-000061000000}"/>
    <cellStyle name="Normal 18" xfId="98" xr:uid="{00000000-0005-0000-0000-000062000000}"/>
    <cellStyle name="Normal 19" xfId="99" xr:uid="{00000000-0005-0000-0000-000063000000}"/>
    <cellStyle name="Normal 2" xfId="100" xr:uid="{00000000-0005-0000-0000-000064000000}"/>
    <cellStyle name="Normal 2 10" xfId="101" xr:uid="{00000000-0005-0000-0000-000065000000}"/>
    <cellStyle name="Normal 2 11" xfId="102" xr:uid="{00000000-0005-0000-0000-000066000000}"/>
    <cellStyle name="Normal 2 2" xfId="103" xr:uid="{00000000-0005-0000-0000-000067000000}"/>
    <cellStyle name="Normal 2 2 2" xfId="104" xr:uid="{00000000-0005-0000-0000-000068000000}"/>
    <cellStyle name="Normal 2 3" xfId="105" xr:uid="{00000000-0005-0000-0000-000069000000}"/>
    <cellStyle name="Normal 2 3 2" xfId="106" xr:uid="{00000000-0005-0000-0000-00006A000000}"/>
    <cellStyle name="Normal 2 4" xfId="107" xr:uid="{00000000-0005-0000-0000-00006B000000}"/>
    <cellStyle name="Normal 2 5" xfId="108" xr:uid="{00000000-0005-0000-0000-00006C000000}"/>
    <cellStyle name="Normal 2 6" xfId="109" xr:uid="{00000000-0005-0000-0000-00006D000000}"/>
    <cellStyle name="Normal 2 7" xfId="110" xr:uid="{00000000-0005-0000-0000-00006E000000}"/>
    <cellStyle name="Normal 2 8" xfId="111" xr:uid="{00000000-0005-0000-0000-00006F000000}"/>
    <cellStyle name="Normal 2 9" xfId="112" xr:uid="{00000000-0005-0000-0000-000070000000}"/>
    <cellStyle name="Normal 20" xfId="113" xr:uid="{00000000-0005-0000-0000-000071000000}"/>
    <cellStyle name="Normal 206" xfId="177" xr:uid="{00000000-0005-0000-0000-000072000000}"/>
    <cellStyle name="Normal 21" xfId="114" xr:uid="{00000000-0005-0000-0000-000073000000}"/>
    <cellStyle name="Normal 215" xfId="179" xr:uid="{00000000-0005-0000-0000-000074000000}"/>
    <cellStyle name="Normal 22" xfId="115" xr:uid="{00000000-0005-0000-0000-000075000000}"/>
    <cellStyle name="Normal 23" xfId="116" xr:uid="{00000000-0005-0000-0000-000076000000}"/>
    <cellStyle name="Normal 24" xfId="117" xr:uid="{00000000-0005-0000-0000-000077000000}"/>
    <cellStyle name="Normal 25" xfId="118" xr:uid="{00000000-0005-0000-0000-000078000000}"/>
    <cellStyle name="Normal 26" xfId="119" xr:uid="{00000000-0005-0000-0000-000079000000}"/>
    <cellStyle name="Normal 27" xfId="120" xr:uid="{00000000-0005-0000-0000-00007A000000}"/>
    <cellStyle name="Normal 28" xfId="121" xr:uid="{00000000-0005-0000-0000-00007B000000}"/>
    <cellStyle name="Normal 29" xfId="122" xr:uid="{00000000-0005-0000-0000-00007C000000}"/>
    <cellStyle name="Normal 3" xfId="123" xr:uid="{00000000-0005-0000-0000-00007D000000}"/>
    <cellStyle name="Normal 3 2" xfId="124" xr:uid="{00000000-0005-0000-0000-00007E000000}"/>
    <cellStyle name="Normal 3 2 2" xfId="125" xr:uid="{00000000-0005-0000-0000-00007F000000}"/>
    <cellStyle name="Normal 3 3" xfId="126" xr:uid="{00000000-0005-0000-0000-000080000000}"/>
    <cellStyle name="Normal 3 3 2" xfId="127" xr:uid="{00000000-0005-0000-0000-000081000000}"/>
    <cellStyle name="Normal 3 4" xfId="128" xr:uid="{00000000-0005-0000-0000-000082000000}"/>
    <cellStyle name="Normal 3 5" xfId="129" xr:uid="{00000000-0005-0000-0000-000083000000}"/>
    <cellStyle name="Normal 3 6" xfId="130" xr:uid="{00000000-0005-0000-0000-000084000000}"/>
    <cellStyle name="Normal 3 7" xfId="131" xr:uid="{00000000-0005-0000-0000-000085000000}"/>
    <cellStyle name="Normal 30" xfId="132" xr:uid="{00000000-0005-0000-0000-000086000000}"/>
    <cellStyle name="Normal 31" xfId="133" xr:uid="{00000000-0005-0000-0000-000087000000}"/>
    <cellStyle name="Normal 31 2" xfId="134" xr:uid="{00000000-0005-0000-0000-000088000000}"/>
    <cellStyle name="Normal 34 2 2" xfId="187" xr:uid="{9C0079B7-BD5B-43CD-B900-AB8722E071CE}"/>
    <cellStyle name="Normal 4" xfId="135" xr:uid="{00000000-0005-0000-0000-000089000000}"/>
    <cellStyle name="Normal 419" xfId="184" xr:uid="{C0D306C4-6C44-42E6-9DDF-7C7FA55D4474}"/>
    <cellStyle name="Normal 420" xfId="185" xr:uid="{D1FBEEED-DB3A-4774-89A2-055F3F0E34F5}"/>
    <cellStyle name="Normal 5" xfId="136" xr:uid="{00000000-0005-0000-0000-00008A000000}"/>
    <cellStyle name="Normal 5 2" xfId="137" xr:uid="{00000000-0005-0000-0000-00008B000000}"/>
    <cellStyle name="Normal 5 2 2" xfId="138" xr:uid="{00000000-0005-0000-0000-00008C000000}"/>
    <cellStyle name="Normal 5 3" xfId="139" xr:uid="{00000000-0005-0000-0000-00008D000000}"/>
    <cellStyle name="Normal 5 3 2" xfId="140" xr:uid="{00000000-0005-0000-0000-00008E000000}"/>
    <cellStyle name="Normal 5 4" xfId="141" xr:uid="{00000000-0005-0000-0000-00008F000000}"/>
    <cellStyle name="Normal 5 5" xfId="142" xr:uid="{00000000-0005-0000-0000-000090000000}"/>
    <cellStyle name="Normal 5 6" xfId="143" xr:uid="{00000000-0005-0000-0000-000091000000}"/>
    <cellStyle name="Normal 5 7" xfId="144" xr:uid="{00000000-0005-0000-0000-000092000000}"/>
    <cellStyle name="Normal 6" xfId="145" xr:uid="{00000000-0005-0000-0000-000093000000}"/>
    <cellStyle name="Normal 6 2" xfId="146" xr:uid="{00000000-0005-0000-0000-000094000000}"/>
    <cellStyle name="Normal 7" xfId="147" xr:uid="{00000000-0005-0000-0000-000095000000}"/>
    <cellStyle name="Normal 7 2" xfId="148" xr:uid="{00000000-0005-0000-0000-000096000000}"/>
    <cellStyle name="Normal 8" xfId="149" xr:uid="{00000000-0005-0000-0000-000097000000}"/>
    <cellStyle name="Normal 8 2" xfId="150" xr:uid="{00000000-0005-0000-0000-000098000000}"/>
    <cellStyle name="Normal 9" xfId="151" xr:uid="{00000000-0005-0000-0000-000099000000}"/>
    <cellStyle name="Normal GHG Numbers (0.00)" xfId="152" xr:uid="{00000000-0005-0000-0000-00009A000000}"/>
    <cellStyle name="Normal GHG Numbers (0.00) 2" xfId="153" xr:uid="{00000000-0005-0000-0000-00009B000000}"/>
    <cellStyle name="Normal GHG Textfiels Bold" xfId="154" xr:uid="{00000000-0005-0000-0000-00009C000000}"/>
    <cellStyle name="Normal GHG whole table" xfId="155" xr:uid="{00000000-0005-0000-0000-00009D000000}"/>
    <cellStyle name="Normal GHG-Shade" xfId="156" xr:uid="{00000000-0005-0000-0000-00009E000000}"/>
    <cellStyle name="Normal_DEFSET1" xfId="183" xr:uid="{7FD69CE8-4839-4F0B-862F-D8243A4377E4}"/>
    <cellStyle name="Normal_Données brutes_4" xfId="182" xr:uid="{13516821-85B4-4EA7-99E6-7EADD91122C8}"/>
    <cellStyle name="Normal_Feuil1_1 2" xfId="181" xr:uid="{00000000-0005-0000-0000-0000A5000000}"/>
    <cellStyle name="Note 1" xfId="189" xr:uid="{4E7B1578-2807-4A01-9610-208D30A828AF}"/>
    <cellStyle name="Pourcentage 10 7" xfId="178" xr:uid="{00000000-0005-0000-0000-0000A6000000}"/>
    <cellStyle name="Pourcentage 2" xfId="157" xr:uid="{00000000-0005-0000-0000-0000A7000000}"/>
    <cellStyle name="Pourcentage 3" xfId="158" xr:uid="{00000000-0005-0000-0000-0000A8000000}"/>
    <cellStyle name="Pourcentage 4" xfId="159" xr:uid="{00000000-0005-0000-0000-0000A9000000}"/>
    <cellStyle name="Pourcentage 5" xfId="160" xr:uid="{00000000-0005-0000-0000-0000AA000000}"/>
    <cellStyle name="Pourcentage 6" xfId="161" xr:uid="{00000000-0005-0000-0000-0000AB000000}"/>
    <cellStyle name="Pourcentage 7" xfId="162" xr:uid="{00000000-0005-0000-0000-0000AC000000}"/>
    <cellStyle name="Satisfaisant 2" xfId="163" xr:uid="{00000000-0005-0000-0000-0000AD000000}"/>
    <cellStyle name="Shade" xfId="164" xr:uid="{00000000-0005-0000-0000-0000AE000000}"/>
    <cellStyle name="Sortie 2" xfId="165" xr:uid="{00000000-0005-0000-0000-0000AF000000}"/>
    <cellStyle name="Texte explicatif 2" xfId="166" xr:uid="{00000000-0005-0000-0000-0000B0000000}"/>
    <cellStyle name="Titre 2" xfId="167" xr:uid="{00000000-0005-0000-0000-0000B1000000}"/>
    <cellStyle name="Titre 1 2" xfId="168" xr:uid="{00000000-0005-0000-0000-0000B2000000}"/>
    <cellStyle name="Titre 2 2" xfId="169" xr:uid="{00000000-0005-0000-0000-0000B3000000}"/>
    <cellStyle name="Titre 3 2" xfId="170" xr:uid="{00000000-0005-0000-0000-0000B4000000}"/>
    <cellStyle name="Titre 4 2" xfId="171" xr:uid="{00000000-0005-0000-0000-0000B5000000}"/>
    <cellStyle name="Total 2" xfId="172" xr:uid="{00000000-0005-0000-0000-0000B6000000}"/>
    <cellStyle name="Vérification 2" xfId="173" xr:uid="{00000000-0005-0000-0000-0000B7000000}"/>
    <cellStyle name="Virgule fixe" xfId="174" xr:uid="{00000000-0005-0000-0000-0000B8000000}"/>
    <cellStyle name="Гиперссылка" xfId="175" xr:uid="{00000000-0005-0000-0000-0000B9000000}"/>
    <cellStyle name="Обычный_2++" xfId="176" xr:uid="{00000000-0005-0000-0000-0000BA000000}"/>
    <cellStyle name="Обычный_2++_CRFReport-template" xfId="2" xr:uid="{00000000-0005-0000-0000-0000BB000000}"/>
  </cellStyles>
  <dxfs count="0"/>
  <tableStyles count="0" defaultTableStyle="TableStyleMedium9" defaultPivotStyle="PivotStyleLight16"/>
  <colors>
    <mruColors>
      <color rgb="FFFFCCFF"/>
      <color rgb="FFFFFFCC"/>
      <color rgb="FFFFFF99"/>
      <color rgb="FFFF66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etudes\Users\NICCO~1.CIT\AppData\Local\Temp\Rar$DIa0.463\MMR_Template_IPArticle23_table1_March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Article23T1"/>
      <sheetName val="List"/>
      <sheetName val="updates 2016"/>
      <sheetName val="MMR_Template_IPArticle23_table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E67-D92F-42D6-8E4C-9D0A9CA26658}">
  <dimension ref="A1:N48"/>
  <sheetViews>
    <sheetView workbookViewId="0">
      <selection activeCell="D19" sqref="D19"/>
    </sheetView>
  </sheetViews>
  <sheetFormatPr baseColWidth="10" defaultColWidth="11.42578125" defaultRowHeight="15" x14ac:dyDescent="0.25"/>
  <cols>
    <col min="2" max="2" width="27.85546875" bestFit="1" customWidth="1"/>
  </cols>
  <sheetData>
    <row r="1" spans="1:14" x14ac:dyDescent="0.25">
      <c r="B1" s="207" t="s">
        <v>69</v>
      </c>
      <c r="C1" s="207"/>
      <c r="D1" s="207"/>
      <c r="E1" s="207"/>
      <c r="F1" s="207"/>
      <c r="G1" s="207"/>
      <c r="H1" s="207"/>
      <c r="I1" s="207"/>
      <c r="J1" s="207"/>
      <c r="K1" s="207"/>
      <c r="M1" s="3" t="s">
        <v>0</v>
      </c>
    </row>
    <row r="2" spans="1:14" s="12" customFormat="1" ht="36" x14ac:dyDescent="0.25">
      <c r="A2" s="12">
        <v>2019</v>
      </c>
      <c r="B2" s="13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G2" s="14" t="s">
        <v>75</v>
      </c>
      <c r="H2" s="14" t="s">
        <v>76</v>
      </c>
      <c r="I2" s="15" t="s">
        <v>77</v>
      </c>
      <c r="J2" s="14" t="s">
        <v>78</v>
      </c>
      <c r="K2" s="14" t="s">
        <v>79</v>
      </c>
      <c r="L2" s="16"/>
      <c r="M2" s="99" t="s">
        <v>16</v>
      </c>
      <c r="N2" s="12" t="s">
        <v>80</v>
      </c>
    </row>
    <row r="3" spans="1:14" s="12" customFormat="1" x14ac:dyDescent="0.25">
      <c r="A3" s="208" t="s">
        <v>403</v>
      </c>
      <c r="B3" s="17" t="s">
        <v>81</v>
      </c>
      <c r="C3" s="20">
        <v>24579.805979231594</v>
      </c>
      <c r="D3" s="20">
        <v>0.59548019837091004</v>
      </c>
      <c r="E3" s="20">
        <v>0.66024702531019996</v>
      </c>
      <c r="F3" s="21" t="s">
        <v>5</v>
      </c>
      <c r="G3" s="21" t="s">
        <v>5</v>
      </c>
      <c r="H3" s="21" t="s">
        <v>5</v>
      </c>
      <c r="I3" s="21" t="s">
        <v>5</v>
      </c>
      <c r="J3" s="21" t="s">
        <v>5</v>
      </c>
      <c r="K3" s="22">
        <v>24581.061706455275</v>
      </c>
      <c r="L3" s="16"/>
      <c r="M3" s="99" t="s">
        <v>9</v>
      </c>
      <c r="N3" s="12" t="s">
        <v>82</v>
      </c>
    </row>
    <row r="4" spans="1:14" s="12" customFormat="1" x14ac:dyDescent="0.25">
      <c r="A4" s="208"/>
      <c r="B4" s="18" t="s">
        <v>83</v>
      </c>
      <c r="C4" s="20">
        <v>19046.092844953277</v>
      </c>
      <c r="D4" s="20">
        <v>6.3753342022699999E-2</v>
      </c>
      <c r="E4" s="20">
        <v>0.51832453691692004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2">
        <v>19046.674922832215</v>
      </c>
      <c r="L4" s="16"/>
      <c r="M4" s="99" t="s">
        <v>10</v>
      </c>
      <c r="N4" s="12" t="s">
        <v>82</v>
      </c>
    </row>
    <row r="5" spans="1:14" s="12" customFormat="1" x14ac:dyDescent="0.25">
      <c r="A5" s="208"/>
      <c r="B5" s="18" t="s">
        <v>84</v>
      </c>
      <c r="C5" s="20">
        <v>5533.7131342783177</v>
      </c>
      <c r="D5" s="20">
        <v>0.53172685634821004</v>
      </c>
      <c r="E5" s="20">
        <v>0.14192248839328001</v>
      </c>
      <c r="F5" s="21" t="s">
        <v>5</v>
      </c>
      <c r="G5" s="21" t="s">
        <v>5</v>
      </c>
      <c r="H5" s="21" t="s">
        <v>5</v>
      </c>
      <c r="I5" s="21" t="s">
        <v>5</v>
      </c>
      <c r="J5" s="21" t="s">
        <v>5</v>
      </c>
      <c r="K5" s="22">
        <v>5534.3867836230593</v>
      </c>
      <c r="L5" s="16"/>
      <c r="M5" s="99" t="s">
        <v>8</v>
      </c>
      <c r="N5" s="12" t="s">
        <v>85</v>
      </c>
    </row>
    <row r="6" spans="1:14" s="12" customFormat="1" x14ac:dyDescent="0.25">
      <c r="A6" s="208"/>
      <c r="B6" s="17" t="s">
        <v>86</v>
      </c>
      <c r="C6" s="20">
        <v>62869.922003512991</v>
      </c>
      <c r="D6" s="21" t="s">
        <v>5</v>
      </c>
      <c r="E6" s="21" t="s">
        <v>5</v>
      </c>
      <c r="F6" s="21" t="s">
        <v>5</v>
      </c>
      <c r="G6" s="21" t="s">
        <v>5</v>
      </c>
      <c r="H6" s="21" t="s">
        <v>5</v>
      </c>
      <c r="I6" s="21" t="s">
        <v>5</v>
      </c>
      <c r="J6" s="21" t="s">
        <v>5</v>
      </c>
      <c r="K6" s="22">
        <v>62869.922003512991</v>
      </c>
      <c r="L6" s="16"/>
      <c r="M6" s="99" t="s">
        <v>11</v>
      </c>
      <c r="N6" s="12" t="s">
        <v>85</v>
      </c>
    </row>
    <row r="7" spans="1:14" x14ac:dyDescent="0.25">
      <c r="C7" s="2" t="s">
        <v>4</v>
      </c>
      <c r="D7" s="2" t="s">
        <v>6</v>
      </c>
      <c r="E7" s="2" t="s">
        <v>7</v>
      </c>
      <c r="F7" s="2"/>
      <c r="G7" s="2"/>
      <c r="H7" s="2"/>
      <c r="I7" s="2"/>
      <c r="J7" s="2"/>
      <c r="K7" s="2"/>
      <c r="M7" s="99" t="s">
        <v>20</v>
      </c>
      <c r="N7" s="12" t="s">
        <v>80</v>
      </c>
    </row>
    <row r="8" spans="1:14" s="12" customFormat="1" ht="36" x14ac:dyDescent="0.25">
      <c r="A8" s="12">
        <v>2020</v>
      </c>
      <c r="B8" s="13" t="s">
        <v>70</v>
      </c>
      <c r="C8" s="14" t="s">
        <v>71</v>
      </c>
      <c r="D8" s="14" t="s">
        <v>72</v>
      </c>
      <c r="E8" s="14" t="s">
        <v>73</v>
      </c>
      <c r="F8" s="14" t="s">
        <v>74</v>
      </c>
      <c r="G8" s="14" t="s">
        <v>75</v>
      </c>
      <c r="H8" s="14" t="s">
        <v>76</v>
      </c>
      <c r="I8" s="15" t="s">
        <v>77</v>
      </c>
      <c r="J8" s="14" t="s">
        <v>78</v>
      </c>
      <c r="K8" s="14" t="s">
        <v>79</v>
      </c>
      <c r="L8" s="16"/>
      <c r="M8" s="99" t="s">
        <v>21</v>
      </c>
      <c r="N8" s="12" t="s">
        <v>80</v>
      </c>
    </row>
    <row r="9" spans="1:14" s="12" customFormat="1" x14ac:dyDescent="0.25">
      <c r="B9" s="17" t="s">
        <v>81</v>
      </c>
      <c r="C9" s="20">
        <v>11173.112774119596</v>
      </c>
      <c r="D9" s="20">
        <v>0.32809346753900998</v>
      </c>
      <c r="E9" s="20">
        <v>0.29915504664914999</v>
      </c>
      <c r="F9" s="21" t="s">
        <v>5</v>
      </c>
      <c r="G9" s="21" t="s">
        <v>5</v>
      </c>
      <c r="H9" s="21" t="s">
        <v>5</v>
      </c>
      <c r="I9" s="21" t="s">
        <v>5</v>
      </c>
      <c r="J9" s="21" t="s">
        <v>5</v>
      </c>
      <c r="K9" s="22">
        <v>11173.740022633783</v>
      </c>
      <c r="L9" s="16"/>
      <c r="M9" s="99" t="s">
        <v>22</v>
      </c>
      <c r="N9" s="12" t="s">
        <v>80</v>
      </c>
    </row>
    <row r="10" spans="1:14" s="12" customFormat="1" x14ac:dyDescent="0.25">
      <c r="B10" s="18" t="s">
        <v>83</v>
      </c>
      <c r="C10" s="20">
        <v>8045.6800969872083</v>
      </c>
      <c r="D10" s="20">
        <v>2.78314839895E-2</v>
      </c>
      <c r="E10" s="20">
        <v>0.21896116067183999</v>
      </c>
      <c r="F10" s="21" t="s">
        <v>5</v>
      </c>
      <c r="G10" s="21" t="s">
        <v>5</v>
      </c>
      <c r="H10" s="21" t="s">
        <v>5</v>
      </c>
      <c r="I10" s="21" t="s">
        <v>5</v>
      </c>
      <c r="J10" s="21" t="s">
        <v>5</v>
      </c>
      <c r="K10" s="22">
        <v>8045.9268896318699</v>
      </c>
      <c r="L10" s="16"/>
      <c r="M10" s="99" t="s">
        <v>23</v>
      </c>
      <c r="N10" s="12" t="s">
        <v>80</v>
      </c>
    </row>
    <row r="11" spans="1:14" s="12" customFormat="1" x14ac:dyDescent="0.25">
      <c r="B11" s="18" t="s">
        <v>84</v>
      </c>
      <c r="C11" s="20">
        <v>3127.4326771323886</v>
      </c>
      <c r="D11" s="20">
        <v>0.30026198354951</v>
      </c>
      <c r="E11" s="20">
        <v>8.0193885977310003E-2</v>
      </c>
      <c r="F11" s="21" t="s">
        <v>5</v>
      </c>
      <c r="G11" s="21" t="s">
        <v>5</v>
      </c>
      <c r="H11" s="21" t="s">
        <v>5</v>
      </c>
      <c r="I11" s="21" t="s">
        <v>5</v>
      </c>
      <c r="J11" s="21" t="s">
        <v>5</v>
      </c>
      <c r="K11" s="22">
        <v>3127.8131330019155</v>
      </c>
      <c r="L11" s="16"/>
      <c r="M11" s="19"/>
    </row>
    <row r="12" spans="1:14" s="12" customFormat="1" x14ac:dyDescent="0.25">
      <c r="B12" s="17" t="s">
        <v>86</v>
      </c>
      <c r="C12" s="20">
        <v>59126.822803637202</v>
      </c>
      <c r="D12" s="21" t="s">
        <v>5</v>
      </c>
      <c r="E12" s="21" t="s">
        <v>5</v>
      </c>
      <c r="F12" s="21" t="s">
        <v>5</v>
      </c>
      <c r="G12" s="21" t="s">
        <v>5</v>
      </c>
      <c r="H12" s="21" t="s">
        <v>5</v>
      </c>
      <c r="I12" s="21" t="s">
        <v>5</v>
      </c>
      <c r="J12" s="21" t="s">
        <v>5</v>
      </c>
      <c r="K12" s="22">
        <v>59126.822803637202</v>
      </c>
      <c r="L12" s="16"/>
      <c r="M12"/>
    </row>
    <row r="13" spans="1:14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1:14" ht="36" x14ac:dyDescent="0.25">
      <c r="A14" s="12">
        <v>2025</v>
      </c>
      <c r="B14" s="13" t="s">
        <v>70</v>
      </c>
      <c r="C14" s="14" t="s">
        <v>71</v>
      </c>
      <c r="D14" s="14" t="s">
        <v>72</v>
      </c>
      <c r="E14" s="14" t="s">
        <v>73</v>
      </c>
      <c r="F14" s="14" t="s">
        <v>74</v>
      </c>
      <c r="G14" s="14" t="s">
        <v>75</v>
      </c>
      <c r="H14" s="14" t="s">
        <v>76</v>
      </c>
      <c r="I14" s="15" t="s">
        <v>77</v>
      </c>
      <c r="J14" s="14" t="s">
        <v>78</v>
      </c>
      <c r="K14" s="14" t="s">
        <v>79</v>
      </c>
    </row>
    <row r="15" spans="1:14" x14ac:dyDescent="0.25">
      <c r="A15" s="12"/>
      <c r="B15" s="17" t="s">
        <v>81</v>
      </c>
      <c r="C15" s="22">
        <v>21809.040816284094</v>
      </c>
      <c r="D15" s="22">
        <v>9.9901757783277656</v>
      </c>
      <c r="E15" s="22">
        <v>175.21237820820613</v>
      </c>
      <c r="F15" s="21" t="s">
        <v>5</v>
      </c>
      <c r="G15" s="21" t="s">
        <v>5</v>
      </c>
      <c r="H15" s="21" t="s">
        <v>5</v>
      </c>
      <c r="I15" s="21" t="s">
        <v>5</v>
      </c>
      <c r="J15" s="21" t="s">
        <v>5</v>
      </c>
      <c r="K15" s="22">
        <v>21994.243370270626</v>
      </c>
    </row>
    <row r="16" spans="1:14" x14ac:dyDescent="0.25">
      <c r="A16" s="12"/>
      <c r="B16" s="18" t="s">
        <v>83</v>
      </c>
      <c r="C16" s="20">
        <v>17889.516738980965</v>
      </c>
      <c r="D16" s="20">
        <v>1.0059085821373697</v>
      </c>
      <c r="E16" s="20">
        <v>145.08116965784461</v>
      </c>
      <c r="F16" s="21" t="s">
        <v>5</v>
      </c>
      <c r="G16" s="21" t="s">
        <v>5</v>
      </c>
      <c r="H16" s="21" t="s">
        <v>5</v>
      </c>
      <c r="I16" s="21" t="s">
        <v>5</v>
      </c>
      <c r="J16" s="21" t="s">
        <v>5</v>
      </c>
      <c r="K16" s="22">
        <v>18035.603817220948</v>
      </c>
    </row>
    <row r="17" spans="1:11" x14ac:dyDescent="0.25">
      <c r="A17" s="12"/>
      <c r="B17" s="18" t="s">
        <v>84</v>
      </c>
      <c r="C17" s="20">
        <v>3919.5240773031283</v>
      </c>
      <c r="D17" s="20">
        <v>8.9842671961903964</v>
      </c>
      <c r="E17" s="20">
        <v>30.131208550361521</v>
      </c>
      <c r="F17" s="21" t="s">
        <v>5</v>
      </c>
      <c r="G17" s="21" t="s">
        <v>5</v>
      </c>
      <c r="H17" s="21" t="s">
        <v>5</v>
      </c>
      <c r="I17" s="21" t="s">
        <v>5</v>
      </c>
      <c r="J17" s="21" t="s">
        <v>5</v>
      </c>
      <c r="K17" s="22">
        <v>3958.6395530496802</v>
      </c>
    </row>
    <row r="18" spans="1:11" x14ac:dyDescent="0.25">
      <c r="A18" s="12"/>
      <c r="B18" s="17" t="s">
        <v>86</v>
      </c>
      <c r="C18" s="20"/>
      <c r="D18" s="21" t="s">
        <v>5</v>
      </c>
      <c r="E18" s="21" t="s">
        <v>5</v>
      </c>
      <c r="F18" s="21" t="s">
        <v>5</v>
      </c>
      <c r="G18" s="21" t="s">
        <v>5</v>
      </c>
      <c r="H18" s="21" t="s">
        <v>5</v>
      </c>
      <c r="I18" s="21" t="s">
        <v>5</v>
      </c>
      <c r="J18" s="21" t="s">
        <v>5</v>
      </c>
      <c r="K18" s="22">
        <v>0</v>
      </c>
    </row>
    <row r="19" spans="1:11" x14ac:dyDescent="0.25">
      <c r="C19" s="2"/>
      <c r="D19" s="2"/>
      <c r="E19" s="2"/>
      <c r="F19" s="2"/>
      <c r="G19" s="2"/>
      <c r="H19" s="2"/>
      <c r="I19" s="2"/>
      <c r="J19" s="2"/>
      <c r="K19" s="2"/>
    </row>
    <row r="20" spans="1:11" ht="36" x14ac:dyDescent="0.25">
      <c r="A20" s="12">
        <v>2030</v>
      </c>
      <c r="B20" s="13" t="s">
        <v>70</v>
      </c>
      <c r="C20" s="14" t="s">
        <v>71</v>
      </c>
      <c r="D20" s="14" t="s">
        <v>72</v>
      </c>
      <c r="E20" s="14" t="s">
        <v>73</v>
      </c>
      <c r="F20" s="14" t="s">
        <v>74</v>
      </c>
      <c r="G20" s="14" t="s">
        <v>75</v>
      </c>
      <c r="H20" s="14" t="s">
        <v>76</v>
      </c>
      <c r="I20" s="15" t="s">
        <v>77</v>
      </c>
      <c r="J20" s="14" t="s">
        <v>78</v>
      </c>
      <c r="K20" s="14" t="s">
        <v>79</v>
      </c>
    </row>
    <row r="21" spans="1:11" x14ac:dyDescent="0.25">
      <c r="A21" s="12"/>
      <c r="B21" s="17" t="s">
        <v>81</v>
      </c>
      <c r="C21" s="22">
        <v>22559.334799177424</v>
      </c>
      <c r="D21" s="22">
        <v>9.1369453729406143</v>
      </c>
      <c r="E21" s="22">
        <v>181.43171626055641</v>
      </c>
      <c r="F21" s="21" t="s">
        <v>5</v>
      </c>
      <c r="G21" s="21" t="s">
        <v>5</v>
      </c>
      <c r="H21" s="21" t="s">
        <v>5</v>
      </c>
      <c r="I21" s="21" t="s">
        <v>5</v>
      </c>
      <c r="J21" s="21" t="s">
        <v>5</v>
      </c>
      <c r="K21" s="22">
        <v>22749.903460810921</v>
      </c>
    </row>
    <row r="22" spans="1:11" x14ac:dyDescent="0.25">
      <c r="A22" s="12"/>
      <c r="B22" s="18" t="s">
        <v>83</v>
      </c>
      <c r="C22" s="20">
        <v>18953.185870191577</v>
      </c>
      <c r="D22" s="20">
        <v>0.86577790169743807</v>
      </c>
      <c r="E22" s="20">
        <v>153.70732056137075</v>
      </c>
      <c r="F22" s="21" t="s">
        <v>5</v>
      </c>
      <c r="G22" s="21" t="s">
        <v>5</v>
      </c>
      <c r="H22" s="21" t="s">
        <v>5</v>
      </c>
      <c r="I22" s="21" t="s">
        <v>5</v>
      </c>
      <c r="J22" s="21" t="s">
        <v>5</v>
      </c>
      <c r="K22" s="22">
        <v>19107.758968654645</v>
      </c>
    </row>
    <row r="23" spans="1:11" x14ac:dyDescent="0.25">
      <c r="A23" s="12"/>
      <c r="B23" s="18" t="s">
        <v>84</v>
      </c>
      <c r="C23" s="20">
        <v>3606.1489289858464</v>
      </c>
      <c r="D23" s="20">
        <v>8.2711674712431762</v>
      </c>
      <c r="E23" s="20">
        <v>27.724395699185656</v>
      </c>
      <c r="F23" s="21" t="s">
        <v>5</v>
      </c>
      <c r="G23" s="21" t="s">
        <v>5</v>
      </c>
      <c r="H23" s="21" t="s">
        <v>5</v>
      </c>
      <c r="I23" s="21" t="s">
        <v>5</v>
      </c>
      <c r="J23" s="21" t="s">
        <v>5</v>
      </c>
      <c r="K23" s="22">
        <v>3642.1444921562752</v>
      </c>
    </row>
    <row r="24" spans="1:11" x14ac:dyDescent="0.25">
      <c r="A24" s="12"/>
      <c r="B24" s="17" t="s">
        <v>86</v>
      </c>
      <c r="C24" s="20"/>
      <c r="D24" s="21" t="s">
        <v>5</v>
      </c>
      <c r="E24" s="21" t="s">
        <v>5</v>
      </c>
      <c r="F24" s="21" t="s">
        <v>5</v>
      </c>
      <c r="G24" s="21" t="s">
        <v>5</v>
      </c>
      <c r="H24" s="21" t="s">
        <v>5</v>
      </c>
      <c r="I24" s="21" t="s">
        <v>5</v>
      </c>
      <c r="J24" s="21" t="s">
        <v>5</v>
      </c>
      <c r="K24" s="22">
        <v>0</v>
      </c>
    </row>
    <row r="25" spans="1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1:11" s="2" customFormat="1" ht="36" x14ac:dyDescent="0.25">
      <c r="A26" s="12">
        <v>2035</v>
      </c>
      <c r="B26" s="13" t="s">
        <v>70</v>
      </c>
      <c r="C26" s="14" t="s">
        <v>71</v>
      </c>
      <c r="D26" s="14" t="s">
        <v>72</v>
      </c>
      <c r="E26" s="14" t="s">
        <v>73</v>
      </c>
      <c r="F26" s="14" t="s">
        <v>74</v>
      </c>
      <c r="G26" s="14" t="s">
        <v>75</v>
      </c>
      <c r="H26" s="14" t="s">
        <v>76</v>
      </c>
      <c r="I26" s="15" t="s">
        <v>77</v>
      </c>
      <c r="J26" s="14" t="s">
        <v>78</v>
      </c>
      <c r="K26" s="14" t="s">
        <v>79</v>
      </c>
    </row>
    <row r="27" spans="1:11" s="2" customFormat="1" x14ac:dyDescent="0.25">
      <c r="A27" s="12"/>
      <c r="B27" s="17" t="s">
        <v>81</v>
      </c>
      <c r="C27" s="22">
        <v>23389.991185673487</v>
      </c>
      <c r="D27" s="22">
        <v>8.9022746845791207</v>
      </c>
      <c r="E27" s="22">
        <v>188.19073793172925</v>
      </c>
      <c r="F27" s="21" t="s">
        <v>5</v>
      </c>
      <c r="G27" s="21" t="s">
        <v>5</v>
      </c>
      <c r="H27" s="21" t="s">
        <v>5</v>
      </c>
      <c r="I27" s="21" t="s">
        <v>5</v>
      </c>
      <c r="J27" s="21" t="s">
        <v>5</v>
      </c>
      <c r="K27" s="22">
        <v>23587.084198289798</v>
      </c>
    </row>
    <row r="28" spans="1:11" s="2" customFormat="1" x14ac:dyDescent="0.25">
      <c r="A28" s="12"/>
      <c r="B28" s="18" t="s">
        <v>83</v>
      </c>
      <c r="C28" s="20">
        <v>19833.714231894159</v>
      </c>
      <c r="D28" s="20">
        <v>0.74180813298834791</v>
      </c>
      <c r="E28" s="20">
        <v>160.84817271741198</v>
      </c>
      <c r="F28" s="21" t="s">
        <v>5</v>
      </c>
      <c r="G28" s="21" t="s">
        <v>5</v>
      </c>
      <c r="H28" s="21" t="s">
        <v>5</v>
      </c>
      <c r="I28" s="21" t="s">
        <v>5</v>
      </c>
      <c r="J28" s="21" t="s">
        <v>5</v>
      </c>
      <c r="K28" s="22">
        <v>19995.304212744559</v>
      </c>
    </row>
    <row r="29" spans="1:11" s="2" customFormat="1" x14ac:dyDescent="0.25">
      <c r="A29" s="12"/>
      <c r="B29" s="18" t="s">
        <v>84</v>
      </c>
      <c r="C29" s="20">
        <v>3556.2769537793292</v>
      </c>
      <c r="D29" s="20">
        <v>8.1604665515907726</v>
      </c>
      <c r="E29" s="20">
        <v>27.342565214317265</v>
      </c>
      <c r="F29" s="21" t="s">
        <v>5</v>
      </c>
      <c r="G29" s="21" t="s">
        <v>5</v>
      </c>
      <c r="H29" s="21" t="s">
        <v>5</v>
      </c>
      <c r="I29" s="21" t="s">
        <v>5</v>
      </c>
      <c r="J29" s="21" t="s">
        <v>5</v>
      </c>
      <c r="K29" s="22">
        <v>3591.7799855452372</v>
      </c>
    </row>
    <row r="30" spans="1:11" s="2" customFormat="1" x14ac:dyDescent="0.25">
      <c r="A30" s="12"/>
      <c r="B30" s="17" t="s">
        <v>86</v>
      </c>
      <c r="C30" s="20"/>
      <c r="D30" s="21" t="s">
        <v>5</v>
      </c>
      <c r="E30" s="21" t="s">
        <v>5</v>
      </c>
      <c r="F30" s="21" t="s">
        <v>5</v>
      </c>
      <c r="G30" s="21" t="s">
        <v>5</v>
      </c>
      <c r="H30" s="21" t="s">
        <v>5</v>
      </c>
      <c r="I30" s="21" t="s">
        <v>5</v>
      </c>
      <c r="J30" s="21" t="s">
        <v>5</v>
      </c>
      <c r="K30" s="22">
        <v>0</v>
      </c>
    </row>
    <row r="31" spans="1:11" s="2" customFormat="1" x14ac:dyDescent="0.25"/>
    <row r="32" spans="1:11" s="2" customFormat="1" ht="36" x14ac:dyDescent="0.25">
      <c r="A32" s="12">
        <v>2040</v>
      </c>
      <c r="B32" s="13" t="s">
        <v>70</v>
      </c>
      <c r="C32" s="14" t="s">
        <v>71</v>
      </c>
      <c r="D32" s="14" t="s">
        <v>72</v>
      </c>
      <c r="E32" s="14" t="s">
        <v>73</v>
      </c>
      <c r="F32" s="14" t="s">
        <v>74</v>
      </c>
      <c r="G32" s="14" t="s">
        <v>75</v>
      </c>
      <c r="H32" s="14" t="s">
        <v>76</v>
      </c>
      <c r="I32" s="15" t="s">
        <v>77</v>
      </c>
      <c r="J32" s="14" t="s">
        <v>78</v>
      </c>
      <c r="K32" s="14" t="s">
        <v>79</v>
      </c>
    </row>
    <row r="33" spans="1:11" s="2" customFormat="1" x14ac:dyDescent="0.25">
      <c r="A33" s="12"/>
      <c r="B33" s="17" t="s">
        <v>81</v>
      </c>
      <c r="C33" s="22">
        <v>24126.760763828523</v>
      </c>
      <c r="D33" s="22">
        <v>21.937254227104724</v>
      </c>
      <c r="E33" s="22">
        <v>194.20427553453962</v>
      </c>
      <c r="F33" s="21" t="s">
        <v>5</v>
      </c>
      <c r="G33" s="21" t="s">
        <v>5</v>
      </c>
      <c r="H33" s="21" t="s">
        <v>5</v>
      </c>
      <c r="I33" s="21" t="s">
        <v>5</v>
      </c>
      <c r="J33" s="21" t="s">
        <v>5</v>
      </c>
      <c r="K33" s="22">
        <v>24342.902293590167</v>
      </c>
    </row>
    <row r="34" spans="1:11" s="2" customFormat="1" x14ac:dyDescent="0.25">
      <c r="A34" s="12"/>
      <c r="B34" s="18" t="s">
        <v>83</v>
      </c>
      <c r="C34" s="20">
        <v>20656.571250597004</v>
      </c>
      <c r="D34" s="20">
        <v>13.969094180002559</v>
      </c>
      <c r="E34" s="20">
        <v>167.52133933763778</v>
      </c>
      <c r="F34" s="21" t="s">
        <v>5</v>
      </c>
      <c r="G34" s="21" t="s">
        <v>5</v>
      </c>
      <c r="H34" s="21" t="s">
        <v>5</v>
      </c>
      <c r="I34" s="21" t="s">
        <v>5</v>
      </c>
      <c r="J34" s="21" t="s">
        <v>5</v>
      </c>
      <c r="K34" s="22">
        <v>20838.061684114644</v>
      </c>
    </row>
    <row r="35" spans="1:11" s="2" customFormat="1" x14ac:dyDescent="0.25">
      <c r="A35" s="12"/>
      <c r="B35" s="18" t="s">
        <v>84</v>
      </c>
      <c r="C35" s="20">
        <v>3470.1895132315171</v>
      </c>
      <c r="D35" s="20">
        <v>7.9681600471021659</v>
      </c>
      <c r="E35" s="20">
        <v>26.682936196901846</v>
      </c>
      <c r="F35" s="21" t="s">
        <v>5</v>
      </c>
      <c r="G35" s="21" t="s">
        <v>5</v>
      </c>
      <c r="H35" s="21" t="s">
        <v>5</v>
      </c>
      <c r="I35" s="21" t="s">
        <v>5</v>
      </c>
      <c r="J35" s="21" t="s">
        <v>5</v>
      </c>
      <c r="K35" s="22">
        <v>3504.840609475521</v>
      </c>
    </row>
    <row r="36" spans="1:11" s="2" customFormat="1" x14ac:dyDescent="0.25">
      <c r="A36" s="12"/>
      <c r="B36" s="17" t="s">
        <v>86</v>
      </c>
      <c r="C36" s="20"/>
      <c r="D36" s="21" t="s">
        <v>5</v>
      </c>
      <c r="E36" s="21" t="s">
        <v>5</v>
      </c>
      <c r="F36" s="21" t="s">
        <v>5</v>
      </c>
      <c r="G36" s="21" t="s">
        <v>5</v>
      </c>
      <c r="H36" s="21" t="s">
        <v>5</v>
      </c>
      <c r="I36" s="21" t="s">
        <v>5</v>
      </c>
      <c r="J36" s="21" t="s">
        <v>5</v>
      </c>
      <c r="K36" s="22">
        <v>0</v>
      </c>
    </row>
    <row r="37" spans="1:11" s="2" customFormat="1" x14ac:dyDescent="0.25"/>
    <row r="38" spans="1:11" s="2" customFormat="1" ht="36" x14ac:dyDescent="0.25">
      <c r="A38" s="12">
        <v>2045</v>
      </c>
      <c r="B38" s="13" t="s">
        <v>70</v>
      </c>
      <c r="C38" s="14" t="s">
        <v>71</v>
      </c>
      <c r="D38" s="14" t="s">
        <v>72</v>
      </c>
      <c r="E38" s="14" t="s">
        <v>73</v>
      </c>
      <c r="F38" s="14" t="s">
        <v>74</v>
      </c>
      <c r="G38" s="14" t="s">
        <v>75</v>
      </c>
      <c r="H38" s="14" t="s">
        <v>76</v>
      </c>
      <c r="I38" s="15" t="s">
        <v>77</v>
      </c>
      <c r="J38" s="14" t="s">
        <v>78</v>
      </c>
      <c r="K38" s="14" t="s">
        <v>79</v>
      </c>
    </row>
    <row r="39" spans="1:11" s="2" customFormat="1" x14ac:dyDescent="0.25">
      <c r="A39" s="12"/>
      <c r="B39" s="17" t="s">
        <v>81</v>
      </c>
      <c r="C39" s="22">
        <v>24732.842941274765</v>
      </c>
      <c r="D39" s="22">
        <v>21.75479440181438</v>
      </c>
      <c r="E39" s="22">
        <v>199.17648972783542</v>
      </c>
      <c r="F39" s="21" t="s">
        <v>5</v>
      </c>
      <c r="G39" s="21" t="s">
        <v>5</v>
      </c>
      <c r="H39" s="21" t="s">
        <v>5</v>
      </c>
      <c r="I39" s="21" t="s">
        <v>5</v>
      </c>
      <c r="J39" s="21" t="s">
        <v>5</v>
      </c>
      <c r="K39" s="22">
        <v>24953.774225404417</v>
      </c>
    </row>
    <row r="40" spans="1:11" s="2" customFormat="1" x14ac:dyDescent="0.25">
      <c r="A40" s="12"/>
      <c r="B40" s="18" t="s">
        <v>83</v>
      </c>
      <c r="C40" s="20">
        <v>21390.92110130531</v>
      </c>
      <c r="D40" s="20">
        <v>14.07398004509327</v>
      </c>
      <c r="E40" s="20">
        <v>173.47673208792187</v>
      </c>
      <c r="F40" s="21" t="s">
        <v>5</v>
      </c>
      <c r="G40" s="21" t="s">
        <v>5</v>
      </c>
      <c r="H40" s="21" t="s">
        <v>5</v>
      </c>
      <c r="I40" s="21" t="s">
        <v>5</v>
      </c>
      <c r="J40" s="21" t="s">
        <v>5</v>
      </c>
      <c r="K40" s="22">
        <v>21578.471813438326</v>
      </c>
    </row>
    <row r="41" spans="1:11" s="2" customFormat="1" x14ac:dyDescent="0.25">
      <c r="A41" s="12"/>
      <c r="B41" s="18" t="s">
        <v>84</v>
      </c>
      <c r="C41" s="20">
        <v>3341.9218399694546</v>
      </c>
      <c r="D41" s="20">
        <v>7.6808143567211076</v>
      </c>
      <c r="E41" s="20">
        <v>25.699757639913557</v>
      </c>
      <c r="F41" s="21" t="s">
        <v>5</v>
      </c>
      <c r="G41" s="21" t="s">
        <v>5</v>
      </c>
      <c r="H41" s="21" t="s">
        <v>5</v>
      </c>
      <c r="I41" s="21" t="s">
        <v>5</v>
      </c>
      <c r="J41" s="21" t="s">
        <v>5</v>
      </c>
      <c r="K41" s="22">
        <v>3375.302411966089</v>
      </c>
    </row>
    <row r="42" spans="1:11" s="2" customFormat="1" x14ac:dyDescent="0.25">
      <c r="A42" s="12"/>
      <c r="B42" s="17" t="s">
        <v>86</v>
      </c>
      <c r="C42" s="20"/>
      <c r="D42" s="21" t="s">
        <v>5</v>
      </c>
      <c r="E42" s="21" t="s">
        <v>5</v>
      </c>
      <c r="F42" s="21" t="s">
        <v>5</v>
      </c>
      <c r="G42" s="21" t="s">
        <v>5</v>
      </c>
      <c r="H42" s="21" t="s">
        <v>5</v>
      </c>
      <c r="I42" s="21" t="s">
        <v>5</v>
      </c>
      <c r="J42" s="21" t="s">
        <v>5</v>
      </c>
      <c r="K42" s="22">
        <v>0</v>
      </c>
    </row>
    <row r="43" spans="1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1:11" ht="36" x14ac:dyDescent="0.25">
      <c r="A44" s="12">
        <v>2050</v>
      </c>
      <c r="B44" s="13" t="s">
        <v>70</v>
      </c>
      <c r="C44" s="14" t="s">
        <v>71</v>
      </c>
      <c r="D44" s="14" t="s">
        <v>72</v>
      </c>
      <c r="E44" s="14" t="s">
        <v>73</v>
      </c>
      <c r="F44" s="14" t="s">
        <v>74</v>
      </c>
      <c r="G44" s="14" t="s">
        <v>75</v>
      </c>
      <c r="H44" s="14" t="s">
        <v>76</v>
      </c>
      <c r="I44" s="15" t="s">
        <v>77</v>
      </c>
      <c r="J44" s="14" t="s">
        <v>78</v>
      </c>
      <c r="K44" s="14" t="s">
        <v>79</v>
      </c>
    </row>
    <row r="45" spans="1:11" x14ac:dyDescent="0.25">
      <c r="A45" s="12"/>
      <c r="B45" s="17" t="s">
        <v>81</v>
      </c>
      <c r="C45" s="22">
        <v>24950.932875876668</v>
      </c>
      <c r="D45" s="22">
        <v>7.7273860722929397</v>
      </c>
      <c r="E45" s="22">
        <v>201.02366561690215</v>
      </c>
      <c r="F45" s="21" t="s">
        <v>5</v>
      </c>
      <c r="G45" s="21" t="s">
        <v>5</v>
      </c>
      <c r="H45" s="21" t="s">
        <v>5</v>
      </c>
      <c r="I45" s="21" t="s">
        <v>5</v>
      </c>
      <c r="J45" s="21" t="s">
        <v>5</v>
      </c>
      <c r="K45" s="22">
        <v>25159.683927565864</v>
      </c>
    </row>
    <row r="46" spans="1:11" x14ac:dyDescent="0.25">
      <c r="A46" s="12"/>
      <c r="B46" s="18" t="s">
        <v>83</v>
      </c>
      <c r="C46" s="20">
        <v>21786.191828633026</v>
      </c>
      <c r="D46" s="20">
        <v>0.44412011942225466</v>
      </c>
      <c r="E46" s="20">
        <v>176.68227871604026</v>
      </c>
      <c r="F46" s="21" t="s">
        <v>5</v>
      </c>
      <c r="G46" s="21" t="s">
        <v>5</v>
      </c>
      <c r="H46" s="21" t="s">
        <v>5</v>
      </c>
      <c r="I46" s="21" t="s">
        <v>5</v>
      </c>
      <c r="J46" s="21" t="s">
        <v>5</v>
      </c>
      <c r="K46" s="22">
        <v>21963.318227468491</v>
      </c>
    </row>
    <row r="47" spans="1:11" x14ac:dyDescent="0.25">
      <c r="A47" s="12"/>
      <c r="B47" s="18" t="s">
        <v>84</v>
      </c>
      <c r="C47" s="20">
        <v>3164.7410472436436</v>
      </c>
      <c r="D47" s="20">
        <v>7.2832659528706847</v>
      </c>
      <c r="E47" s="20">
        <v>24.341386900861892</v>
      </c>
      <c r="F47" s="21" t="s">
        <v>5</v>
      </c>
      <c r="G47" s="21" t="s">
        <v>5</v>
      </c>
      <c r="H47" s="21" t="s">
        <v>5</v>
      </c>
      <c r="I47" s="21" t="s">
        <v>5</v>
      </c>
      <c r="J47" s="21" t="s">
        <v>5</v>
      </c>
      <c r="K47" s="22">
        <v>3196.3657000973762</v>
      </c>
    </row>
    <row r="48" spans="1:11" x14ac:dyDescent="0.25">
      <c r="A48" s="12"/>
      <c r="B48" s="17" t="s">
        <v>86</v>
      </c>
      <c r="C48" s="20"/>
      <c r="D48" s="21" t="s">
        <v>5</v>
      </c>
      <c r="E48" s="21" t="s">
        <v>5</v>
      </c>
      <c r="F48" s="21" t="s">
        <v>5</v>
      </c>
      <c r="G48" s="21" t="s">
        <v>5</v>
      </c>
      <c r="H48" s="21" t="s">
        <v>5</v>
      </c>
      <c r="I48" s="21" t="s">
        <v>5</v>
      </c>
      <c r="J48" s="21" t="s">
        <v>5</v>
      </c>
      <c r="K48" s="22">
        <v>0</v>
      </c>
    </row>
  </sheetData>
  <mergeCells count="2">
    <mergeCell ref="B1:K1"/>
    <mergeCell ref="A3:A6"/>
  </mergeCells>
  <dataValidations count="1">
    <dataValidation allowBlank="1" showInputMessage="1" showErrorMessage="1" sqref="M8:M11 M2:IW6 O8:IW12 N11:N12" xr:uid="{C5FA11D8-83F3-4043-B266-3EE1C19D2777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99F9-1F81-40DB-91D1-CD83AAB33853}">
  <sheetPr>
    <tabColor theme="4" tint="0.59999389629810485"/>
  </sheetPr>
  <dimension ref="A1:Q130"/>
  <sheetViews>
    <sheetView topLeftCell="B1" workbookViewId="0">
      <selection activeCell="C4" sqref="C4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3" width="11.85546875" style="2" bestFit="1" customWidth="1"/>
    <col min="4" max="15" width="11.42578125" style="2"/>
  </cols>
  <sheetData>
    <row r="1" spans="1:15" ht="15.75" thickBot="1" x14ac:dyDescent="0.3">
      <c r="B1" s="78" t="s">
        <v>348</v>
      </c>
      <c r="D1" s="2" t="s">
        <v>405</v>
      </c>
    </row>
    <row r="2" spans="1:15" x14ac:dyDescent="0.25">
      <c r="B2" s="139"/>
    </row>
    <row r="3" spans="1:15" ht="30" x14ac:dyDescent="0.35">
      <c r="B3" s="25" t="s">
        <v>349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43.184406366056109</v>
      </c>
      <c r="D4" s="79">
        <v>41.060690251681223</v>
      </c>
      <c r="E4" s="79">
        <v>36.073186853612206</v>
      </c>
      <c r="F4" s="79">
        <v>28.880427953641384</v>
      </c>
      <c r="G4" s="79">
        <v>31.05325623312822</v>
      </c>
      <c r="H4" s="79">
        <v>31.319241173620107</v>
      </c>
      <c r="I4" s="79">
        <v>31.502763033734524</v>
      </c>
      <c r="J4" s="79">
        <v>30.796862815322442</v>
      </c>
      <c r="K4" s="79">
        <v>30.326776762014724</v>
      </c>
      <c r="L4" s="79">
        <v>29.706652259514662</v>
      </c>
      <c r="M4" s="79">
        <v>29.262246098217283</v>
      </c>
      <c r="N4" s="79">
        <v>28.709820046829993</v>
      </c>
      <c r="O4" s="79">
        <v>34.399175714041007</v>
      </c>
    </row>
    <row r="5" spans="1:15" ht="15.75" x14ac:dyDescent="0.3">
      <c r="A5" s="69"/>
      <c r="B5" s="65" t="s">
        <v>351</v>
      </c>
      <c r="C5" s="79">
        <v>82.569942660679615</v>
      </c>
      <c r="D5" s="79">
        <v>79.622878906912447</v>
      </c>
      <c r="E5" s="79">
        <v>72.103260605402284</v>
      </c>
      <c r="F5" s="79">
        <v>71.261292555847845</v>
      </c>
      <c r="G5" s="79">
        <v>68.426454280817552</v>
      </c>
      <c r="H5" s="79">
        <v>65.771568656065696</v>
      </c>
      <c r="I5" s="79">
        <v>64.082400136226525</v>
      </c>
      <c r="J5" s="79">
        <v>61.811617217894728</v>
      </c>
      <c r="K5" s="79">
        <v>60.248049469645451</v>
      </c>
      <c r="L5" s="79">
        <v>58.638854531823497</v>
      </c>
      <c r="M5" s="79">
        <v>57.534707021075235</v>
      </c>
      <c r="N5" s="79">
        <v>54.669596385975957</v>
      </c>
      <c r="O5" s="79">
        <v>51.425776488011486</v>
      </c>
    </row>
    <row r="6" spans="1:15" ht="15.75" x14ac:dyDescent="0.3">
      <c r="A6" s="70"/>
      <c r="B6" s="65" t="s">
        <v>332</v>
      </c>
      <c r="C6" s="79">
        <v>15.145710705399651</v>
      </c>
      <c r="D6" s="79">
        <v>15.641337081507796</v>
      </c>
      <c r="E6" s="79">
        <v>15.04816723229888</v>
      </c>
      <c r="F6" s="79">
        <v>14.276378301070499</v>
      </c>
      <c r="G6" s="79">
        <v>13.75340051038231</v>
      </c>
      <c r="H6" s="79">
        <v>13.042829936996727</v>
      </c>
      <c r="I6" s="79">
        <v>12.494198146982477</v>
      </c>
      <c r="J6" s="79">
        <v>10.863003385213336</v>
      </c>
      <c r="K6" s="79">
        <v>9.9212096673252379</v>
      </c>
      <c r="L6" s="79">
        <v>8.6774321959841956</v>
      </c>
      <c r="M6" s="79">
        <v>7.9354294504743628</v>
      </c>
      <c r="N6" s="79">
        <v>6.3384880272612989</v>
      </c>
      <c r="O6" s="79">
        <v>5.0334279601127108</v>
      </c>
    </row>
    <row r="7" spans="1:15" ht="15.75" x14ac:dyDescent="0.3">
      <c r="A7" s="71"/>
      <c r="B7" s="65" t="s">
        <v>352</v>
      </c>
      <c r="C7" s="79">
        <v>77.850185746738077</v>
      </c>
      <c r="D7" s="79">
        <v>74.93809846572023</v>
      </c>
      <c r="E7" s="79">
        <v>70.519684145799047</v>
      </c>
      <c r="F7" s="79">
        <v>66.295883402372084</v>
      </c>
      <c r="G7" s="79">
        <v>61.934677476907417</v>
      </c>
      <c r="H7" s="79">
        <v>55.997324462430953</v>
      </c>
      <c r="I7" s="79">
        <v>52.193566329300367</v>
      </c>
      <c r="J7" s="79">
        <v>48.267142452642858</v>
      </c>
      <c r="K7" s="79">
        <v>45.687880930479409</v>
      </c>
      <c r="L7" s="79">
        <v>43.02220399401623</v>
      </c>
      <c r="M7" s="79">
        <v>41.285805435816251</v>
      </c>
      <c r="N7" s="79">
        <v>37.139432457661606</v>
      </c>
      <c r="O7" s="79">
        <v>33.594409025946597</v>
      </c>
    </row>
    <row r="8" spans="1:15" ht="15.75" x14ac:dyDescent="0.3">
      <c r="A8" s="72"/>
      <c r="B8" s="65" t="s">
        <v>353</v>
      </c>
      <c r="C8" s="79">
        <v>83.926471503117554</v>
      </c>
      <c r="D8" s="79">
        <v>82.676464335304942</v>
      </c>
      <c r="E8" s="79">
        <v>81.214740906992461</v>
      </c>
      <c r="F8" s="79">
        <v>79.256115263484361</v>
      </c>
      <c r="G8" s="79">
        <v>78.810610729648872</v>
      </c>
      <c r="H8" s="79">
        <v>78.116161669732264</v>
      </c>
      <c r="I8" s="79">
        <v>77.622404936796315</v>
      </c>
      <c r="J8" s="79">
        <v>76.616530009283593</v>
      </c>
      <c r="K8" s="79">
        <v>75.929586455714428</v>
      </c>
      <c r="L8" s="79">
        <v>74.892844868328751</v>
      </c>
      <c r="M8" s="79">
        <v>74.209183787890439</v>
      </c>
      <c r="N8" s="79">
        <v>72.594584446042148</v>
      </c>
      <c r="O8" s="79">
        <v>71.655777091711471</v>
      </c>
    </row>
    <row r="9" spans="1:15" ht="15.75" x14ac:dyDescent="0.3">
      <c r="A9" s="73"/>
      <c r="B9" s="65" t="s">
        <v>335</v>
      </c>
      <c r="C9" s="79">
        <v>130.49724973566842</v>
      </c>
      <c r="D9" s="79">
        <v>130.13939638135065</v>
      </c>
      <c r="E9" s="79">
        <v>108.58438529761223</v>
      </c>
      <c r="F9" s="79">
        <v>119.3708446681286</v>
      </c>
      <c r="G9" s="79">
        <v>116.03269737654263</v>
      </c>
      <c r="H9" s="79">
        <v>105.90816628133067</v>
      </c>
      <c r="I9" s="79">
        <v>99.219383163022457</v>
      </c>
      <c r="J9" s="79">
        <v>91.5578895902688</v>
      </c>
      <c r="K9" s="79">
        <v>86.479551122364953</v>
      </c>
      <c r="L9" s="79">
        <v>80.25506897256129</v>
      </c>
      <c r="M9" s="79">
        <v>76.122602877100718</v>
      </c>
      <c r="N9" s="79">
        <v>70.221556850716951</v>
      </c>
      <c r="O9" s="79">
        <v>68.073104228094209</v>
      </c>
    </row>
    <row r="10" spans="1:15" ht="15.75" x14ac:dyDescent="0.3">
      <c r="A10" s="74"/>
      <c r="B10" s="66" t="s">
        <v>354</v>
      </c>
      <c r="C10" s="79">
        <v>24.501433091905064</v>
      </c>
      <c r="D10" s="79">
        <v>24.616821638702202</v>
      </c>
      <c r="E10" s="79">
        <v>11.176537380447654</v>
      </c>
      <c r="F10" s="79">
        <v>17.407775683743314</v>
      </c>
      <c r="G10" s="79">
        <v>21.976306632465224</v>
      </c>
      <c r="H10" s="79">
        <v>22.429225547801476</v>
      </c>
      <c r="I10" s="79">
        <v>22.73117561671349</v>
      </c>
      <c r="J10" s="79">
        <v>23.233015727462238</v>
      </c>
      <c r="K10" s="79">
        <v>23.567579711444161</v>
      </c>
      <c r="L10" s="79">
        <v>24.028085954094017</v>
      </c>
      <c r="M10" s="79">
        <v>24.324296075628919</v>
      </c>
      <c r="N10" s="79">
        <v>24.934595497940716</v>
      </c>
      <c r="O10" s="79">
        <v>25.138617358067929</v>
      </c>
    </row>
    <row r="11" spans="1:15" ht="15.75" x14ac:dyDescent="0.3">
      <c r="A11" s="75"/>
      <c r="B11" s="67" t="s">
        <v>355</v>
      </c>
      <c r="C11" s="81">
        <v>433.17396671765937</v>
      </c>
      <c r="D11" s="81">
        <v>424.07886542247729</v>
      </c>
      <c r="E11" s="81">
        <v>383.54342504171711</v>
      </c>
      <c r="F11" s="81">
        <v>379.34094214454478</v>
      </c>
      <c r="G11" s="81">
        <v>370.01109660742696</v>
      </c>
      <c r="H11" s="81">
        <v>350.15529218017645</v>
      </c>
      <c r="I11" s="81">
        <v>337.11471574606264</v>
      </c>
      <c r="J11" s="81">
        <v>319.91304547062578</v>
      </c>
      <c r="K11" s="81">
        <v>308.59305440754423</v>
      </c>
      <c r="L11" s="81">
        <v>295.19305682222864</v>
      </c>
      <c r="M11" s="81">
        <v>286.34997467057428</v>
      </c>
      <c r="N11" s="81">
        <v>269.67347821448794</v>
      </c>
      <c r="O11" s="81">
        <v>264.18167050791749</v>
      </c>
    </row>
    <row r="12" spans="1:15" ht="15.75" x14ac:dyDescent="0.3">
      <c r="A12" s="76"/>
      <c r="B12" s="65" t="s">
        <v>231</v>
      </c>
      <c r="C12" s="80">
        <v>-17.616864407769626</v>
      </c>
      <c r="D12" s="80">
        <v>-15.893319346301865</v>
      </c>
      <c r="E12" s="80">
        <v>-17.573294929942669</v>
      </c>
      <c r="F12" s="80">
        <v>-23.569750289864658</v>
      </c>
      <c r="G12" s="80">
        <v>-27.203084954833599</v>
      </c>
      <c r="H12" s="80">
        <v>-27.659383623748031</v>
      </c>
      <c r="I12" s="80">
        <v>-26.862617169085521</v>
      </c>
      <c r="J12" s="80">
        <v>-24.589860406878465</v>
      </c>
      <c r="K12" s="80">
        <v>-23.530078762904616</v>
      </c>
      <c r="L12" s="80">
        <v>-22.582754311136721</v>
      </c>
      <c r="M12" s="80">
        <v>-22.407123626088563</v>
      </c>
      <c r="N12" s="80">
        <v>-21.174253865151851</v>
      </c>
      <c r="O12" s="80">
        <v>-19.732307456575068</v>
      </c>
    </row>
    <row r="13" spans="1:15" ht="15.75" x14ac:dyDescent="0.3">
      <c r="A13" s="77"/>
      <c r="B13" s="67" t="s">
        <v>356</v>
      </c>
      <c r="C13" s="81">
        <v>415.55710230988979</v>
      </c>
      <c r="D13" s="81">
        <v>408.1855460761754</v>
      </c>
      <c r="E13" s="81">
        <v>365.97013011177444</v>
      </c>
      <c r="F13" s="81">
        <v>355.77119185468013</v>
      </c>
      <c r="G13" s="81">
        <v>342.80801165259334</v>
      </c>
      <c r="H13" s="81">
        <v>322.49590855642839</v>
      </c>
      <c r="I13" s="81">
        <v>310.25209857697712</v>
      </c>
      <c r="J13" s="81">
        <v>295.32318506374736</v>
      </c>
      <c r="K13" s="81">
        <v>285.06297564463961</v>
      </c>
      <c r="L13" s="81">
        <v>272.6103025110919</v>
      </c>
      <c r="M13" s="81">
        <v>263.94285104448574</v>
      </c>
      <c r="N13" s="81">
        <v>248.49922434933609</v>
      </c>
      <c r="O13" s="81">
        <v>244.4493630513424</v>
      </c>
    </row>
    <row r="14" spans="1:15" s="138" customFormat="1" ht="12.75" x14ac:dyDescent="0.2">
      <c r="C14" s="206">
        <v>0.76023359372595678</v>
      </c>
      <c r="D14" s="206">
        <v>0.6707753965416714</v>
      </c>
      <c r="E14" s="206">
        <v>0.63014261591456489</v>
      </c>
      <c r="F14" s="206"/>
      <c r="G14" s="206">
        <v>0</v>
      </c>
      <c r="H14" s="206"/>
      <c r="I14" s="206">
        <v>0</v>
      </c>
      <c r="J14" s="206"/>
      <c r="K14" s="206">
        <v>0</v>
      </c>
      <c r="L14" s="206"/>
      <c r="M14" s="206">
        <v>0</v>
      </c>
      <c r="N14" s="206">
        <v>0</v>
      </c>
      <c r="O14" s="206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349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ht="15.75" x14ac:dyDescent="0.3">
      <c r="A17" s="61" t="s">
        <v>234</v>
      </c>
      <c r="B17" s="27" t="s">
        <v>254</v>
      </c>
      <c r="C17" s="79">
        <v>16.565607199970625</v>
      </c>
      <c r="D17" s="79">
        <v>15.110822731447991</v>
      </c>
      <c r="E17" s="79">
        <v>12.976271146667983</v>
      </c>
      <c r="F17" s="79">
        <v>3.0472846002019831</v>
      </c>
      <c r="G17" s="79">
        <v>2.9888131846980523</v>
      </c>
      <c r="H17" s="79">
        <v>2.9051751300747846</v>
      </c>
      <c r="I17" s="79">
        <v>2.8513732354717916</v>
      </c>
      <c r="J17" s="79">
        <v>2.8024718760685716</v>
      </c>
      <c r="K17" s="79">
        <v>2.7706330822105216</v>
      </c>
      <c r="L17" s="79">
        <v>2.7239502934599509</v>
      </c>
      <c r="M17" s="79">
        <v>2.6935176581428402</v>
      </c>
      <c r="N17" s="79">
        <v>2.6197313817271528</v>
      </c>
      <c r="O17" s="79">
        <v>8.6647867232998159</v>
      </c>
    </row>
    <row r="18" spans="1:15" ht="15.75" x14ac:dyDescent="0.3">
      <c r="A18" s="61" t="s">
        <v>233</v>
      </c>
      <c r="B18" s="27" t="s">
        <v>255</v>
      </c>
      <c r="C18" s="79">
        <v>5.8061374031780355</v>
      </c>
      <c r="D18" s="79">
        <v>5.7184243820566527</v>
      </c>
      <c r="E18" s="79">
        <v>5.4517980493535063</v>
      </c>
      <c r="F18" s="79">
        <v>4.5353690491652463</v>
      </c>
      <c r="G18" s="79">
        <v>4.3411435849883455</v>
      </c>
      <c r="H18" s="79">
        <v>4.1692581909449578</v>
      </c>
      <c r="I18" s="79">
        <v>4.0589018264937406</v>
      </c>
      <c r="J18" s="79">
        <v>4.0116912041655679</v>
      </c>
      <c r="K18" s="79">
        <v>3.9806336023275857</v>
      </c>
      <c r="L18" s="79">
        <v>3.9564364147718969</v>
      </c>
      <c r="M18" s="79">
        <v>3.9402984087929434</v>
      </c>
      <c r="N18" s="79">
        <v>3.9120860480454018</v>
      </c>
      <c r="O18" s="79">
        <v>3.8984375112802341</v>
      </c>
    </row>
    <row r="19" spans="1:15" ht="15.75" x14ac:dyDescent="0.3">
      <c r="A19" s="61" t="s">
        <v>176</v>
      </c>
      <c r="B19" s="27" t="s">
        <v>256</v>
      </c>
      <c r="C19" s="79">
        <v>8.9808203583875059</v>
      </c>
      <c r="D19" s="79">
        <v>8.6034623195764777</v>
      </c>
      <c r="E19" s="79">
        <v>7.249715276089268</v>
      </c>
      <c r="F19" s="79">
        <v>7.7822565459692896</v>
      </c>
      <c r="G19" s="79">
        <v>8.6189513054195217</v>
      </c>
      <c r="H19" s="79">
        <v>8.4381192899865187</v>
      </c>
      <c r="I19" s="79">
        <v>8.317564613031184</v>
      </c>
      <c r="J19" s="79">
        <v>7.9117325975981778</v>
      </c>
      <c r="K19" s="79">
        <v>7.6411779206428418</v>
      </c>
      <c r="L19" s="79">
        <v>7.3703459052098363</v>
      </c>
      <c r="M19" s="79">
        <v>7.1897912282545011</v>
      </c>
      <c r="N19" s="79">
        <v>6.763404535866159</v>
      </c>
      <c r="O19" s="79">
        <v>6.3620178434778163</v>
      </c>
    </row>
    <row r="20" spans="1:15" ht="15.75" x14ac:dyDescent="0.3">
      <c r="A20" s="61" t="s">
        <v>246</v>
      </c>
      <c r="B20" s="27" t="s">
        <v>257</v>
      </c>
      <c r="C20" s="79">
        <v>2.9294309628616215</v>
      </c>
      <c r="D20" s="79">
        <v>2.8472145429754812</v>
      </c>
      <c r="E20" s="79">
        <v>2.1192845397919959</v>
      </c>
      <c r="F20" s="79">
        <v>2.4874538409900095</v>
      </c>
      <c r="G20" s="79">
        <v>2.4667040364745692</v>
      </c>
      <c r="H20" s="79">
        <v>2.3940331758307147</v>
      </c>
      <c r="I20" s="79">
        <v>2.3456498723048944</v>
      </c>
      <c r="J20" s="79">
        <v>2.3442082464514375</v>
      </c>
      <c r="K20" s="79">
        <v>2.3431061106148103</v>
      </c>
      <c r="L20" s="79">
        <v>2.3412427080647502</v>
      </c>
      <c r="M20" s="79">
        <v>2.339861188263697</v>
      </c>
      <c r="N20" s="79">
        <v>2.3359240694429277</v>
      </c>
      <c r="O20" s="79">
        <v>2.3313048675991772</v>
      </c>
    </row>
    <row r="21" spans="1:15" ht="15.75" x14ac:dyDescent="0.3">
      <c r="A21" s="61" t="s">
        <v>200</v>
      </c>
      <c r="B21" s="27" t="s">
        <v>258</v>
      </c>
      <c r="C21" s="79">
        <v>1.1256E-2</v>
      </c>
      <c r="D21" s="79">
        <v>1.1256E-2</v>
      </c>
      <c r="E21" s="79">
        <v>1.1256E-2</v>
      </c>
      <c r="F21" s="79">
        <v>1.1256E-2</v>
      </c>
      <c r="G21" s="79">
        <v>1.1256E-2</v>
      </c>
      <c r="H21" s="79">
        <v>1.1256E-2</v>
      </c>
      <c r="I21" s="79">
        <v>1.1256E-2</v>
      </c>
      <c r="J21" s="79">
        <v>1.1256E-2</v>
      </c>
      <c r="K21" s="79">
        <v>1.1256E-2</v>
      </c>
      <c r="L21" s="79">
        <v>1.1256E-2</v>
      </c>
      <c r="M21" s="79">
        <v>1.1256E-2</v>
      </c>
      <c r="N21" s="79">
        <v>1.1256E-2</v>
      </c>
      <c r="O21" s="79">
        <v>1.1256E-2</v>
      </c>
    </row>
    <row r="22" spans="1:15" ht="15.75" x14ac:dyDescent="0.3">
      <c r="A22" s="61" t="s">
        <v>201</v>
      </c>
      <c r="B22" s="27" t="s">
        <v>259</v>
      </c>
      <c r="C22" s="79">
        <v>0.12449011160056671</v>
      </c>
      <c r="D22" s="79">
        <v>0.11555902319971179</v>
      </c>
      <c r="E22" s="79">
        <v>0.10254910112346552</v>
      </c>
      <c r="F22" s="79">
        <v>0.79557016659560209</v>
      </c>
      <c r="G22" s="79">
        <v>0.79521648024567304</v>
      </c>
      <c r="H22" s="79">
        <v>0.7926172170427076</v>
      </c>
      <c r="I22" s="79">
        <v>0.79087963259935745</v>
      </c>
      <c r="J22" s="79">
        <v>0.60317454233885304</v>
      </c>
      <c r="K22" s="79">
        <v>0.47803525523350543</v>
      </c>
      <c r="L22" s="79">
        <v>0.20331833861923732</v>
      </c>
      <c r="M22" s="79">
        <v>2.0174609397259919E-2</v>
      </c>
      <c r="N22" s="79">
        <v>1.825897316511791E-2</v>
      </c>
      <c r="O22" s="79">
        <v>1.7228902028283602E-2</v>
      </c>
    </row>
    <row r="23" spans="1:15" ht="15.75" x14ac:dyDescent="0.3">
      <c r="A23" s="61" t="s">
        <v>177</v>
      </c>
      <c r="B23" s="27" t="s">
        <v>260</v>
      </c>
      <c r="C23" s="79">
        <v>1.5965347791033064</v>
      </c>
      <c r="D23" s="79">
        <v>1.5830693952813211</v>
      </c>
      <c r="E23" s="79">
        <v>1.2640053256703068</v>
      </c>
      <c r="F23" s="79">
        <v>1.2185572501590509</v>
      </c>
      <c r="G23" s="79">
        <v>1.1806161356311007</v>
      </c>
      <c r="H23" s="79">
        <v>1.1426448540195102</v>
      </c>
      <c r="I23" s="79">
        <v>1.1172642278143239</v>
      </c>
      <c r="J23" s="79">
        <v>1.0999485413019783</v>
      </c>
      <c r="K23" s="79">
        <v>1.0881670027192727</v>
      </c>
      <c r="L23" s="79">
        <v>1.083913933418897</v>
      </c>
      <c r="M23" s="79">
        <v>1.0496794885374123</v>
      </c>
      <c r="N23" s="79">
        <v>1.0277284744765491</v>
      </c>
      <c r="O23" s="79">
        <v>1.0890231396575616</v>
      </c>
    </row>
    <row r="24" spans="1:15" ht="15.75" x14ac:dyDescent="0.3">
      <c r="A24" s="61" t="s">
        <v>261</v>
      </c>
      <c r="B24" s="27" t="s">
        <v>358</v>
      </c>
      <c r="C24" s="79">
        <v>1.2972036304645215E-3</v>
      </c>
      <c r="D24" s="79">
        <v>1.183647492922507E-3</v>
      </c>
      <c r="E24" s="79">
        <v>1.183647492922507E-3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1:15" ht="15.75" x14ac:dyDescent="0.3">
      <c r="A25" s="61" t="s">
        <v>175</v>
      </c>
      <c r="B25" s="27" t="s">
        <v>262</v>
      </c>
      <c r="C25" s="79">
        <v>7.1688323473239839</v>
      </c>
      <c r="D25" s="79">
        <v>7.0696982096506638</v>
      </c>
      <c r="E25" s="79">
        <v>6.8971237674227623</v>
      </c>
      <c r="F25" s="79">
        <v>9.0026805005601993</v>
      </c>
      <c r="G25" s="79">
        <v>10.650555505670955</v>
      </c>
      <c r="H25" s="79">
        <v>11.466137315720909</v>
      </c>
      <c r="I25" s="79">
        <v>12.009873626019232</v>
      </c>
      <c r="J25" s="79">
        <v>12.012379807397853</v>
      </c>
      <c r="K25" s="79">
        <v>12.013767788266192</v>
      </c>
      <c r="L25" s="79">
        <v>12.016188665970095</v>
      </c>
      <c r="M25" s="79">
        <v>12.017667516828626</v>
      </c>
      <c r="N25" s="79">
        <v>12.021430564106685</v>
      </c>
      <c r="O25" s="79">
        <v>12.02512072669812</v>
      </c>
    </row>
    <row r="26" spans="1:15" ht="15.75" x14ac:dyDescent="0.3">
      <c r="A26" s="61"/>
      <c r="B26" s="28" t="s">
        <v>359</v>
      </c>
      <c r="C26" s="83">
        <v>43.184406366056116</v>
      </c>
      <c r="D26" s="83">
        <v>41.060690251681223</v>
      </c>
      <c r="E26" s="83">
        <v>36.073186853612214</v>
      </c>
      <c r="F26" s="83">
        <v>28.88042795364138</v>
      </c>
      <c r="G26" s="83">
        <v>31.053256233128216</v>
      </c>
      <c r="H26" s="83">
        <v>31.3192411736201</v>
      </c>
      <c r="I26" s="83">
        <v>31.502763033734521</v>
      </c>
      <c r="J26" s="83">
        <v>30.796862815322438</v>
      </c>
      <c r="K26" s="83">
        <v>30.326776762014731</v>
      </c>
      <c r="L26" s="83">
        <v>29.706652259514666</v>
      </c>
      <c r="M26" s="83">
        <v>29.262246098217275</v>
      </c>
      <c r="N26" s="83">
        <v>28.709820046829996</v>
      </c>
      <c r="O26" s="83">
        <v>34.399175714041007</v>
      </c>
    </row>
    <row r="27" spans="1:15" ht="15.75" x14ac:dyDescent="0.3">
      <c r="A27" s="62"/>
      <c r="B27" s="29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349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ht="15.75" x14ac:dyDescent="0.3">
      <c r="A30" s="61" t="s">
        <v>182</v>
      </c>
      <c r="B30" s="33" t="s">
        <v>263</v>
      </c>
      <c r="C30" s="79">
        <v>20.889105555495441</v>
      </c>
      <c r="D30" s="79">
        <v>19.907097382709473</v>
      </c>
      <c r="E30" s="79">
        <v>18.542223172099391</v>
      </c>
      <c r="F30" s="79">
        <v>17.206021530116629</v>
      </c>
      <c r="G30" s="79">
        <v>16.434568399240902</v>
      </c>
      <c r="H30" s="79">
        <v>15.801707700109095</v>
      </c>
      <c r="I30" s="79">
        <v>15.432340374139132</v>
      </c>
      <c r="J30" s="79">
        <v>14.529360268520504</v>
      </c>
      <c r="K30" s="79">
        <v>13.922918285480588</v>
      </c>
      <c r="L30" s="79">
        <v>13.755081165551895</v>
      </c>
      <c r="M30" s="79">
        <v>13.639362058536779</v>
      </c>
      <c r="N30" s="79">
        <v>13.416053479440196</v>
      </c>
      <c r="O30" s="79">
        <v>12.918614169681366</v>
      </c>
    </row>
    <row r="31" spans="1:15" ht="15.75" x14ac:dyDescent="0.3">
      <c r="A31" s="61" t="s">
        <v>17</v>
      </c>
      <c r="B31" s="33" t="s">
        <v>264</v>
      </c>
      <c r="C31" s="79">
        <v>3.7016786557664614</v>
      </c>
      <c r="D31" s="79">
        <v>3.788052377325636</v>
      </c>
      <c r="E31" s="79">
        <v>3.6108947137684124</v>
      </c>
      <c r="F31" s="79">
        <v>3.5047051665772306</v>
      </c>
      <c r="G31" s="79">
        <v>3.3609334181360468</v>
      </c>
      <c r="H31" s="79">
        <v>3.2156191642241501</v>
      </c>
      <c r="I31" s="79">
        <v>3.1208776626994355</v>
      </c>
      <c r="J31" s="79">
        <v>2.9938630020728629</v>
      </c>
      <c r="K31" s="79">
        <v>2.9111128861102715</v>
      </c>
      <c r="L31" s="79">
        <v>2.811722411314451</v>
      </c>
      <c r="M31" s="79">
        <v>2.7460286423846343</v>
      </c>
      <c r="N31" s="79">
        <v>2.6010365401562714</v>
      </c>
      <c r="O31" s="79">
        <v>2.4595803711826725</v>
      </c>
    </row>
    <row r="32" spans="1:15" ht="15.75" x14ac:dyDescent="0.3">
      <c r="A32" s="61" t="s">
        <v>183</v>
      </c>
      <c r="B32" s="33" t="s">
        <v>265</v>
      </c>
      <c r="C32" s="79">
        <v>3.1664871173295088</v>
      </c>
      <c r="D32" s="79">
        <v>3.031146516439156</v>
      </c>
      <c r="E32" s="79">
        <v>2.8069652392394904</v>
      </c>
      <c r="F32" s="79">
        <v>2.5890971774956522</v>
      </c>
      <c r="G32" s="79">
        <v>2.4220823842778314</v>
      </c>
      <c r="H32" s="79">
        <v>2.3228956246184835</v>
      </c>
      <c r="I32" s="79">
        <v>2.2579981130448359</v>
      </c>
      <c r="J32" s="79">
        <v>2.1824462198403647</v>
      </c>
      <c r="K32" s="79">
        <v>2.0996484364199635</v>
      </c>
      <c r="L32" s="79">
        <v>2.0638636349198278</v>
      </c>
      <c r="M32" s="79">
        <v>2.0401373950320787</v>
      </c>
      <c r="N32" s="79">
        <v>1.9852766828966448</v>
      </c>
      <c r="O32" s="79">
        <v>1.9087248642238983</v>
      </c>
    </row>
    <row r="33" spans="1:15" ht="15.75" x14ac:dyDescent="0.3">
      <c r="A33" s="61" t="s">
        <v>185</v>
      </c>
      <c r="B33" s="33" t="s">
        <v>266</v>
      </c>
      <c r="C33" s="79">
        <v>9.3628295572164895</v>
      </c>
      <c r="D33" s="79">
        <v>9.254821621613404</v>
      </c>
      <c r="E33" s="79">
        <v>8.2252092024924437</v>
      </c>
      <c r="F33" s="79">
        <v>7.2496553869735765</v>
      </c>
      <c r="G33" s="79">
        <v>6.8063785818994802</v>
      </c>
      <c r="H33" s="79">
        <v>6.5870987721872742</v>
      </c>
      <c r="I33" s="79">
        <v>6.4590497138047454</v>
      </c>
      <c r="J33" s="79">
        <v>6.3006849989080251</v>
      </c>
      <c r="K33" s="79">
        <v>6.1917260836140233</v>
      </c>
      <c r="L33" s="79">
        <v>6.0550446331897883</v>
      </c>
      <c r="M33" s="79">
        <v>5.9583724003238627</v>
      </c>
      <c r="N33" s="79">
        <v>5.729802757840238</v>
      </c>
      <c r="O33" s="79">
        <v>5.4615866384039897</v>
      </c>
    </row>
    <row r="34" spans="1:15" ht="15.75" x14ac:dyDescent="0.3">
      <c r="A34" s="61" t="s">
        <v>179</v>
      </c>
      <c r="B34" s="33" t="s">
        <v>267</v>
      </c>
      <c r="C34" s="79">
        <v>18.223831541708709</v>
      </c>
      <c r="D34" s="79">
        <v>16.775539457186184</v>
      </c>
      <c r="E34" s="79">
        <v>14.356143319622692</v>
      </c>
      <c r="F34" s="79">
        <v>16.138829796038486</v>
      </c>
      <c r="G34" s="79">
        <v>15.941838443063292</v>
      </c>
      <c r="H34" s="79">
        <v>15.360311150440134</v>
      </c>
      <c r="I34" s="79">
        <v>14.973807303224355</v>
      </c>
      <c r="J34" s="79">
        <v>14.669824613460648</v>
      </c>
      <c r="K34" s="79">
        <v>14.460763260751941</v>
      </c>
      <c r="L34" s="79">
        <v>13.919856021208179</v>
      </c>
      <c r="M34" s="79">
        <v>13.549522516911111</v>
      </c>
      <c r="N34" s="79">
        <v>12.332853413014856</v>
      </c>
      <c r="O34" s="79">
        <v>10.778623267226218</v>
      </c>
    </row>
    <row r="35" spans="1:15" ht="15.75" x14ac:dyDescent="0.3">
      <c r="A35" s="61" t="s">
        <v>180</v>
      </c>
      <c r="B35" s="33" t="s">
        <v>268</v>
      </c>
      <c r="C35" s="79">
        <v>2.7848287218159884</v>
      </c>
      <c r="D35" s="79">
        <v>2.6751880361788665</v>
      </c>
      <c r="E35" s="79">
        <v>2.3626831225277725</v>
      </c>
      <c r="F35" s="79">
        <v>2.7602639512658897</v>
      </c>
      <c r="G35" s="79">
        <v>2.6523172023065396</v>
      </c>
      <c r="H35" s="79">
        <v>2.6472121465004879</v>
      </c>
      <c r="I35" s="79">
        <v>2.6440284198180413</v>
      </c>
      <c r="J35" s="79">
        <v>2.6485227869089778</v>
      </c>
      <c r="K35" s="79">
        <v>2.6514693830932674</v>
      </c>
      <c r="L35" s="79">
        <v>2.6604380411152864</v>
      </c>
      <c r="M35" s="79">
        <v>2.6661444145023792</v>
      </c>
      <c r="N35" s="79">
        <v>2.6807511497701322</v>
      </c>
      <c r="O35" s="79">
        <v>2.6898872879212483</v>
      </c>
    </row>
    <row r="36" spans="1:15" ht="15.75" x14ac:dyDescent="0.3">
      <c r="A36" s="61" t="s">
        <v>186</v>
      </c>
      <c r="B36" s="33" t="s">
        <v>269</v>
      </c>
      <c r="C36" s="79">
        <v>19.395159217801467</v>
      </c>
      <c r="D36" s="79">
        <v>19.415464093097039</v>
      </c>
      <c r="E36" s="79">
        <v>17.693622178391518</v>
      </c>
      <c r="F36" s="79">
        <v>17.439268977975004</v>
      </c>
      <c r="G36" s="79">
        <v>16.653839479650323</v>
      </c>
      <c r="H36" s="79">
        <v>15.790427324203652</v>
      </c>
      <c r="I36" s="79">
        <v>15.219308722086112</v>
      </c>
      <c r="J36" s="79">
        <v>14.59897057152887</v>
      </c>
      <c r="K36" s="79">
        <v>14.181281218754249</v>
      </c>
      <c r="L36" s="79">
        <v>13.611990499563046</v>
      </c>
      <c r="M36" s="79">
        <v>13.221779687644119</v>
      </c>
      <c r="N36" s="79">
        <v>12.323250109725244</v>
      </c>
      <c r="O36" s="79">
        <v>11.739217454889168</v>
      </c>
    </row>
    <row r="37" spans="1:15" ht="15.75" x14ac:dyDescent="0.3">
      <c r="A37" s="61" t="s">
        <v>184</v>
      </c>
      <c r="B37" s="33" t="s">
        <v>270</v>
      </c>
      <c r="C37" s="79">
        <v>2.5562294745713614</v>
      </c>
      <c r="D37" s="79">
        <v>2.4370112617690429</v>
      </c>
      <c r="E37" s="79">
        <v>2.3075403844207578</v>
      </c>
      <c r="F37" s="79">
        <v>2.3013752026099223</v>
      </c>
      <c r="G37" s="79">
        <v>2.1828778514459959</v>
      </c>
      <c r="H37" s="79">
        <v>2.127960622985126</v>
      </c>
      <c r="I37" s="79">
        <v>2.091328461088326</v>
      </c>
      <c r="J37" s="79">
        <v>2.0451713093000543</v>
      </c>
      <c r="K37" s="79">
        <v>2.0134314057653149</v>
      </c>
      <c r="L37" s="79">
        <v>1.9765095894470188</v>
      </c>
      <c r="M37" s="79">
        <v>1.9505601101337131</v>
      </c>
      <c r="N37" s="79">
        <v>1.8885965939383249</v>
      </c>
      <c r="O37" s="79">
        <v>1.815531601611921</v>
      </c>
    </row>
    <row r="38" spans="1:15" ht="15.75" x14ac:dyDescent="0.3">
      <c r="A38" s="61" t="s">
        <v>181</v>
      </c>
      <c r="B38" s="33" t="s">
        <v>271</v>
      </c>
      <c r="C38" s="79">
        <v>2.4905762925198802</v>
      </c>
      <c r="D38" s="79">
        <v>2.3392162823776852</v>
      </c>
      <c r="E38" s="79">
        <v>2.1985254666732739</v>
      </c>
      <c r="F38" s="79">
        <v>2.072075366795461</v>
      </c>
      <c r="G38" s="79">
        <v>1.9716185207971515</v>
      </c>
      <c r="H38" s="79">
        <v>1.9183361507972998</v>
      </c>
      <c r="I38" s="79">
        <v>1.8836613663215467</v>
      </c>
      <c r="J38" s="79">
        <v>1.8427734473544248</v>
      </c>
      <c r="K38" s="79">
        <v>1.8156985096558353</v>
      </c>
      <c r="L38" s="79">
        <v>1.7843485355140074</v>
      </c>
      <c r="M38" s="79">
        <v>1.7627997956065649</v>
      </c>
      <c r="N38" s="79">
        <v>1.7119756591940509</v>
      </c>
      <c r="O38" s="79">
        <v>1.6540108328710033</v>
      </c>
    </row>
    <row r="39" spans="1:15" ht="15.75" x14ac:dyDescent="0.3">
      <c r="A39" s="61"/>
      <c r="B39" s="34" t="s">
        <v>360</v>
      </c>
      <c r="C39" s="84">
        <v>82.57072613422531</v>
      </c>
      <c r="D39" s="84">
        <v>79.623537028696489</v>
      </c>
      <c r="E39" s="84">
        <v>72.103806799235755</v>
      </c>
      <c r="F39" s="84">
        <v>71.261292555847859</v>
      </c>
      <c r="G39" s="84">
        <v>68.426454280817566</v>
      </c>
      <c r="H39" s="84">
        <v>65.77156865606571</v>
      </c>
      <c r="I39" s="84">
        <v>64.082400136226525</v>
      </c>
      <c r="J39" s="84">
        <v>61.811617217894735</v>
      </c>
      <c r="K39" s="84">
        <v>60.248049469645451</v>
      </c>
      <c r="L39" s="84">
        <v>58.63885453182349</v>
      </c>
      <c r="M39" s="84">
        <v>57.534707021075235</v>
      </c>
      <c r="N39" s="84">
        <v>54.669596385975964</v>
      </c>
      <c r="O39" s="84">
        <v>51.425776488011486</v>
      </c>
    </row>
    <row r="40" spans="1:15" ht="15.75" x14ac:dyDescent="0.3">
      <c r="A40" s="62"/>
      <c r="B40" s="29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349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ht="15.75" x14ac:dyDescent="0.3">
      <c r="A43" s="61" t="s">
        <v>225</v>
      </c>
      <c r="B43" s="33" t="s">
        <v>272</v>
      </c>
      <c r="C43" s="79">
        <v>12.585622079497137</v>
      </c>
      <c r="D43" s="79">
        <v>12.790616954468504</v>
      </c>
      <c r="E43" s="79">
        <v>12.303197331854417</v>
      </c>
      <c r="F43" s="79">
        <v>11.400433837740206</v>
      </c>
      <c r="G43" s="79">
        <v>10.864292351729524</v>
      </c>
      <c r="H43" s="79">
        <v>10.090047927690925</v>
      </c>
      <c r="I43" s="79">
        <v>9.4944130698055638</v>
      </c>
      <c r="J43" s="79">
        <v>7.8344941178161349</v>
      </c>
      <c r="K43" s="79">
        <v>6.8666074969957451</v>
      </c>
      <c r="L43" s="79">
        <v>5.5684661766029286</v>
      </c>
      <c r="M43" s="79">
        <v>4.7887665595292459</v>
      </c>
      <c r="N43" s="79">
        <v>3.0850471408468678</v>
      </c>
      <c r="O43" s="79">
        <v>1.6735505550133727</v>
      </c>
    </row>
    <row r="44" spans="1:15" ht="15.75" x14ac:dyDescent="0.3">
      <c r="A44" s="61" t="s">
        <v>224</v>
      </c>
      <c r="B44" s="33" t="s">
        <v>273</v>
      </c>
      <c r="C44" s="79">
        <v>1.2084824507319951</v>
      </c>
      <c r="D44" s="79">
        <v>1.5038148964607649</v>
      </c>
      <c r="E44" s="79">
        <v>1.3953799386366785</v>
      </c>
      <c r="F44" s="79">
        <v>1.4946398287397229</v>
      </c>
      <c r="G44" s="79">
        <v>1.486736457830826</v>
      </c>
      <c r="H44" s="79">
        <v>1.5196139617869782</v>
      </c>
      <c r="I44" s="79">
        <v>1.5455700221776241</v>
      </c>
      <c r="J44" s="79">
        <v>1.5725413147768654</v>
      </c>
      <c r="K44" s="79">
        <v>1.5971271613005515</v>
      </c>
      <c r="L44" s="79">
        <v>1.649778223625102</v>
      </c>
      <c r="M44" s="79">
        <v>1.6870313075925376</v>
      </c>
      <c r="N44" s="79">
        <v>1.7922118086419383</v>
      </c>
      <c r="O44" s="79">
        <v>1.8978645577014628</v>
      </c>
    </row>
    <row r="45" spans="1:15" ht="15.75" x14ac:dyDescent="0.3">
      <c r="A45" s="61" t="s">
        <v>207</v>
      </c>
      <c r="B45" s="33" t="s">
        <v>274</v>
      </c>
      <c r="C45" s="79">
        <v>0.99640307796510663</v>
      </c>
      <c r="D45" s="79">
        <v>0.99845929050817239</v>
      </c>
      <c r="E45" s="79">
        <v>1.0005154254482505</v>
      </c>
      <c r="F45" s="79">
        <v>1.0310116997688397</v>
      </c>
      <c r="G45" s="79">
        <v>1.0513425493158988</v>
      </c>
      <c r="H45" s="79">
        <v>1.0818388236364878</v>
      </c>
      <c r="I45" s="79">
        <v>1.102169673183548</v>
      </c>
      <c r="J45" s="79">
        <v>1.1041814739335447</v>
      </c>
      <c r="K45" s="79">
        <v>1.1055226744335429</v>
      </c>
      <c r="L45" s="79">
        <v>1.1075344751835399</v>
      </c>
      <c r="M45" s="79">
        <v>1.1088756756835381</v>
      </c>
      <c r="N45" s="79">
        <v>1.112228676933533</v>
      </c>
      <c r="O45" s="79">
        <v>1.1155816781835282</v>
      </c>
    </row>
    <row r="46" spans="1:15" ht="15.75" x14ac:dyDescent="0.3">
      <c r="A46" s="61" t="s">
        <v>203</v>
      </c>
      <c r="B46" s="33" t="s">
        <v>275</v>
      </c>
      <c r="C46" s="79">
        <v>0.3552030972054146</v>
      </c>
      <c r="D46" s="79">
        <v>0.34844594007035268</v>
      </c>
      <c r="E46" s="79">
        <v>0.34907453635953428</v>
      </c>
      <c r="F46" s="79">
        <v>0.35029293482173374</v>
      </c>
      <c r="G46" s="79">
        <v>0.35102915150606356</v>
      </c>
      <c r="H46" s="79">
        <v>0.35132922388233567</v>
      </c>
      <c r="I46" s="79">
        <v>0.35204538181573969</v>
      </c>
      <c r="J46" s="79">
        <v>0.35178647868679164</v>
      </c>
      <c r="K46" s="79">
        <v>0.35195233459539793</v>
      </c>
      <c r="L46" s="79">
        <v>0.35165332057262583</v>
      </c>
      <c r="M46" s="79">
        <v>0.35075590766904263</v>
      </c>
      <c r="N46" s="79">
        <v>0.34900040083896089</v>
      </c>
      <c r="O46" s="79">
        <v>0.34643116921434725</v>
      </c>
    </row>
    <row r="47" spans="1:15" ht="15.75" x14ac:dyDescent="0.3">
      <c r="A47" s="61"/>
      <c r="B47" s="38" t="s">
        <v>361</v>
      </c>
      <c r="C47" s="85">
        <v>15.145710705399654</v>
      </c>
      <c r="D47" s="85">
        <v>15.641337081507794</v>
      </c>
      <c r="E47" s="85">
        <v>15.04816723229888</v>
      </c>
      <c r="F47" s="85">
        <v>14.276378301070503</v>
      </c>
      <c r="G47" s="85">
        <v>13.753400510382313</v>
      </c>
      <c r="H47" s="85">
        <v>13.042829936996728</v>
      </c>
      <c r="I47" s="85">
        <v>12.494198146982477</v>
      </c>
      <c r="J47" s="85">
        <v>10.863003385213338</v>
      </c>
      <c r="K47" s="85">
        <v>9.9212096673252361</v>
      </c>
      <c r="L47" s="85">
        <v>8.6774321959841956</v>
      </c>
      <c r="M47" s="85">
        <v>7.9354294504743637</v>
      </c>
      <c r="N47" s="85">
        <v>6.3384880272613007</v>
      </c>
      <c r="O47" s="85">
        <v>5.0334279601127117</v>
      </c>
    </row>
    <row r="48" spans="1:15" ht="15.75" x14ac:dyDescent="0.3">
      <c r="A48" s="62"/>
      <c r="B48" s="29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349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ht="15.75" x14ac:dyDescent="0.3">
      <c r="A51" s="63" t="s">
        <v>242</v>
      </c>
      <c r="B51" s="27" t="s">
        <v>276</v>
      </c>
      <c r="C51" s="79">
        <v>42.666321920119216</v>
      </c>
      <c r="D51" s="79">
        <v>41.346465656339987</v>
      </c>
      <c r="E51" s="79">
        <v>39.586416094701747</v>
      </c>
      <c r="F51" s="79">
        <v>38.201852278177931</v>
      </c>
      <c r="G51" s="79">
        <v>35.755664945345941</v>
      </c>
      <c r="H51" s="79">
        <v>32.250229250636174</v>
      </c>
      <c r="I51" s="79">
        <v>29.90909591991781</v>
      </c>
      <c r="J51" s="79">
        <v>26.984972236379257</v>
      </c>
      <c r="K51" s="79">
        <v>25.033486398480122</v>
      </c>
      <c r="L51" s="79">
        <v>23.216679498154711</v>
      </c>
      <c r="M51" s="79">
        <v>22.005284094647003</v>
      </c>
      <c r="N51" s="79">
        <v>19.006838053869458</v>
      </c>
      <c r="O51" s="79">
        <v>15.796485230630751</v>
      </c>
    </row>
    <row r="52" spans="1:15" ht="15.75" x14ac:dyDescent="0.3">
      <c r="A52" s="63" t="s">
        <v>252</v>
      </c>
      <c r="B52" s="27" t="s">
        <v>277</v>
      </c>
      <c r="C52" s="79">
        <v>1.1262295526906601</v>
      </c>
      <c r="D52" s="79">
        <v>1.153541875564581</v>
      </c>
      <c r="E52" s="79">
        <v>1.1332120303906392</v>
      </c>
      <c r="F52" s="79">
        <v>0.97531951071311018</v>
      </c>
      <c r="G52" s="79">
        <v>0.94743826760343997</v>
      </c>
      <c r="H52" s="79">
        <v>0.86016445510081141</v>
      </c>
      <c r="I52" s="79">
        <v>0.81262867812162931</v>
      </c>
      <c r="J52" s="79">
        <v>0.70266550421922946</v>
      </c>
      <c r="K52" s="79">
        <v>0.58625418690726305</v>
      </c>
      <c r="L52" s="79">
        <v>0.3912964471419253</v>
      </c>
      <c r="M52" s="79">
        <v>0.27968034658866903</v>
      </c>
      <c r="N52" s="79">
        <v>0.1286513908036567</v>
      </c>
      <c r="O52" s="79">
        <v>5.1847876470735743E-2</v>
      </c>
    </row>
    <row r="53" spans="1:15" ht="15.75" x14ac:dyDescent="0.3">
      <c r="A53" s="63" t="s">
        <v>250</v>
      </c>
      <c r="B53" s="27" t="s">
        <v>278</v>
      </c>
      <c r="C53" s="79">
        <v>9.4444100003732795E-2</v>
      </c>
      <c r="D53" s="79">
        <v>8.4449311650126771E-2</v>
      </c>
      <c r="E53" s="79">
        <v>0.10267428633373815</v>
      </c>
      <c r="F53" s="79">
        <v>5.7207229890264825E-2</v>
      </c>
      <c r="G53" s="79">
        <v>5.3747056147513052E-2</v>
      </c>
      <c r="H53" s="79">
        <v>4.2366558418967727E-2</v>
      </c>
      <c r="I53" s="79">
        <v>2.9539022713647847E-2</v>
      </c>
      <c r="J53" s="79">
        <v>8.5330183811167491E-3</v>
      </c>
      <c r="K53" s="79">
        <v>1.9295691124141463E-3</v>
      </c>
      <c r="L53" s="79">
        <v>0</v>
      </c>
      <c r="M53" s="79">
        <v>0</v>
      </c>
      <c r="N53" s="79">
        <v>0</v>
      </c>
      <c r="O53" s="79">
        <v>0</v>
      </c>
    </row>
    <row r="54" spans="1:15" ht="15.75" x14ac:dyDescent="0.3">
      <c r="A54" s="63" t="s">
        <v>206</v>
      </c>
      <c r="B54" s="27" t="s">
        <v>279</v>
      </c>
      <c r="C54" s="79">
        <v>1.2462010635724523</v>
      </c>
      <c r="D54" s="79">
        <v>0.92002574563735839</v>
      </c>
      <c r="E54" s="79">
        <v>0.87525119476404112</v>
      </c>
      <c r="F54" s="79">
        <v>0.82522237082048555</v>
      </c>
      <c r="G54" s="79">
        <v>0.82322614507498315</v>
      </c>
      <c r="H54" s="79">
        <v>0.8202141010127908</v>
      </c>
      <c r="I54" s="79">
        <v>0.80853291763847568</v>
      </c>
      <c r="J54" s="79">
        <v>0.7966110065055918</v>
      </c>
      <c r="K54" s="79">
        <v>0.79857433682056156</v>
      </c>
      <c r="L54" s="79">
        <v>0.79822277013833909</v>
      </c>
      <c r="M54" s="79">
        <v>0.79812053202647759</v>
      </c>
      <c r="N54" s="79">
        <v>0.79725947152292176</v>
      </c>
      <c r="O54" s="79">
        <v>0.79435538196117594</v>
      </c>
    </row>
    <row r="55" spans="1:15" ht="15.75" x14ac:dyDescent="0.3">
      <c r="A55" s="63" t="s">
        <v>221</v>
      </c>
      <c r="B55" s="27" t="s">
        <v>280</v>
      </c>
      <c r="C55" s="79">
        <v>0.28041768789593841</v>
      </c>
      <c r="D55" s="79">
        <v>0.28077979559787691</v>
      </c>
      <c r="E55" s="79">
        <v>0.28008690540478115</v>
      </c>
      <c r="F55" s="79">
        <v>0.27887466911417952</v>
      </c>
      <c r="G55" s="79">
        <v>0.27760458479171457</v>
      </c>
      <c r="H55" s="79">
        <v>0.27760458479171457</v>
      </c>
      <c r="I55" s="79">
        <v>0.27760458479171457</v>
      </c>
      <c r="J55" s="79">
        <v>0.27760458479171457</v>
      </c>
      <c r="K55" s="79">
        <v>0.27760458479171457</v>
      </c>
      <c r="L55" s="79">
        <v>0.27760458479171457</v>
      </c>
      <c r="M55" s="79">
        <v>0.27760458479171457</v>
      </c>
      <c r="N55" s="79">
        <v>0.27760458479171457</v>
      </c>
      <c r="O55" s="79">
        <v>0.27760458479171457</v>
      </c>
    </row>
    <row r="56" spans="1:15" ht="15.75" x14ac:dyDescent="0.3">
      <c r="A56" s="63" t="s">
        <v>202</v>
      </c>
      <c r="B56" s="27" t="s">
        <v>281</v>
      </c>
      <c r="C56" s="79">
        <v>2.6517682059510932</v>
      </c>
      <c r="D56" s="79">
        <v>2.6930610665742085</v>
      </c>
      <c r="E56" s="79">
        <v>2.7322953574426427</v>
      </c>
      <c r="F56" s="79">
        <v>2.8458799636015435</v>
      </c>
      <c r="G56" s="79">
        <v>2.9216633097694467</v>
      </c>
      <c r="H56" s="79">
        <v>2.9606729756481909</v>
      </c>
      <c r="I56" s="79">
        <v>2.9901243015017847</v>
      </c>
      <c r="J56" s="79">
        <v>2.9690962988512846</v>
      </c>
      <c r="K56" s="79">
        <v>2.9930216612735934</v>
      </c>
      <c r="L56" s="79">
        <v>3.0252948230065582</v>
      </c>
      <c r="M56" s="79">
        <v>3.0421645774883781</v>
      </c>
      <c r="N56" s="79">
        <v>3.0876010890423888</v>
      </c>
      <c r="O56" s="79">
        <v>3.1264330221643903</v>
      </c>
    </row>
    <row r="57" spans="1:15" ht="15.75" x14ac:dyDescent="0.3">
      <c r="A57" s="63" t="s">
        <v>282</v>
      </c>
      <c r="B57" s="27" t="s">
        <v>283</v>
      </c>
      <c r="C57" s="79">
        <v>0</v>
      </c>
      <c r="D57" s="79">
        <v>0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</row>
    <row r="58" spans="1:15" x14ac:dyDescent="0.25">
      <c r="A58" s="63"/>
      <c r="B58" s="41" t="s">
        <v>362</v>
      </c>
      <c r="C58" s="86">
        <v>48.065382530233094</v>
      </c>
      <c r="D58" s="86">
        <v>46.47832345136414</v>
      </c>
      <c r="E58" s="86">
        <v>44.709935869037587</v>
      </c>
      <c r="F58" s="86">
        <v>43.184356022317516</v>
      </c>
      <c r="G58" s="86">
        <v>40.779344308733044</v>
      </c>
      <c r="H58" s="86">
        <v>37.21125192560865</v>
      </c>
      <c r="I58" s="86">
        <v>34.827525424685064</v>
      </c>
      <c r="J58" s="86">
        <v>31.739482649128192</v>
      </c>
      <c r="K58" s="86">
        <v>29.690870737385666</v>
      </c>
      <c r="L58" s="86">
        <v>27.709098123233247</v>
      </c>
      <c r="M58" s="86">
        <v>26.402854135542242</v>
      </c>
      <c r="N58" s="86">
        <v>23.297954590030137</v>
      </c>
      <c r="O58" s="86">
        <v>20.046726096018769</v>
      </c>
    </row>
    <row r="59" spans="1:15" ht="15.75" x14ac:dyDescent="0.3">
      <c r="A59" s="63" t="s">
        <v>245</v>
      </c>
      <c r="B59" s="27" t="s">
        <v>284</v>
      </c>
      <c r="C59" s="79">
        <v>22.247007762504449</v>
      </c>
      <c r="D59" s="79">
        <v>21.697716180692073</v>
      </c>
      <c r="E59" s="79">
        <v>19.880535544734929</v>
      </c>
      <c r="F59" s="79">
        <v>19.988683091892714</v>
      </c>
      <c r="G59" s="79">
        <v>18.650771389045062</v>
      </c>
      <c r="H59" s="79">
        <v>16.938901187111554</v>
      </c>
      <c r="I59" s="79">
        <v>15.797654385822552</v>
      </c>
      <c r="J59" s="79">
        <v>15.287448341594976</v>
      </c>
      <c r="K59" s="79">
        <v>14.947310978776592</v>
      </c>
      <c r="L59" s="79">
        <v>14.520117374341705</v>
      </c>
      <c r="M59" s="79">
        <v>14.235321638051772</v>
      </c>
      <c r="N59" s="79">
        <v>13.446642845490558</v>
      </c>
      <c r="O59" s="79">
        <v>13.2688599419482</v>
      </c>
    </row>
    <row r="60" spans="1:15" ht="15.75" x14ac:dyDescent="0.3">
      <c r="A60" s="63" t="s">
        <v>253</v>
      </c>
      <c r="B60" s="27" t="s">
        <v>285</v>
      </c>
      <c r="C60" s="79">
        <v>1.4770728593514306</v>
      </c>
      <c r="D60" s="79">
        <v>1.4535926001828647</v>
      </c>
      <c r="E60" s="79">
        <v>1.3916884738057287</v>
      </c>
      <c r="F60" s="79">
        <v>0.56311434908097358</v>
      </c>
      <c r="G60" s="79">
        <v>0.50863514997551806</v>
      </c>
      <c r="H60" s="79">
        <v>0.45223824043650956</v>
      </c>
      <c r="I60" s="79">
        <v>0.42722089891456072</v>
      </c>
      <c r="J60" s="79">
        <v>0.37857646117435423</v>
      </c>
      <c r="K60" s="79">
        <v>0.33742439266177704</v>
      </c>
      <c r="L60" s="79">
        <v>0.26111337774494281</v>
      </c>
      <c r="M60" s="79">
        <v>0.20911299269069325</v>
      </c>
      <c r="N60" s="79">
        <v>0.12174613898121157</v>
      </c>
      <c r="O60" s="79">
        <v>6.7329601459594823E-2</v>
      </c>
    </row>
    <row r="61" spans="1:15" ht="15.75" x14ac:dyDescent="0.3">
      <c r="A61" s="63" t="s">
        <v>251</v>
      </c>
      <c r="B61" s="27" t="s">
        <v>286</v>
      </c>
      <c r="C61" s="79">
        <v>4.1367753030254937</v>
      </c>
      <c r="D61" s="79">
        <v>3.4482005521841192</v>
      </c>
      <c r="E61" s="79">
        <v>2.8587292073258164</v>
      </c>
      <c r="F61" s="79">
        <v>1.7153337392171928</v>
      </c>
      <c r="G61" s="79">
        <v>1.254207775596992</v>
      </c>
      <c r="H61" s="79">
        <v>0.79160434824645776</v>
      </c>
      <c r="I61" s="79">
        <v>0.63340835538888773</v>
      </c>
      <c r="J61" s="79">
        <v>0.42459766899825463</v>
      </c>
      <c r="K61" s="79">
        <v>0.31897103245347569</v>
      </c>
      <c r="L61" s="79">
        <v>0.19571728359917909</v>
      </c>
      <c r="M61" s="79">
        <v>0.14037209869493519</v>
      </c>
      <c r="N61" s="79">
        <v>6.1592218802231258E-2</v>
      </c>
      <c r="O61" s="79">
        <v>1.1910581382757121E-2</v>
      </c>
    </row>
    <row r="62" spans="1:15" ht="27" x14ac:dyDescent="0.3">
      <c r="A62" s="63" t="s">
        <v>205</v>
      </c>
      <c r="B62" s="27" t="s">
        <v>287</v>
      </c>
      <c r="C62" s="79">
        <v>0.49129190826963359</v>
      </c>
      <c r="D62" s="79">
        <v>0.23649607154082733</v>
      </c>
      <c r="E62" s="79">
        <v>0.18799871834194545</v>
      </c>
      <c r="F62" s="79">
        <v>0.17027734875617359</v>
      </c>
      <c r="G62" s="79">
        <v>0.16601465512831645</v>
      </c>
      <c r="H62" s="79">
        <v>0.16230293545101912</v>
      </c>
      <c r="I62" s="79">
        <v>0.15651702081369559</v>
      </c>
      <c r="J62" s="79">
        <v>0.15100282296699918</v>
      </c>
      <c r="K62" s="79">
        <v>0.15073977035216909</v>
      </c>
      <c r="L62" s="79">
        <v>0.14959131375650192</v>
      </c>
      <c r="M62" s="79">
        <v>0.14890971450201085</v>
      </c>
      <c r="N62" s="79">
        <v>0.14742496568221938</v>
      </c>
      <c r="O62" s="79">
        <v>0.14580919460754882</v>
      </c>
    </row>
    <row r="63" spans="1:15" ht="27" x14ac:dyDescent="0.3">
      <c r="A63" s="63" t="s">
        <v>222</v>
      </c>
      <c r="B63" s="27" t="s">
        <v>288</v>
      </c>
      <c r="C63" s="79">
        <v>1.4326553833539712</v>
      </c>
      <c r="D63" s="79">
        <v>1.6237696097562087</v>
      </c>
      <c r="E63" s="79">
        <v>1.4907963325530325</v>
      </c>
      <c r="F63" s="79">
        <v>0.67411885110751157</v>
      </c>
      <c r="G63" s="79">
        <v>0.57570419842848508</v>
      </c>
      <c r="H63" s="79">
        <v>0.44102582557675962</v>
      </c>
      <c r="I63" s="79">
        <v>0.35124024367560924</v>
      </c>
      <c r="J63" s="79">
        <v>0.2860345087800798</v>
      </c>
      <c r="K63" s="79">
        <v>0.24256401884972673</v>
      </c>
      <c r="L63" s="79">
        <v>0.18656652134064608</v>
      </c>
      <c r="M63" s="79">
        <v>0.14923485633459224</v>
      </c>
      <c r="N63" s="79">
        <v>6.4071698675239222E-2</v>
      </c>
      <c r="O63" s="79">
        <v>5.3773610529725832E-2</v>
      </c>
    </row>
    <row r="64" spans="1:15" x14ac:dyDescent="0.25">
      <c r="A64" s="63"/>
      <c r="B64" s="41" t="s">
        <v>363</v>
      </c>
      <c r="C64" s="86">
        <v>29.784803216504979</v>
      </c>
      <c r="D64" s="86">
        <v>28.459775014356094</v>
      </c>
      <c r="E64" s="86">
        <v>25.80974827676145</v>
      </c>
      <c r="F64" s="86">
        <v>23.111527380054564</v>
      </c>
      <c r="G64" s="86">
        <v>21.155333168174373</v>
      </c>
      <c r="H64" s="86">
        <v>18.786072536822303</v>
      </c>
      <c r="I64" s="86">
        <v>17.366040904615303</v>
      </c>
      <c r="J64" s="86">
        <v>16.527659803514663</v>
      </c>
      <c r="K64" s="86">
        <v>15.997010193093741</v>
      </c>
      <c r="L64" s="86">
        <v>15.313105870782977</v>
      </c>
      <c r="M64" s="86">
        <v>14.882951300274005</v>
      </c>
      <c r="N64" s="86">
        <v>13.841477867631459</v>
      </c>
      <c r="O64" s="86">
        <v>13.547682929927827</v>
      </c>
    </row>
    <row r="65" spans="1:15" ht="15.75" x14ac:dyDescent="0.3">
      <c r="A65" s="61"/>
      <c r="B65" s="42" t="s">
        <v>364</v>
      </c>
      <c r="C65" s="87">
        <v>77.850185746738077</v>
      </c>
      <c r="D65" s="87">
        <v>74.93809846572023</v>
      </c>
      <c r="E65" s="87">
        <v>70.519684145799033</v>
      </c>
      <c r="F65" s="87">
        <v>66.295883402372084</v>
      </c>
      <c r="G65" s="87">
        <v>61.934677476907417</v>
      </c>
      <c r="H65" s="87">
        <v>55.997324462430953</v>
      </c>
      <c r="I65" s="87">
        <v>52.193566329300367</v>
      </c>
      <c r="J65" s="87">
        <v>48.267142452642858</v>
      </c>
      <c r="K65" s="87">
        <v>45.687880930479409</v>
      </c>
      <c r="L65" s="87">
        <v>43.022203994016223</v>
      </c>
      <c r="M65" s="87">
        <v>41.285805435816243</v>
      </c>
      <c r="N65" s="87">
        <v>37.139432457661599</v>
      </c>
      <c r="O65" s="87">
        <v>33.594409025946597</v>
      </c>
    </row>
    <row r="66" spans="1:15" ht="15.75" x14ac:dyDescent="0.3">
      <c r="A66" s="62"/>
      <c r="B66" s="29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349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ht="15.75" x14ac:dyDescent="0.3">
      <c r="A69" s="61" t="s">
        <v>227</v>
      </c>
      <c r="B69" s="33" t="s">
        <v>289</v>
      </c>
      <c r="C69" s="79">
        <v>37.900621830795799</v>
      </c>
      <c r="D69" s="79">
        <v>37.186800239681354</v>
      </c>
      <c r="E69" s="79">
        <v>36.669063576020477</v>
      </c>
      <c r="F69" s="79">
        <v>35.788073852014584</v>
      </c>
      <c r="G69" s="79">
        <v>35.568118447760213</v>
      </c>
      <c r="H69" s="79">
        <v>35.239163623668524</v>
      </c>
      <c r="I69" s="79">
        <v>35.020512946900482</v>
      </c>
      <c r="J69" s="79">
        <v>34.615169770661566</v>
      </c>
      <c r="K69" s="79">
        <v>34.345260453026057</v>
      </c>
      <c r="L69" s="79">
        <v>33.940878686172205</v>
      </c>
      <c r="M69" s="79">
        <v>33.67161410681436</v>
      </c>
      <c r="N69" s="79">
        <v>32.999593265909517</v>
      </c>
      <c r="O69" s="79">
        <v>32.57266912266816</v>
      </c>
    </row>
    <row r="70" spans="1:15" ht="15.75" x14ac:dyDescent="0.3">
      <c r="A70" s="61" t="s">
        <v>229</v>
      </c>
      <c r="B70" s="33" t="s">
        <v>290</v>
      </c>
      <c r="C70" s="79">
        <v>1.7924966131571125</v>
      </c>
      <c r="D70" s="79">
        <v>1.7796012532285184</v>
      </c>
      <c r="E70" s="79">
        <v>1.7696852141779587</v>
      </c>
      <c r="F70" s="79">
        <v>1.6606934850816504</v>
      </c>
      <c r="G70" s="79">
        <v>1.6384430606398726</v>
      </c>
      <c r="H70" s="79">
        <v>1.6053125524745095</v>
      </c>
      <c r="I70" s="79">
        <v>1.5833889660291349</v>
      </c>
      <c r="J70" s="79">
        <v>1.5340571978935347</v>
      </c>
      <c r="K70" s="79">
        <v>1.5015486400080229</v>
      </c>
      <c r="L70" s="79">
        <v>1.453354734487087</v>
      </c>
      <c r="M70" s="79">
        <v>1.4216047516780175</v>
      </c>
      <c r="N70" s="79">
        <v>1.3435573010391202</v>
      </c>
      <c r="O70" s="79">
        <v>1.2734823012259855</v>
      </c>
    </row>
    <row r="71" spans="1:15" ht="15.75" x14ac:dyDescent="0.3">
      <c r="A71" s="61" t="s">
        <v>230</v>
      </c>
      <c r="B71" s="33" t="s">
        <v>291</v>
      </c>
      <c r="C71" s="79">
        <v>0.26756359921988182</v>
      </c>
      <c r="D71" s="79">
        <v>0.26275015385975126</v>
      </c>
      <c r="E71" s="79">
        <v>0.25827936507833588</v>
      </c>
      <c r="F71" s="79">
        <v>6.6361214550615638E-2</v>
      </c>
      <c r="G71" s="79">
        <v>6.4986080281576084E-2</v>
      </c>
      <c r="H71" s="79">
        <v>6.2923378878016703E-2</v>
      </c>
      <c r="I71" s="79">
        <v>6.1548244608977114E-2</v>
      </c>
      <c r="J71" s="79">
        <v>6.080171002616002E-2</v>
      </c>
      <c r="K71" s="79">
        <v>6.0304020304281961E-2</v>
      </c>
      <c r="L71" s="79">
        <v>5.9557485721464902E-2</v>
      </c>
      <c r="M71" s="79">
        <v>5.9059795999586842E-2</v>
      </c>
      <c r="N71" s="79">
        <v>5.781557169489171E-2</v>
      </c>
      <c r="O71" s="79">
        <v>0.21371799532397495</v>
      </c>
    </row>
    <row r="72" spans="1:15" ht="15.75" x14ac:dyDescent="0.3">
      <c r="A72" s="61" t="s">
        <v>228</v>
      </c>
      <c r="B72" s="33" t="s">
        <v>292</v>
      </c>
      <c r="C72" s="79">
        <v>4.652724286167806</v>
      </c>
      <c r="D72" s="79">
        <v>4.5958408688566514</v>
      </c>
      <c r="E72" s="79">
        <v>4.5973600998111532</v>
      </c>
      <c r="F72" s="79">
        <v>4.4287252169944313</v>
      </c>
      <c r="G72" s="79">
        <v>4.3799010952938842</v>
      </c>
      <c r="H72" s="79">
        <v>4.3264931678272998</v>
      </c>
      <c r="I72" s="79">
        <v>4.2929220054269699</v>
      </c>
      <c r="J72" s="79">
        <v>4.2464700053510214</v>
      </c>
      <c r="K72" s="79">
        <v>4.2167552261738175</v>
      </c>
      <c r="L72" s="79">
        <v>4.1743931975639699</v>
      </c>
      <c r="M72" s="79">
        <v>4.1467958925106592</v>
      </c>
      <c r="N72" s="79">
        <v>4.0796716458380926</v>
      </c>
      <c r="O72" s="79">
        <v>4.0450294677049445</v>
      </c>
    </row>
    <row r="73" spans="1:15" ht="15.75" x14ac:dyDescent="0.3">
      <c r="A73" s="61"/>
      <c r="B73" s="45" t="s">
        <v>365</v>
      </c>
      <c r="C73" s="88">
        <v>44.613406329340599</v>
      </c>
      <c r="D73" s="88">
        <v>43.824992515626278</v>
      </c>
      <c r="E73" s="88">
        <v>43.294388255087931</v>
      </c>
      <c r="F73" s="88">
        <v>41.943853768641283</v>
      </c>
      <c r="G73" s="88">
        <v>41.651448683975545</v>
      </c>
      <c r="H73" s="88">
        <v>41.233892722848353</v>
      </c>
      <c r="I73" s="88">
        <v>40.95837216296556</v>
      </c>
      <c r="J73" s="88">
        <v>40.456498683932281</v>
      </c>
      <c r="K73" s="88">
        <v>40.123868339512178</v>
      </c>
      <c r="L73" s="88">
        <v>39.628184103944726</v>
      </c>
      <c r="M73" s="88">
        <v>39.299074547002625</v>
      </c>
      <c r="N73" s="88">
        <v>38.480637784481615</v>
      </c>
      <c r="O73" s="88">
        <v>38.10489888692306</v>
      </c>
    </row>
    <row r="74" spans="1:15" ht="15.75" x14ac:dyDescent="0.3">
      <c r="A74" s="61" t="s">
        <v>211</v>
      </c>
      <c r="B74" s="33" t="s">
        <v>293</v>
      </c>
      <c r="C74" s="79">
        <v>11.396881190298599</v>
      </c>
      <c r="D74" s="79">
        <v>11.082937231724763</v>
      </c>
      <c r="E74" s="79">
        <v>10.29111239013325</v>
      </c>
      <c r="F74" s="79">
        <v>10.200385796163451</v>
      </c>
      <c r="G74" s="79">
        <v>10.139901400183586</v>
      </c>
      <c r="H74" s="79">
        <v>10.049174806213783</v>
      </c>
      <c r="I74" s="79">
        <v>9.9886904102339162</v>
      </c>
      <c r="J74" s="79">
        <v>9.8763544036021287</v>
      </c>
      <c r="K74" s="79">
        <v>9.8014637325142733</v>
      </c>
      <c r="L74" s="79">
        <v>9.6891277258824857</v>
      </c>
      <c r="M74" s="79">
        <v>9.614237054794625</v>
      </c>
      <c r="N74" s="79">
        <v>9.4270103770749767</v>
      </c>
      <c r="O74" s="79">
        <v>9.2397836993553337</v>
      </c>
    </row>
    <row r="75" spans="1:15" ht="15.75" x14ac:dyDescent="0.3">
      <c r="A75" s="61" t="s">
        <v>209</v>
      </c>
      <c r="B75" s="33" t="s">
        <v>294</v>
      </c>
      <c r="C75" s="79">
        <v>2.5914757088898752</v>
      </c>
      <c r="D75" s="79">
        <v>2.5736347235894783</v>
      </c>
      <c r="E75" s="79">
        <v>2.583815128986906</v>
      </c>
      <c r="F75" s="79">
        <v>2.6682678669720135</v>
      </c>
      <c r="G75" s="79">
        <v>2.7243851076613064</v>
      </c>
      <c r="H75" s="79">
        <v>2.8081134068372959</v>
      </c>
      <c r="I75" s="79">
        <v>2.8638960411981107</v>
      </c>
      <c r="J75" s="79">
        <v>2.9015145521449845</v>
      </c>
      <c r="K75" s="79">
        <v>2.9265746343038992</v>
      </c>
      <c r="L75" s="79">
        <v>2.9638190763766019</v>
      </c>
      <c r="M75" s="79">
        <v>2.9883343233645321</v>
      </c>
      <c r="N75" s="79">
        <v>3.0492625978125769</v>
      </c>
      <c r="O75" s="79">
        <v>3.1092368489923405</v>
      </c>
    </row>
    <row r="76" spans="1:15" ht="15.75" x14ac:dyDescent="0.3">
      <c r="A76" s="61" t="s">
        <v>210</v>
      </c>
      <c r="B76" s="33" t="s">
        <v>295</v>
      </c>
      <c r="C76" s="79">
        <v>6.921675577942306</v>
      </c>
      <c r="D76" s="79">
        <v>6.791555141497474</v>
      </c>
      <c r="E76" s="79">
        <v>6.6558670871370493</v>
      </c>
      <c r="F76" s="79">
        <v>6.6119961625821722</v>
      </c>
      <c r="G76" s="79">
        <v>6.5827335568243326</v>
      </c>
      <c r="H76" s="79">
        <v>6.5388166641056822</v>
      </c>
      <c r="I76" s="79">
        <v>6.5095234129053221</v>
      </c>
      <c r="J76" s="79">
        <v>6.4310372528069504</v>
      </c>
      <c r="K76" s="79">
        <v>6.3786560671561681</v>
      </c>
      <c r="L76" s="79">
        <v>6.2999997180054299</v>
      </c>
      <c r="M76" s="79">
        <v>6.247506382615458</v>
      </c>
      <c r="N76" s="79">
        <v>6.116080907428489</v>
      </c>
      <c r="O76" s="79">
        <v>5.9843861897405413</v>
      </c>
    </row>
    <row r="77" spans="1:15" ht="15.75" x14ac:dyDescent="0.3">
      <c r="A77" s="61" t="s">
        <v>226</v>
      </c>
      <c r="B77" s="33" t="s">
        <v>296</v>
      </c>
      <c r="C77" s="79">
        <v>3.8872612803327419E-2</v>
      </c>
      <c r="D77" s="79">
        <v>4.1978201669681976E-2</v>
      </c>
      <c r="E77" s="79">
        <v>3.7532424240302044E-2</v>
      </c>
      <c r="F77" s="79">
        <v>3.7422455505560059E-2</v>
      </c>
      <c r="G77" s="79">
        <v>3.7349143015732077E-2</v>
      </c>
      <c r="H77" s="79">
        <v>3.7239174280990099E-2</v>
      </c>
      <c r="I77" s="79">
        <v>3.7165861791162123E-2</v>
      </c>
      <c r="J77" s="79">
        <v>3.700016007994001E-2</v>
      </c>
      <c r="K77" s="79">
        <v>3.6889692272458599E-2</v>
      </c>
      <c r="L77" s="79">
        <v>3.6723990561236479E-2</v>
      </c>
      <c r="M77" s="79">
        <v>3.6613522753755061E-2</v>
      </c>
      <c r="N77" s="79">
        <v>3.6337353235051537E-2</v>
      </c>
      <c r="O77" s="79">
        <v>3.6061183716348005E-2</v>
      </c>
    </row>
    <row r="78" spans="1:15" ht="15.75" x14ac:dyDescent="0.3">
      <c r="A78" s="61" t="s">
        <v>208</v>
      </c>
      <c r="B78" s="33" t="s">
        <v>297</v>
      </c>
      <c r="C78" s="79">
        <v>8.5572000876871002</v>
      </c>
      <c r="D78" s="79">
        <v>8.6959977407038611</v>
      </c>
      <c r="E78" s="79">
        <v>8.1527986099614544</v>
      </c>
      <c r="F78" s="79">
        <v>8.1775604613899571</v>
      </c>
      <c r="G78" s="79">
        <v>8.1639865073059514</v>
      </c>
      <c r="H78" s="79">
        <v>8.1406818224228452</v>
      </c>
      <c r="I78" s="79">
        <v>8.1232565355393458</v>
      </c>
      <c r="J78" s="79">
        <v>8.0621139091971727</v>
      </c>
      <c r="K78" s="79">
        <v>8.0214141514617765</v>
      </c>
      <c r="L78" s="79">
        <v>7.9603629423165003</v>
      </c>
      <c r="M78" s="79">
        <v>7.9196348951728046</v>
      </c>
      <c r="N78" s="79">
        <v>7.8179356211363062</v>
      </c>
      <c r="O78" s="79">
        <v>7.7162680048059862</v>
      </c>
    </row>
    <row r="79" spans="1:15" ht="15.75" x14ac:dyDescent="0.3">
      <c r="A79" s="61"/>
      <c r="B79" s="45" t="s">
        <v>366</v>
      </c>
      <c r="C79" s="88">
        <v>29.506105177621208</v>
      </c>
      <c r="D79" s="88">
        <v>29.186103039185262</v>
      </c>
      <c r="E79" s="88">
        <v>27.721125640458961</v>
      </c>
      <c r="F79" s="88">
        <v>27.695632742613157</v>
      </c>
      <c r="G79" s="88">
        <v>27.648355714990906</v>
      </c>
      <c r="H79" s="88">
        <v>27.574025873860595</v>
      </c>
      <c r="I79" s="88">
        <v>27.522532261667855</v>
      </c>
      <c r="J79" s="88">
        <v>27.308020277831176</v>
      </c>
      <c r="K79" s="88">
        <v>27.164998277708577</v>
      </c>
      <c r="L79" s="88">
        <v>26.950033453142254</v>
      </c>
      <c r="M79" s="88">
        <v>26.806326178701173</v>
      </c>
      <c r="N79" s="88">
        <v>26.446626856687402</v>
      </c>
      <c r="O79" s="88">
        <v>26.08573592661055</v>
      </c>
    </row>
    <row r="80" spans="1:15" ht="15.75" x14ac:dyDescent="0.3">
      <c r="A80" s="61" t="s">
        <v>220</v>
      </c>
      <c r="B80" s="33" t="s">
        <v>298</v>
      </c>
      <c r="C80" s="79">
        <v>9.806959996155765</v>
      </c>
      <c r="D80" s="79">
        <v>9.665368780493413</v>
      </c>
      <c r="E80" s="79">
        <v>10.199227011445592</v>
      </c>
      <c r="F80" s="79">
        <v>9.6166287522299232</v>
      </c>
      <c r="G80" s="79">
        <v>9.5108063306824207</v>
      </c>
      <c r="H80" s="79">
        <v>9.3082430730233217</v>
      </c>
      <c r="I80" s="79">
        <v>9.1415005121629065</v>
      </c>
      <c r="J80" s="79">
        <v>8.8520110475201417</v>
      </c>
      <c r="K80" s="79">
        <v>8.640719838493677</v>
      </c>
      <c r="L80" s="79">
        <v>8.3146273112417681</v>
      </c>
      <c r="M80" s="79">
        <v>8.1037830621866274</v>
      </c>
      <c r="N80" s="79">
        <v>7.6673198048731148</v>
      </c>
      <c r="O80" s="79">
        <v>7.4651422781778649</v>
      </c>
    </row>
    <row r="81" spans="1:17" ht="15.75" x14ac:dyDescent="0.3">
      <c r="A81" s="61"/>
      <c r="B81" s="46" t="s">
        <v>367</v>
      </c>
      <c r="C81" s="89">
        <v>83.926471503117568</v>
      </c>
      <c r="D81" s="89">
        <v>82.676464335304942</v>
      </c>
      <c r="E81" s="89">
        <v>81.214740906992475</v>
      </c>
      <c r="F81" s="89">
        <v>79.256115263484361</v>
      </c>
      <c r="G81" s="89">
        <v>78.810610729648857</v>
      </c>
      <c r="H81" s="89">
        <v>78.116161669732264</v>
      </c>
      <c r="I81" s="89">
        <v>77.622404936796329</v>
      </c>
      <c r="J81" s="89">
        <v>76.616530009283593</v>
      </c>
      <c r="K81" s="89">
        <v>75.929586455714428</v>
      </c>
      <c r="L81" s="89">
        <v>74.892844868328751</v>
      </c>
      <c r="M81" s="89">
        <v>74.209183787890424</v>
      </c>
      <c r="N81" s="89">
        <v>72.594584446042134</v>
      </c>
      <c r="O81" s="89">
        <v>71.655777091711471</v>
      </c>
    </row>
    <row r="82" spans="1:17" ht="15.75" x14ac:dyDescent="0.3">
      <c r="A82" s="61"/>
      <c r="B82" s="29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349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ht="15.75" x14ac:dyDescent="0.3">
      <c r="A85" s="61" t="s">
        <v>187</v>
      </c>
      <c r="B85" s="33" t="s">
        <v>299</v>
      </c>
      <c r="C85" s="79">
        <v>50.827908053927715</v>
      </c>
      <c r="D85" s="79">
        <v>49.342772006165717</v>
      </c>
      <c r="E85" s="79">
        <v>38.50861945036484</v>
      </c>
      <c r="F85" s="79">
        <v>39.001465724062719</v>
      </c>
      <c r="G85" s="79">
        <v>35.092273480853891</v>
      </c>
      <c r="H85" s="79">
        <v>28.214081110541738</v>
      </c>
      <c r="I85" s="79">
        <v>23.659963501037115</v>
      </c>
      <c r="J85" s="79">
        <v>19.832310208977162</v>
      </c>
      <c r="K85" s="79">
        <v>17.292490470940088</v>
      </c>
      <c r="L85" s="79">
        <v>14.335365523321331</v>
      </c>
      <c r="M85" s="79">
        <v>12.362071644542329</v>
      </c>
      <c r="N85" s="79">
        <v>10.177707836181769</v>
      </c>
      <c r="O85" s="79">
        <v>9.112099950634267</v>
      </c>
    </row>
    <row r="86" spans="1:17" ht="15.75" x14ac:dyDescent="0.3">
      <c r="A86" s="61" t="s">
        <v>188</v>
      </c>
      <c r="B86" s="33" t="s">
        <v>300</v>
      </c>
      <c r="C86" s="79">
        <v>19.208301525004394</v>
      </c>
      <c r="D86" s="79">
        <v>20.777926093775349</v>
      </c>
      <c r="E86" s="79">
        <v>18.054049236169096</v>
      </c>
      <c r="F86" s="79">
        <v>21.945660183023904</v>
      </c>
      <c r="G86" s="79">
        <v>22.082427591994851</v>
      </c>
      <c r="H86" s="79">
        <v>22.435073862884337</v>
      </c>
      <c r="I86" s="79">
        <v>22.713187766747446</v>
      </c>
      <c r="J86" s="79">
        <v>21.347024058272048</v>
      </c>
      <c r="K86" s="79">
        <v>20.443920301498945</v>
      </c>
      <c r="L86" s="79">
        <v>19.022199462977724</v>
      </c>
      <c r="M86" s="79">
        <v>18.071123214534396</v>
      </c>
      <c r="N86" s="79">
        <v>15.560675031683108</v>
      </c>
      <c r="O86" s="79">
        <v>14.240697906850063</v>
      </c>
    </row>
    <row r="87" spans="1:17" ht="15.75" x14ac:dyDescent="0.3">
      <c r="A87" s="61" t="s">
        <v>189</v>
      </c>
      <c r="B87" s="33" t="s">
        <v>301</v>
      </c>
      <c r="C87" s="79">
        <v>4.2192446556992426E-2</v>
      </c>
      <c r="D87" s="79">
        <v>3.6795267495501355E-2</v>
      </c>
      <c r="E87" s="79">
        <v>2.4685382572173079E-2</v>
      </c>
      <c r="F87" s="79">
        <v>3.2330986495432118E-2</v>
      </c>
      <c r="G87" s="79">
        <v>9.1150703441917336E-3</v>
      </c>
      <c r="H87" s="79">
        <v>1.5647498683594102E-3</v>
      </c>
      <c r="I87" s="79">
        <v>1.0715087018332372E-4</v>
      </c>
      <c r="J87" s="79">
        <v>3.7860143170541822E-6</v>
      </c>
      <c r="K87" s="79">
        <v>0</v>
      </c>
      <c r="L87" s="79">
        <v>0</v>
      </c>
      <c r="M87" s="79">
        <v>0</v>
      </c>
      <c r="N87" s="79">
        <v>0</v>
      </c>
      <c r="O87" s="79">
        <v>0</v>
      </c>
    </row>
    <row r="88" spans="1:17" ht="15.75" x14ac:dyDescent="0.3">
      <c r="A88" s="61" t="s">
        <v>190</v>
      </c>
      <c r="B88" s="33" t="s">
        <v>369</v>
      </c>
      <c r="C88" s="79">
        <v>3.1228266182428115E-3</v>
      </c>
      <c r="D88" s="79">
        <v>3.068140823246265E-3</v>
      </c>
      <c r="E88" s="79">
        <v>2.4246080202779594E-3</v>
      </c>
      <c r="F88" s="79">
        <v>5.5008774195971369E-3</v>
      </c>
      <c r="G88" s="79">
        <v>5.3385984488971278E-3</v>
      </c>
      <c r="H88" s="79">
        <v>5.0980707488899281E-3</v>
      </c>
      <c r="I88" s="79">
        <v>4.9379544376084829E-3</v>
      </c>
      <c r="J88" s="79">
        <v>4.709376389118493E-3</v>
      </c>
      <c r="K88" s="79">
        <v>4.5756379533100867E-3</v>
      </c>
      <c r="L88" s="79">
        <v>4.4124923086545746E-3</v>
      </c>
      <c r="M88" s="79">
        <v>4.3319142908694258E-3</v>
      </c>
      <c r="N88" s="79">
        <v>4.2259236254399086E-3</v>
      </c>
      <c r="O88" s="79">
        <v>0</v>
      </c>
    </row>
    <row r="89" spans="1:17" ht="15.75" x14ac:dyDescent="0.3">
      <c r="A89" s="61" t="s">
        <v>302</v>
      </c>
      <c r="B89" s="33" t="s">
        <v>303</v>
      </c>
      <c r="C89" s="79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</row>
    <row r="90" spans="1:17" ht="15.75" x14ac:dyDescent="0.3">
      <c r="A90" s="61" t="s">
        <v>191</v>
      </c>
      <c r="B90" s="33" t="s">
        <v>304</v>
      </c>
      <c r="C90" s="79">
        <v>16.99720478591594</v>
      </c>
      <c r="D90" s="79">
        <v>16.851520789638233</v>
      </c>
      <c r="E90" s="79">
        <v>14.28455694394218</v>
      </c>
      <c r="F90" s="79">
        <v>16.021135832163932</v>
      </c>
      <c r="G90" s="79">
        <v>15.781258530536414</v>
      </c>
      <c r="H90" s="79">
        <v>14.931182835944249</v>
      </c>
      <c r="I90" s="79">
        <v>14.377132822448877</v>
      </c>
      <c r="J90" s="79">
        <v>13.553701750867885</v>
      </c>
      <c r="K90" s="79">
        <v>13.007927423272534</v>
      </c>
      <c r="L90" s="79">
        <v>12.484345419280226</v>
      </c>
      <c r="M90" s="79">
        <v>12.134447509987682</v>
      </c>
      <c r="N90" s="79">
        <v>11.810765438166705</v>
      </c>
      <c r="O90" s="79">
        <v>11.816067402479963</v>
      </c>
    </row>
    <row r="91" spans="1:17" ht="15.75" x14ac:dyDescent="0.3">
      <c r="A91" s="61" t="s">
        <v>192</v>
      </c>
      <c r="B91" s="33" t="s">
        <v>305</v>
      </c>
      <c r="C91" s="79">
        <v>2.3216327155401495</v>
      </c>
      <c r="D91" s="79">
        <v>2.381438677238549</v>
      </c>
      <c r="E91" s="79">
        <v>1.7582048406769286</v>
      </c>
      <c r="F91" s="79">
        <v>3.293297655804809</v>
      </c>
      <c r="G91" s="79">
        <v>4.0827480304484931</v>
      </c>
      <c r="H91" s="79">
        <v>4.1590880616469548</v>
      </c>
      <c r="I91" s="79">
        <v>4.2162200652470139</v>
      </c>
      <c r="J91" s="79">
        <v>3.9633132444505872</v>
      </c>
      <c r="K91" s="79">
        <v>3.7965069847692137</v>
      </c>
      <c r="L91" s="79">
        <v>3.5348635791384089</v>
      </c>
      <c r="M91" s="79">
        <v>3.3595970885800654</v>
      </c>
      <c r="N91" s="79">
        <v>2.8979004138675375</v>
      </c>
      <c r="O91" s="79">
        <v>2.657102066824562</v>
      </c>
    </row>
    <row r="92" spans="1:17" s="1" customFormat="1" ht="15.75" x14ac:dyDescent="0.3">
      <c r="A92" s="132" t="s">
        <v>193</v>
      </c>
      <c r="B92" s="133" t="s">
        <v>406</v>
      </c>
      <c r="C92" s="79">
        <v>0.14134258011641571</v>
      </c>
      <c r="D92" s="79">
        <v>0.12878355069130662</v>
      </c>
      <c r="E92" s="79">
        <v>8.728258641942406E-2</v>
      </c>
      <c r="F92" s="79"/>
      <c r="G92" s="79"/>
      <c r="H92" s="79"/>
      <c r="I92" s="79"/>
      <c r="J92" s="79"/>
      <c r="K92" s="79"/>
      <c r="L92" s="79"/>
      <c r="M92" s="79"/>
      <c r="N92" s="79"/>
      <c r="O92" s="79"/>
      <c r="Q92"/>
    </row>
    <row r="93" spans="1:17" s="1" customFormat="1" ht="15.75" x14ac:dyDescent="0.3">
      <c r="A93" s="132" t="s">
        <v>194</v>
      </c>
      <c r="B93" s="133" t="s">
        <v>407</v>
      </c>
      <c r="C93" s="79">
        <v>1.5475460712101711E-2</v>
      </c>
      <c r="D93" s="79">
        <v>1.5229722324649567E-2</v>
      </c>
      <c r="E93" s="79">
        <v>1.3631088270350328E-2</v>
      </c>
      <c r="F93" s="79"/>
      <c r="G93" s="79"/>
      <c r="H93" s="79"/>
      <c r="I93" s="79"/>
      <c r="J93" s="79"/>
      <c r="K93" s="79"/>
      <c r="L93" s="79"/>
      <c r="M93" s="79"/>
      <c r="N93" s="79"/>
      <c r="O93" s="79"/>
      <c r="Q93"/>
    </row>
    <row r="94" spans="1:17" ht="15.75" x14ac:dyDescent="0.3">
      <c r="A94" s="61" t="s">
        <v>306</v>
      </c>
      <c r="B94" s="33" t="s">
        <v>307</v>
      </c>
      <c r="C94" s="79">
        <v>0</v>
      </c>
      <c r="D94" s="79">
        <v>0</v>
      </c>
      <c r="E94" s="79">
        <v>0</v>
      </c>
      <c r="F94" s="79">
        <v>0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  <c r="L94" s="79">
        <v>0</v>
      </c>
      <c r="M94" s="79">
        <v>0</v>
      </c>
      <c r="N94" s="79">
        <v>0</v>
      </c>
      <c r="O94" s="79">
        <v>0</v>
      </c>
    </row>
    <row r="95" spans="1:17" ht="15.75" x14ac:dyDescent="0.3">
      <c r="A95" s="61" t="s">
        <v>195</v>
      </c>
      <c r="B95" s="33" t="s">
        <v>370</v>
      </c>
      <c r="C95" s="79">
        <v>32.716402976741577</v>
      </c>
      <c r="D95" s="79">
        <v>32.24721192886944</v>
      </c>
      <c r="E95" s="79">
        <v>29.168224842684253</v>
      </c>
      <c r="F95" s="79">
        <v>31.180889397709201</v>
      </c>
      <c r="G95" s="79">
        <v>30.31347914609357</v>
      </c>
      <c r="H95" s="79">
        <v>26.637815962431507</v>
      </c>
      <c r="I95" s="79">
        <v>24.164914826918857</v>
      </c>
      <c r="J95" s="79">
        <v>21.710311794286515</v>
      </c>
      <c r="K95" s="79">
        <v>20.07102151326897</v>
      </c>
      <c r="L95" s="79">
        <v>18.355492300617485</v>
      </c>
      <c r="M95" s="79">
        <v>17.22633541559248</v>
      </c>
      <c r="N95" s="79">
        <v>16.49457121453537</v>
      </c>
      <c r="O95" s="79">
        <v>16.933219936529046</v>
      </c>
    </row>
    <row r="96" spans="1:17" ht="15.75" x14ac:dyDescent="0.3">
      <c r="A96" s="61" t="s">
        <v>196</v>
      </c>
      <c r="B96" s="33" t="s">
        <v>371</v>
      </c>
      <c r="C96" s="79">
        <v>1.039158396635091E-2</v>
      </c>
      <c r="D96" s="79">
        <v>6.2155119888016672E-3</v>
      </c>
      <c r="E96" s="79">
        <v>4.5697523132964433E-3</v>
      </c>
      <c r="F96" s="79">
        <v>1.6759809729499572E-3</v>
      </c>
      <c r="G96" s="79">
        <v>1.8012397937171932E-3</v>
      </c>
      <c r="H96" s="79">
        <v>1.8133436396077056E-3</v>
      </c>
      <c r="I96" s="79">
        <v>1.740321295988791E-3</v>
      </c>
      <c r="J96" s="79">
        <v>1.6996843326641607E-3</v>
      </c>
      <c r="K96" s="79">
        <v>1.4557442973826462E-3</v>
      </c>
      <c r="L96" s="79">
        <v>1.203184519803211E-3</v>
      </c>
      <c r="M96" s="79">
        <v>1.1961189844043266E-3</v>
      </c>
      <c r="N96" s="79">
        <v>9.7451541340578217E-4</v>
      </c>
      <c r="O96" s="79">
        <v>0</v>
      </c>
    </row>
    <row r="97" spans="1:15" ht="15.75" x14ac:dyDescent="0.3">
      <c r="A97" s="61" t="s">
        <v>197</v>
      </c>
      <c r="B97" s="33" t="s">
        <v>372</v>
      </c>
      <c r="C97" s="79">
        <v>0.32586024723015888</v>
      </c>
      <c r="D97" s="79">
        <v>0.4025287354164252</v>
      </c>
      <c r="E97" s="79">
        <v>0.48295759161536805</v>
      </c>
      <c r="F97" s="79">
        <v>1.0146011498620759</v>
      </c>
      <c r="G97" s="79">
        <v>1.3847160912320475</v>
      </c>
      <c r="H97" s="79">
        <v>2.3937137742987105</v>
      </c>
      <c r="I97" s="79">
        <v>3.065461072809081</v>
      </c>
      <c r="J97" s="79">
        <v>4.2358407900159696</v>
      </c>
      <c r="K97" s="79">
        <v>5.0156362439641313</v>
      </c>
      <c r="L97" s="79">
        <v>5.7450140354301276</v>
      </c>
      <c r="M97" s="79">
        <v>6.232135935056295</v>
      </c>
      <c r="N97" s="79">
        <v>6.6661257691992359</v>
      </c>
      <c r="O97" s="79">
        <v>6.834911620371015</v>
      </c>
    </row>
    <row r="98" spans="1:15" ht="15.75" x14ac:dyDescent="0.3">
      <c r="A98" s="61" t="s">
        <v>308</v>
      </c>
      <c r="B98" s="33" t="s">
        <v>373</v>
      </c>
      <c r="C98" s="79">
        <v>0</v>
      </c>
      <c r="D98" s="79">
        <v>0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  <c r="N98" s="79">
        <v>0</v>
      </c>
      <c r="O98" s="79">
        <v>0</v>
      </c>
    </row>
    <row r="99" spans="1:15" ht="15.75" x14ac:dyDescent="0.3">
      <c r="A99" s="61" t="s">
        <v>199</v>
      </c>
      <c r="B99" s="33" t="s">
        <v>309</v>
      </c>
      <c r="C99" s="79">
        <v>1.2441949689848169</v>
      </c>
      <c r="D99" s="79">
        <v>1.245893235129508</v>
      </c>
      <c r="E99" s="79">
        <v>1.0478271121798288</v>
      </c>
      <c r="F99" s="79">
        <v>1.0964845504881691</v>
      </c>
      <c r="G99" s="79">
        <v>1.1282045294355882</v>
      </c>
      <c r="H99" s="79">
        <v>1.0828467947106106</v>
      </c>
      <c r="I99" s="79">
        <v>1.0526959557211644</v>
      </c>
      <c r="J99" s="79">
        <v>1.0104521527609309</v>
      </c>
      <c r="K99" s="79">
        <v>0.98224369096305653</v>
      </c>
      <c r="L99" s="79">
        <v>0.94027374820327625</v>
      </c>
      <c r="M99" s="79">
        <v>0.91229934309507565</v>
      </c>
      <c r="N99" s="79">
        <v>0.84225078005089904</v>
      </c>
      <c r="O99" s="79">
        <v>0.77140460935255384</v>
      </c>
    </row>
    <row r="100" spans="1:15" ht="15.75" x14ac:dyDescent="0.3">
      <c r="A100" s="61" t="s">
        <v>198</v>
      </c>
      <c r="B100" s="33" t="s">
        <v>310</v>
      </c>
      <c r="C100" s="79">
        <v>8.6520178289366381E-2</v>
      </c>
      <c r="D100" s="79">
        <v>8.692021290039692E-2</v>
      </c>
      <c r="E100" s="79">
        <v>8.5086583140870267E-2</v>
      </c>
      <c r="F100" s="79">
        <v>9.0753819491580692E-2</v>
      </c>
      <c r="G100" s="79">
        <v>9.8437969574514186E-2</v>
      </c>
      <c r="H100" s="79">
        <v>0.10406641900752941</v>
      </c>
      <c r="I100" s="79">
        <v>0.10272469532180881</v>
      </c>
      <c r="J100" s="79">
        <v>0.10152164242823054</v>
      </c>
      <c r="K100" s="79">
        <v>9.9897034948155036E-2</v>
      </c>
      <c r="L100" s="79">
        <v>9.804053057546426E-2</v>
      </c>
      <c r="M100" s="79">
        <v>9.5766087076524092E-2</v>
      </c>
      <c r="N100" s="79">
        <v>9.1119261550129393E-2</v>
      </c>
      <c r="O100" s="79">
        <v>8.763559648557194E-2</v>
      </c>
    </row>
    <row r="101" spans="1:15" ht="15.75" x14ac:dyDescent="0.3">
      <c r="A101" s="61" t="s">
        <v>311</v>
      </c>
      <c r="B101" s="33" t="s">
        <v>312</v>
      </c>
      <c r="C101" s="79">
        <v>0</v>
      </c>
      <c r="D101" s="79">
        <v>0</v>
      </c>
      <c r="E101" s="79">
        <v>0</v>
      </c>
      <c r="F101" s="79">
        <v>0</v>
      </c>
      <c r="G101" s="79">
        <v>0</v>
      </c>
      <c r="H101" s="79">
        <v>0</v>
      </c>
      <c r="I101" s="79">
        <v>0</v>
      </c>
      <c r="J101" s="79">
        <v>0</v>
      </c>
      <c r="K101" s="79">
        <v>0</v>
      </c>
      <c r="L101" s="79">
        <v>0</v>
      </c>
      <c r="M101" s="79">
        <v>0</v>
      </c>
      <c r="N101" s="79">
        <v>0</v>
      </c>
      <c r="O101" s="79">
        <v>0</v>
      </c>
    </row>
    <row r="102" spans="1:15" ht="15.75" x14ac:dyDescent="0.3">
      <c r="A102" s="61"/>
      <c r="B102" s="51" t="s">
        <v>374</v>
      </c>
      <c r="C102" s="90">
        <v>123.94055034960419</v>
      </c>
      <c r="D102" s="90">
        <v>123.52630387245712</v>
      </c>
      <c r="E102" s="90">
        <v>103.52212001836888</v>
      </c>
      <c r="F102" s="90">
        <v>113.68379615749436</v>
      </c>
      <c r="G102" s="90">
        <v>109.9798002787562</v>
      </c>
      <c r="H102" s="90">
        <v>99.966344985722486</v>
      </c>
      <c r="I102" s="90">
        <v>93.359086132855154</v>
      </c>
      <c r="J102" s="90">
        <v>85.76088848879543</v>
      </c>
      <c r="K102" s="90">
        <v>80.715675045875798</v>
      </c>
      <c r="L102" s="90">
        <v>74.5212102763725</v>
      </c>
      <c r="M102" s="90">
        <v>70.399304271740121</v>
      </c>
      <c r="N102" s="90">
        <v>64.546316184273607</v>
      </c>
      <c r="O102" s="90">
        <v>62.453139089527035</v>
      </c>
    </row>
    <row r="103" spans="1:15" ht="15.75" x14ac:dyDescent="0.3">
      <c r="A103" s="61" t="s">
        <v>213</v>
      </c>
      <c r="B103" s="33" t="s">
        <v>313</v>
      </c>
      <c r="C103" s="79">
        <v>0.41886775956587197</v>
      </c>
      <c r="D103" s="79">
        <v>0.41716013906101806</v>
      </c>
      <c r="E103" s="79">
        <v>0.35492566956259997</v>
      </c>
      <c r="F103" s="79">
        <v>0.39540950519417817</v>
      </c>
      <c r="G103" s="79">
        <v>0.41077586125284304</v>
      </c>
      <c r="H103" s="79">
        <v>0.35713568469412321</v>
      </c>
      <c r="I103" s="79">
        <v>0.32141730657762985</v>
      </c>
      <c r="J103" s="79">
        <v>0.31451351505045305</v>
      </c>
      <c r="K103" s="79">
        <v>0.31149887342189514</v>
      </c>
      <c r="L103" s="79">
        <v>0.3085923517384439</v>
      </c>
      <c r="M103" s="79">
        <v>0.30755312652907851</v>
      </c>
      <c r="N103" s="79">
        <v>0.30639117532473858</v>
      </c>
      <c r="O103" s="79">
        <v>0.30584869867123615</v>
      </c>
    </row>
    <row r="104" spans="1:15" ht="15.75" x14ac:dyDescent="0.3">
      <c r="A104" s="61" t="s">
        <v>235</v>
      </c>
      <c r="B104" s="33" t="s">
        <v>375</v>
      </c>
      <c r="C104" s="79">
        <v>0.10998880049175171</v>
      </c>
      <c r="D104" s="79">
        <v>0.11395305967512689</v>
      </c>
      <c r="E104" s="79">
        <v>0.12257931688439071</v>
      </c>
      <c r="F104" s="79">
        <v>0.11228960059940508</v>
      </c>
      <c r="G104" s="79">
        <v>0.11306782516437752</v>
      </c>
      <c r="H104" s="79">
        <v>0.10989834940162041</v>
      </c>
      <c r="I104" s="79">
        <v>0.10778536555978235</v>
      </c>
      <c r="J104" s="79">
        <v>0.10848534649617661</v>
      </c>
      <c r="K104" s="79">
        <v>0.10895200045377278</v>
      </c>
      <c r="L104" s="79">
        <v>0.10963355084408839</v>
      </c>
      <c r="M104" s="79">
        <v>0.11008791777096547</v>
      </c>
      <c r="N104" s="79">
        <v>0.11119311751136032</v>
      </c>
      <c r="O104" s="79">
        <v>0.11226759967495739</v>
      </c>
    </row>
    <row r="105" spans="1:15" ht="15.75" x14ac:dyDescent="0.3">
      <c r="A105" s="61" t="s">
        <v>215</v>
      </c>
      <c r="B105" s="33" t="s">
        <v>314</v>
      </c>
      <c r="C105" s="79">
        <v>1.4166522805994843</v>
      </c>
      <c r="D105" s="79">
        <v>1.4107456398136646</v>
      </c>
      <c r="E105" s="79">
        <v>1.424305396689526</v>
      </c>
      <c r="F105" s="79">
        <v>1.3197777440174767</v>
      </c>
      <c r="G105" s="79">
        <v>1.2757993195142814</v>
      </c>
      <c r="H105" s="79">
        <v>1.1918307853142258</v>
      </c>
      <c r="I105" s="79">
        <v>1.1283045666399412</v>
      </c>
      <c r="J105" s="79">
        <v>1.0297638997512115</v>
      </c>
      <c r="K105" s="79">
        <v>0.97142496027582026</v>
      </c>
      <c r="L105" s="79">
        <v>0.9005640233299459</v>
      </c>
      <c r="M105" s="79">
        <v>0.86190652139292168</v>
      </c>
      <c r="N105" s="79">
        <v>0.78849893679803229</v>
      </c>
      <c r="O105" s="79">
        <v>0.75353842747713018</v>
      </c>
    </row>
    <row r="106" spans="1:15" ht="15.75" x14ac:dyDescent="0.3">
      <c r="A106" s="61" t="s">
        <v>214</v>
      </c>
      <c r="B106" s="33" t="s">
        <v>315</v>
      </c>
      <c r="C106" s="79">
        <v>1.0324348644831516</v>
      </c>
      <c r="D106" s="79">
        <v>1.0455678671777866</v>
      </c>
      <c r="E106" s="79">
        <v>1.0351052660147715</v>
      </c>
      <c r="F106" s="79">
        <v>1.001134282634228</v>
      </c>
      <c r="G106" s="79">
        <v>0.9784869603805324</v>
      </c>
      <c r="H106" s="79">
        <v>0.96868364013818931</v>
      </c>
      <c r="I106" s="79">
        <v>0.96214809330996065</v>
      </c>
      <c r="J106" s="79">
        <v>0.95958976705234988</v>
      </c>
      <c r="K106" s="79">
        <v>0.95788421621394282</v>
      </c>
      <c r="L106" s="79">
        <v>0.95529720494781345</v>
      </c>
      <c r="M106" s="79">
        <v>0.95357253077039361</v>
      </c>
      <c r="N106" s="79">
        <v>0.9492130369793137</v>
      </c>
      <c r="O106" s="79">
        <v>0.9448057348407024</v>
      </c>
    </row>
    <row r="107" spans="1:15" ht="15.75" x14ac:dyDescent="0.3">
      <c r="A107" s="61" t="s">
        <v>216</v>
      </c>
      <c r="B107" s="33" t="s">
        <v>316</v>
      </c>
      <c r="C107" s="79">
        <v>3.5787556809239391</v>
      </c>
      <c r="D107" s="79">
        <v>3.6256658031659312</v>
      </c>
      <c r="E107" s="79">
        <v>2.1253496300920349</v>
      </c>
      <c r="F107" s="79">
        <v>2.7898868314690075</v>
      </c>
      <c r="G107" s="79">
        <v>3.2609039335494097</v>
      </c>
      <c r="H107" s="79">
        <v>3.3002665424291093</v>
      </c>
      <c r="I107" s="79">
        <v>3.3265085287460292</v>
      </c>
      <c r="J107" s="79">
        <v>3.3702948611079284</v>
      </c>
      <c r="K107" s="79">
        <v>3.3996227154377174</v>
      </c>
      <c r="L107" s="79">
        <v>3.4451059305839067</v>
      </c>
      <c r="M107" s="79">
        <v>3.4754281866008641</v>
      </c>
      <c r="N107" s="79">
        <v>3.5050827469352206</v>
      </c>
      <c r="O107" s="79">
        <v>3.5035046779031296</v>
      </c>
    </row>
    <row r="108" spans="1:15" ht="15.75" x14ac:dyDescent="0.3">
      <c r="A108" s="61"/>
      <c r="B108" s="51" t="s">
        <v>376</v>
      </c>
      <c r="C108" s="90">
        <v>6.5566993860641993</v>
      </c>
      <c r="D108" s="90">
        <v>6.6130925088935273</v>
      </c>
      <c r="E108" s="90">
        <v>5.0622652792433236</v>
      </c>
      <c r="F108" s="90">
        <v>5.6184979639142956</v>
      </c>
      <c r="G108" s="90">
        <v>6.0390338998614439</v>
      </c>
      <c r="H108" s="90">
        <v>5.927815001977268</v>
      </c>
      <c r="I108" s="90">
        <v>5.8461638608333431</v>
      </c>
      <c r="J108" s="90">
        <v>5.7826473894581198</v>
      </c>
      <c r="K108" s="90">
        <v>5.7493827658031478</v>
      </c>
      <c r="L108" s="90">
        <v>5.7191930614441979</v>
      </c>
      <c r="M108" s="90">
        <v>5.7085482830642231</v>
      </c>
      <c r="N108" s="90">
        <v>5.6603790135486651</v>
      </c>
      <c r="O108" s="90">
        <v>5.6199651385671556</v>
      </c>
    </row>
    <row r="109" spans="1:15" ht="15.75" x14ac:dyDescent="0.3">
      <c r="A109" s="61"/>
      <c r="B109" s="52" t="s">
        <v>377</v>
      </c>
      <c r="C109" s="91">
        <v>130.49724973566839</v>
      </c>
      <c r="D109" s="91">
        <v>130.13939638135065</v>
      </c>
      <c r="E109" s="91">
        <v>108.5843852976122</v>
      </c>
      <c r="F109" s="91">
        <v>119.30229412140865</v>
      </c>
      <c r="G109" s="91">
        <v>116.01883417861765</v>
      </c>
      <c r="H109" s="91">
        <v>105.89415998769975</v>
      </c>
      <c r="I109" s="91">
        <v>99.205249993688497</v>
      </c>
      <c r="J109" s="91">
        <v>91.54353587825355</v>
      </c>
      <c r="K109" s="91">
        <v>86.465057811678946</v>
      </c>
      <c r="L109" s="91">
        <v>80.240403337816701</v>
      </c>
      <c r="M109" s="91">
        <v>76.107852554804339</v>
      </c>
      <c r="N109" s="91">
        <v>70.20669519782227</v>
      </c>
      <c r="O109" s="91">
        <v>68.073104228094195</v>
      </c>
    </row>
    <row r="110" spans="1:15" ht="15.75" x14ac:dyDescent="0.3">
      <c r="A110" s="61"/>
      <c r="B110" s="29"/>
      <c r="C110" s="96"/>
      <c r="D110" s="96"/>
      <c r="E110" s="97"/>
      <c r="F110" s="96"/>
      <c r="G110" s="96"/>
      <c r="H110" s="96"/>
      <c r="I110" s="96"/>
      <c r="J110" s="96"/>
      <c r="K110" s="96"/>
      <c r="L110" s="96"/>
      <c r="M110" s="96"/>
      <c r="N110" s="96"/>
      <c r="O110" s="96"/>
    </row>
    <row r="111" spans="1:15" ht="15.75" x14ac:dyDescent="0.3">
      <c r="A111" s="64" t="s">
        <v>236</v>
      </c>
      <c r="B111" s="54" t="s">
        <v>378</v>
      </c>
      <c r="C111" s="79">
        <v>6.4728948217726734E-2</v>
      </c>
      <c r="D111" s="79">
        <v>6.6906027260043535E-2</v>
      </c>
      <c r="E111" s="79">
        <v>6.4590974939081752E-2</v>
      </c>
      <c r="F111" s="79">
        <v>5.9320420201222183E-2</v>
      </c>
      <c r="G111" s="79">
        <v>5.9732523109230162E-2</v>
      </c>
      <c r="H111" s="79">
        <v>5.8058122951910422E-2</v>
      </c>
      <c r="I111" s="79">
        <v>5.6941856180363931E-2</v>
      </c>
      <c r="J111" s="79">
        <v>5.7311648624840561E-2</v>
      </c>
      <c r="K111" s="79">
        <v>5.7558176921158326E-2</v>
      </c>
      <c r="L111" s="79">
        <v>5.7918232705201619E-2</v>
      </c>
      <c r="M111" s="79">
        <v>5.8158269894563824E-2</v>
      </c>
      <c r="N111" s="79">
        <v>5.8742135100580448E-2</v>
      </c>
      <c r="O111" s="79">
        <v>5.9309772539208182E-2</v>
      </c>
    </row>
    <row r="112" spans="1:15" ht="15.75" x14ac:dyDescent="0.3">
      <c r="A112" s="64" t="s">
        <v>243</v>
      </c>
      <c r="B112" s="54" t="s">
        <v>379</v>
      </c>
      <c r="C112" s="79">
        <v>6.2727104438594106</v>
      </c>
      <c r="D112" s="79">
        <v>5.5084002803479164</v>
      </c>
      <c r="E112" s="79">
        <v>3.0820466065159131</v>
      </c>
      <c r="F112" s="79">
        <v>3.3245693372795673</v>
      </c>
      <c r="G112" s="79">
        <v>3.8966484645470736</v>
      </c>
      <c r="H112" s="79">
        <v>3.7085344007413528</v>
      </c>
      <c r="I112" s="79">
        <v>3.5831250248708728</v>
      </c>
      <c r="J112" s="79">
        <v>3.5525539279385261</v>
      </c>
      <c r="K112" s="79">
        <v>3.5321731966502949</v>
      </c>
      <c r="L112" s="79">
        <v>3.4796794968559142</v>
      </c>
      <c r="M112" s="79">
        <v>3.4446836969929935</v>
      </c>
      <c r="N112" s="79">
        <v>3.3146360282724858</v>
      </c>
      <c r="O112" s="79">
        <v>3.1352343967620144</v>
      </c>
    </row>
    <row r="113" spans="1:15" ht="15.75" x14ac:dyDescent="0.3">
      <c r="A113" s="64" t="s">
        <v>218</v>
      </c>
      <c r="B113" s="54" t="s">
        <v>380</v>
      </c>
      <c r="C113" s="79">
        <v>18.163993699827923</v>
      </c>
      <c r="D113" s="79">
        <v>19.041515331094242</v>
      </c>
      <c r="E113" s="79">
        <v>8.029899798992659</v>
      </c>
      <c r="F113" s="79">
        <v>14.023885926262526</v>
      </c>
      <c r="G113" s="79">
        <v>18.019925644808918</v>
      </c>
      <c r="H113" s="79">
        <v>18.662633024108214</v>
      </c>
      <c r="I113" s="79">
        <v>19.091108735662253</v>
      </c>
      <c r="J113" s="79">
        <v>19.623150150898869</v>
      </c>
      <c r="K113" s="79">
        <v>19.977848337872707</v>
      </c>
      <c r="L113" s="79">
        <v>20.490488224532903</v>
      </c>
      <c r="M113" s="79">
        <v>20.821454108741364</v>
      </c>
      <c r="N113" s="79">
        <v>21.561217334567647</v>
      </c>
      <c r="O113" s="79">
        <v>21.944073188766705</v>
      </c>
    </row>
    <row r="114" spans="1:15" ht="15.75" x14ac:dyDescent="0.3">
      <c r="A114" s="64" t="s">
        <v>317</v>
      </c>
      <c r="B114" s="55" t="s">
        <v>381</v>
      </c>
      <c r="C114" s="79">
        <v>0</v>
      </c>
      <c r="D114" s="79">
        <v>0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</row>
    <row r="115" spans="1:15" ht="15.75" x14ac:dyDescent="0.3">
      <c r="A115" s="64"/>
      <c r="B115" s="56" t="s">
        <v>382</v>
      </c>
      <c r="C115" s="92">
        <v>24.50143309190506</v>
      </c>
      <c r="D115" s="92">
        <v>24.616821638702202</v>
      </c>
      <c r="E115" s="92">
        <v>11.176537380447654</v>
      </c>
      <c r="F115" s="92">
        <v>17.407775683743317</v>
      </c>
      <c r="G115" s="92">
        <v>21.976306632465221</v>
      </c>
      <c r="H115" s="92">
        <v>22.429225547801476</v>
      </c>
      <c r="I115" s="92">
        <v>22.73117561671349</v>
      </c>
      <c r="J115" s="92">
        <v>23.233015727462234</v>
      </c>
      <c r="K115" s="92">
        <v>23.567579711444161</v>
      </c>
      <c r="L115" s="92">
        <v>24.028085954094021</v>
      </c>
      <c r="M115" s="92">
        <v>24.324296075628922</v>
      </c>
      <c r="N115" s="92">
        <v>24.934595497940713</v>
      </c>
      <c r="O115" s="92">
        <v>25.138617358067926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349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ht="15.75" x14ac:dyDescent="0.3">
      <c r="A119" s="61" t="s">
        <v>237</v>
      </c>
      <c r="B119" s="33" t="s">
        <v>318</v>
      </c>
      <c r="C119" s="79">
        <v>-30.050398554604669</v>
      </c>
      <c r="D119" s="79">
        <v>-28.694533671620448</v>
      </c>
      <c r="E119" s="79">
        <v>-30.021426603185208</v>
      </c>
      <c r="F119" s="79">
        <v>-35.940480688926215</v>
      </c>
      <c r="G119" s="79">
        <v>-38.841592904824914</v>
      </c>
      <c r="H119" s="79">
        <v>-34.131968148821514</v>
      </c>
      <c r="I119" s="79">
        <v>-31.011018632355409</v>
      </c>
      <c r="J119" s="79">
        <v>-29.378111653411707</v>
      </c>
      <c r="K119" s="79">
        <v>-28.711142747704812</v>
      </c>
      <c r="L119" s="79">
        <v>-27.428073270247811</v>
      </c>
      <c r="M119" s="79">
        <v>-26.562273304666611</v>
      </c>
      <c r="N119" s="79">
        <v>-24.35693106387361</v>
      </c>
      <c r="O119" s="79">
        <v>-22.099470352650911</v>
      </c>
    </row>
    <row r="120" spans="1:15" ht="15.75" x14ac:dyDescent="0.3">
      <c r="A120" s="61" t="s">
        <v>232</v>
      </c>
      <c r="B120" s="33" t="s">
        <v>319</v>
      </c>
      <c r="C120" s="79">
        <v>11.517789419295998</v>
      </c>
      <c r="D120" s="79">
        <v>11.768757395386107</v>
      </c>
      <c r="E120" s="79">
        <v>11.538329507720068</v>
      </c>
      <c r="F120" s="79">
        <v>12.222576161184847</v>
      </c>
      <c r="G120" s="79">
        <v>12.098103069154948</v>
      </c>
      <c r="H120" s="79">
        <v>9.0548599444211479</v>
      </c>
      <c r="I120" s="79">
        <v>8.0077242501689376</v>
      </c>
      <c r="J120" s="79">
        <v>8.8235391985246672</v>
      </c>
      <c r="K120" s="79">
        <v>9.3144169806321475</v>
      </c>
      <c r="L120" s="79">
        <v>9.2384729710396272</v>
      </c>
      <c r="M120" s="79">
        <v>8.8393368206809377</v>
      </c>
      <c r="N120" s="79">
        <v>8.5811750715853581</v>
      </c>
      <c r="O120" s="79">
        <v>8.3909865629833078</v>
      </c>
    </row>
    <row r="121" spans="1:15" ht="15.75" x14ac:dyDescent="0.3">
      <c r="A121" s="61" t="s">
        <v>238</v>
      </c>
      <c r="B121" s="33" t="s">
        <v>320</v>
      </c>
      <c r="C121" s="79">
        <v>-8.7203553944387284</v>
      </c>
      <c r="D121" s="79">
        <v>-8.64510877778857</v>
      </c>
      <c r="E121" s="79">
        <v>-8.7087881321992082</v>
      </c>
      <c r="F121" s="79">
        <v>-8.474143769074141</v>
      </c>
      <c r="G121" s="79">
        <v>-7.9025795107695602</v>
      </c>
      <c r="H121" s="79">
        <v>-6.6619267341167907</v>
      </c>
      <c r="I121" s="79">
        <v>-6.3615922300234313</v>
      </c>
      <c r="J121" s="79">
        <v>-6.3395149014894709</v>
      </c>
      <c r="K121" s="79">
        <v>-6.2699645972524207</v>
      </c>
      <c r="L121" s="79">
        <v>-6.2348773886013706</v>
      </c>
      <c r="M121" s="79">
        <v>-6.3048111708726919</v>
      </c>
      <c r="N121" s="79">
        <v>-6.4850490240660514</v>
      </c>
      <c r="O121" s="79">
        <v>-6.6590496127364611</v>
      </c>
    </row>
    <row r="122" spans="1:15" ht="15.75" x14ac:dyDescent="0.3">
      <c r="A122" s="61" t="s">
        <v>247</v>
      </c>
      <c r="B122" s="33" t="s">
        <v>321</v>
      </c>
      <c r="C122" s="79">
        <v>0.32321801572539333</v>
      </c>
      <c r="D122" s="79">
        <v>0.32305308935392585</v>
      </c>
      <c r="E122" s="79">
        <v>0.32289640930103192</v>
      </c>
      <c r="F122" s="79">
        <v>0.33511828456043385</v>
      </c>
      <c r="G122" s="79">
        <v>0.32888085132819483</v>
      </c>
      <c r="H122" s="79">
        <v>0.29027343461373983</v>
      </c>
      <c r="I122" s="79">
        <v>0.27513964866218082</v>
      </c>
      <c r="J122" s="79">
        <v>0.2714617813580058</v>
      </c>
      <c r="K122" s="79">
        <v>0.26878890252000887</v>
      </c>
      <c r="L122" s="79">
        <v>0.2644513338980638</v>
      </c>
      <c r="M122" s="79">
        <v>0.26134050824564681</v>
      </c>
      <c r="N122" s="79">
        <v>0.25470159637821382</v>
      </c>
      <c r="O122" s="79">
        <v>0.24952959670016783</v>
      </c>
    </row>
    <row r="123" spans="1:15" ht="15.75" x14ac:dyDescent="0.3">
      <c r="A123" s="61" t="s">
        <v>244</v>
      </c>
      <c r="B123" s="33" t="s">
        <v>384</v>
      </c>
      <c r="C123" s="79">
        <v>10.226874555485312</v>
      </c>
      <c r="D123" s="79">
        <v>10.12235848037975</v>
      </c>
      <c r="E123" s="79">
        <v>10.110124415901142</v>
      </c>
      <c r="F123" s="79">
        <v>9.9772772981059372</v>
      </c>
      <c r="G123" s="79">
        <v>9.2773753601925986</v>
      </c>
      <c r="H123" s="79">
        <v>7.0330144834382873</v>
      </c>
      <c r="I123" s="79">
        <v>6.1472666158717875</v>
      </c>
      <c r="J123" s="79">
        <v>5.6637386585843075</v>
      </c>
      <c r="K123" s="79">
        <v>5.3344185536471675</v>
      </c>
      <c r="L123" s="79">
        <v>4.8290413206982068</v>
      </c>
      <c r="M123" s="79">
        <v>4.4847190752108776</v>
      </c>
      <c r="N123" s="79">
        <v>3.6862905838817177</v>
      </c>
      <c r="O123" s="79">
        <v>3.0174874042008373</v>
      </c>
    </row>
    <row r="124" spans="1:15" ht="15.75" x14ac:dyDescent="0.3">
      <c r="A124" s="61" t="s">
        <v>241</v>
      </c>
      <c r="B124" s="33" t="s">
        <v>322</v>
      </c>
      <c r="C124" s="79">
        <v>0</v>
      </c>
      <c r="D124" s="79">
        <v>0</v>
      </c>
      <c r="E124" s="79">
        <v>0</v>
      </c>
      <c r="F124" s="79">
        <v>0</v>
      </c>
      <c r="G124" s="79">
        <v>0</v>
      </c>
      <c r="H124" s="79">
        <v>0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</row>
    <row r="125" spans="1:15" ht="15.75" x14ac:dyDescent="0.3">
      <c r="A125" s="61" t="s">
        <v>239</v>
      </c>
      <c r="B125" s="33" t="s">
        <v>323</v>
      </c>
      <c r="C125" s="79">
        <v>-0.91399244923293199</v>
      </c>
      <c r="D125" s="79">
        <v>-0.76784586201262883</v>
      </c>
      <c r="E125" s="79">
        <v>-0.81443052748049238</v>
      </c>
      <c r="F125" s="79">
        <v>-1.6900975757155199</v>
      </c>
      <c r="G125" s="79">
        <v>-2.1632718199148697</v>
      </c>
      <c r="H125" s="79">
        <v>-3.2436366032829103</v>
      </c>
      <c r="I125" s="79">
        <v>-3.92013682140959</v>
      </c>
      <c r="J125" s="79">
        <v>-3.6309734904442696</v>
      </c>
      <c r="K125" s="79">
        <v>-3.4665958547467097</v>
      </c>
      <c r="L125" s="79">
        <v>-3.2517692779234397</v>
      </c>
      <c r="M125" s="79">
        <v>-3.1254355546867201</v>
      </c>
      <c r="N125" s="79">
        <v>-2.85444102905748</v>
      </c>
      <c r="O125" s="79">
        <v>-2.6317910550720098</v>
      </c>
    </row>
    <row r="126" spans="1:15" ht="15.75" x14ac:dyDescent="0.3">
      <c r="A126" s="61" t="s">
        <v>324</v>
      </c>
      <c r="B126" s="33" t="s">
        <v>325</v>
      </c>
      <c r="C126" s="79">
        <v>0</v>
      </c>
      <c r="D126" s="79">
        <v>0</v>
      </c>
      <c r="E126" s="79">
        <v>0</v>
      </c>
      <c r="F126" s="79">
        <v>0</v>
      </c>
      <c r="G126" s="79">
        <v>0</v>
      </c>
      <c r="H126" s="79">
        <v>0</v>
      </c>
      <c r="I126" s="79">
        <v>0</v>
      </c>
      <c r="J126" s="79">
        <v>0</v>
      </c>
      <c r="K126" s="79">
        <v>0</v>
      </c>
      <c r="L126" s="79">
        <v>0</v>
      </c>
      <c r="M126" s="79">
        <v>0</v>
      </c>
      <c r="N126" s="79">
        <v>0</v>
      </c>
      <c r="O126" s="79">
        <v>0</v>
      </c>
    </row>
    <row r="127" spans="1:15" ht="15.75" x14ac:dyDescent="0.3">
      <c r="A127" s="61" t="s">
        <v>240</v>
      </c>
      <c r="B127" s="58" t="s">
        <v>326</v>
      </c>
      <c r="C127" s="79">
        <v>0</v>
      </c>
      <c r="D127" s="79">
        <v>0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</row>
    <row r="128" spans="1:15" ht="15.75" x14ac:dyDescent="0.3">
      <c r="A128" s="61"/>
      <c r="B128" s="59" t="s">
        <v>385</v>
      </c>
      <c r="C128" s="93">
        <v>-17.616864407769629</v>
      </c>
      <c r="D128" s="93">
        <v>-15.893319346301862</v>
      </c>
      <c r="E128" s="93">
        <v>-17.573294929942673</v>
      </c>
      <c r="F128" s="93">
        <v>-23.569750289864658</v>
      </c>
      <c r="G128" s="93">
        <v>-27.203084954833599</v>
      </c>
      <c r="H128" s="93">
        <v>-27.659383623748042</v>
      </c>
      <c r="I128" s="93">
        <v>-26.862617169085521</v>
      </c>
      <c r="J128" s="93">
        <v>-24.589860406878465</v>
      </c>
      <c r="K128" s="93">
        <v>-23.530078762904623</v>
      </c>
      <c r="L128" s="93">
        <v>-22.582754311136728</v>
      </c>
      <c r="M128" s="93">
        <v>-22.407123626088566</v>
      </c>
      <c r="N128" s="93">
        <v>-21.174253865151851</v>
      </c>
      <c r="O128" s="93">
        <v>-19.732307456575068</v>
      </c>
    </row>
    <row r="129" spans="1:15" x14ac:dyDescent="0.25">
      <c r="A129" s="61"/>
      <c r="B129" s="95"/>
      <c r="C129" s="134"/>
      <c r="D129" s="13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</row>
    <row r="130" spans="1:15" x14ac:dyDescent="0.25">
      <c r="A130" s="64"/>
    </row>
  </sheetData>
  <mergeCells count="1">
    <mergeCell ref="B116:D1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3EFD-4725-4085-935A-6670FDC053D8}">
  <sheetPr>
    <tabColor theme="4" tint="0.59999389629810485"/>
  </sheetPr>
  <dimension ref="A1:Q130"/>
  <sheetViews>
    <sheetView topLeftCell="B1" workbookViewId="0">
      <selection activeCell="C4" sqref="C4"/>
    </sheetView>
  </sheetViews>
  <sheetFormatPr baseColWidth="10" defaultColWidth="11.42578125" defaultRowHeight="15" x14ac:dyDescent="0.25"/>
  <cols>
    <col min="2" max="2" width="55.85546875" customWidth="1"/>
    <col min="3" max="4" width="11.42578125" style="2"/>
    <col min="5" max="6" width="12.140625" style="2" customWidth="1"/>
    <col min="7" max="8" width="12" style="2" customWidth="1"/>
    <col min="9" max="10" width="11.42578125" style="2"/>
    <col min="11" max="12" width="11.42578125" style="2" customWidth="1"/>
    <col min="13" max="15" width="11.42578125" style="2"/>
  </cols>
  <sheetData>
    <row r="1" spans="1:15" ht="15.75" thickBot="1" x14ac:dyDescent="0.3">
      <c r="B1" s="78" t="s">
        <v>3</v>
      </c>
      <c r="O1" s="2" t="s">
        <v>405</v>
      </c>
    </row>
    <row r="2" spans="1:15" x14ac:dyDescent="0.25">
      <c r="B2" s="139"/>
    </row>
    <row r="3" spans="1:15" ht="30" x14ac:dyDescent="0.35">
      <c r="B3" s="25" t="s">
        <v>393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4.5818810225599647</v>
      </c>
      <c r="D4" s="79">
        <v>3.6190511273652062</v>
      </c>
      <c r="E4" s="79">
        <v>3.1067954885583231</v>
      </c>
      <c r="F4" s="79">
        <v>1.7822476742618836</v>
      </c>
      <c r="G4" s="79">
        <v>1.2675707637965514</v>
      </c>
      <c r="H4" s="79">
        <v>1.0169259777730044</v>
      </c>
      <c r="I4" s="79">
        <v>0.77278976393415699</v>
      </c>
      <c r="J4" s="79">
        <v>0.66837693234239826</v>
      </c>
      <c r="K4" s="79">
        <v>0.63018827966844637</v>
      </c>
      <c r="L4" s="79">
        <v>0.59463190685789269</v>
      </c>
      <c r="M4" s="79">
        <v>0.57779256145622526</v>
      </c>
      <c r="N4" s="79">
        <v>0.54839530289154714</v>
      </c>
      <c r="O4" s="79">
        <v>0.52148183711879303</v>
      </c>
    </row>
    <row r="5" spans="1:15" ht="15.75" x14ac:dyDescent="0.3">
      <c r="A5" s="69"/>
      <c r="B5" s="65" t="s">
        <v>351</v>
      </c>
      <c r="C5" s="79">
        <v>2991.2857790478283</v>
      </c>
      <c r="D5" s="79">
        <v>2693.0763325596949</v>
      </c>
      <c r="E5" s="79">
        <v>2448.1700370671601</v>
      </c>
      <c r="F5" s="79">
        <v>857.71427435815463</v>
      </c>
      <c r="G5" s="79">
        <v>612.96017350484317</v>
      </c>
      <c r="H5" s="79">
        <v>424.48835676416883</v>
      </c>
      <c r="I5" s="79">
        <v>376.93439644041194</v>
      </c>
      <c r="J5" s="79">
        <v>334.36857185850744</v>
      </c>
      <c r="K5" s="79">
        <v>277.28048409167553</v>
      </c>
      <c r="L5" s="79">
        <v>242.04518534923156</v>
      </c>
      <c r="M5" s="79">
        <v>228.08111381685805</v>
      </c>
      <c r="N5" s="79">
        <v>213.15473124484959</v>
      </c>
      <c r="O5" s="79">
        <v>203.90271323061822</v>
      </c>
    </row>
    <row r="6" spans="1:15" ht="15.75" x14ac:dyDescent="0.3">
      <c r="A6" s="70"/>
      <c r="B6" s="65" t="s">
        <v>332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</row>
    <row r="7" spans="1:15" ht="15.75" x14ac:dyDescent="0.3">
      <c r="A7" s="71"/>
      <c r="B7" s="65" t="s">
        <v>352</v>
      </c>
      <c r="C7" s="79">
        <v>8042.9490033366319</v>
      </c>
      <c r="D7" s="79">
        <v>6770.0336432274016</v>
      </c>
      <c r="E7" s="79">
        <v>6025.4239054661921</v>
      </c>
      <c r="F7" s="79">
        <v>3804.9113327552905</v>
      </c>
      <c r="G7" s="79">
        <v>3250.8276479130009</v>
      </c>
      <c r="H7" s="79">
        <v>2624.8733792811254</v>
      </c>
      <c r="I7" s="79">
        <v>2362.5600358608226</v>
      </c>
      <c r="J7" s="79">
        <v>1955.4022903551354</v>
      </c>
      <c r="K7" s="79">
        <v>1686.3676425972869</v>
      </c>
      <c r="L7" s="79">
        <v>1287.7215158559461</v>
      </c>
      <c r="M7" s="79">
        <v>1067.6696795853029</v>
      </c>
      <c r="N7" s="79">
        <v>747.78093508656866</v>
      </c>
      <c r="O7" s="79">
        <v>563.21995468358045</v>
      </c>
    </row>
    <row r="8" spans="1:15" ht="15.75" x14ac:dyDescent="0.3">
      <c r="A8" s="72"/>
      <c r="B8" s="65" t="s">
        <v>353</v>
      </c>
      <c r="C8" s="79">
        <v>165.17420973054686</v>
      </c>
      <c r="D8" s="79">
        <v>158.87326450939824</v>
      </c>
      <c r="E8" s="79">
        <v>145.35114022220691</v>
      </c>
      <c r="F8" s="79">
        <v>64.347387983581143</v>
      </c>
      <c r="G8" s="79">
        <v>42.547540614492149</v>
      </c>
      <c r="H8" s="79">
        <v>29.462475836171716</v>
      </c>
      <c r="I8" s="79">
        <v>22.6314916723985</v>
      </c>
      <c r="J8" s="79">
        <v>14.904862034480557</v>
      </c>
      <c r="K8" s="79">
        <v>10.919897464968574</v>
      </c>
      <c r="L8" s="79">
        <v>7.0225102239243196</v>
      </c>
      <c r="M8" s="79">
        <v>4.9819103045235886</v>
      </c>
      <c r="N8" s="79">
        <v>1.4487193822982702</v>
      </c>
      <c r="O8" s="79">
        <v>0.33874528098354151</v>
      </c>
    </row>
    <row r="9" spans="1:15" ht="15.75" x14ac:dyDescent="0.3">
      <c r="A9" s="73"/>
      <c r="B9" s="65" t="s">
        <v>335</v>
      </c>
      <c r="C9" s="79">
        <v>3016.482036106232</v>
      </c>
      <c r="D9" s="79">
        <v>2731.1498259619243</v>
      </c>
      <c r="E9" s="79">
        <v>2468.7081749061626</v>
      </c>
      <c r="F9" s="79">
        <v>1752.6015007041422</v>
      </c>
      <c r="G9" s="79">
        <v>1291.9543677209256</v>
      </c>
      <c r="H9" s="79">
        <v>786.30828960232793</v>
      </c>
      <c r="I9" s="79">
        <v>537.1427942234493</v>
      </c>
      <c r="J9" s="79">
        <v>311.42451626181202</v>
      </c>
      <c r="K9" s="79">
        <v>214.78151866714651</v>
      </c>
      <c r="L9" s="79">
        <v>112.01887613848285</v>
      </c>
      <c r="M9" s="79">
        <v>68.124377431401683</v>
      </c>
      <c r="N9" s="79">
        <v>16.3587442739225</v>
      </c>
      <c r="O9" s="79">
        <v>2.9839484839139008</v>
      </c>
    </row>
    <row r="10" spans="1:15" ht="15.75" x14ac:dyDescent="0.3">
      <c r="A10" s="74"/>
      <c r="B10" s="66" t="s">
        <v>354</v>
      </c>
      <c r="C10" s="80">
        <v>53.118021148967202</v>
      </c>
      <c r="D10" s="80">
        <v>5.7767239620927562</v>
      </c>
      <c r="E10" s="80">
        <v>0.24005153193683032</v>
      </c>
      <c r="F10" s="80">
        <v>0.26715412425227891</v>
      </c>
      <c r="G10" s="80">
        <v>0.26715412425227891</v>
      </c>
      <c r="H10" s="80">
        <v>0.26715412425227891</v>
      </c>
      <c r="I10" s="80">
        <v>0.26715412425227891</v>
      </c>
      <c r="J10" s="80">
        <v>0.26715412425227891</v>
      </c>
      <c r="K10" s="80">
        <v>0.26715412425227891</v>
      </c>
      <c r="L10" s="80">
        <v>0.26715412425227891</v>
      </c>
      <c r="M10" s="80">
        <v>0.26715412425227891</v>
      </c>
      <c r="N10" s="80">
        <v>0.26715412425227891</v>
      </c>
      <c r="O10" s="80">
        <v>0.26715412425227891</v>
      </c>
    </row>
    <row r="11" spans="1:15" ht="15.75" x14ac:dyDescent="0.3">
      <c r="A11" s="75"/>
      <c r="B11" s="67" t="s">
        <v>355</v>
      </c>
      <c r="C11" s="81">
        <v>14220.472909243799</v>
      </c>
      <c r="D11" s="81">
        <v>12356.752117385784</v>
      </c>
      <c r="E11" s="81">
        <v>11090.760053150279</v>
      </c>
      <c r="F11" s="81">
        <v>6481.3567434754304</v>
      </c>
      <c r="G11" s="81">
        <v>5199.5573005170581</v>
      </c>
      <c r="H11" s="81">
        <v>3866.1494274615666</v>
      </c>
      <c r="I11" s="81">
        <v>3300.0415079610166</v>
      </c>
      <c r="J11" s="81">
        <v>2616.7686174422779</v>
      </c>
      <c r="K11" s="81">
        <v>2189.979731100746</v>
      </c>
      <c r="L11" s="81">
        <v>1649.4027194744428</v>
      </c>
      <c r="M11" s="81">
        <v>1369.4348736995423</v>
      </c>
      <c r="N11" s="81">
        <v>979.29152529053056</v>
      </c>
      <c r="O11" s="81">
        <v>770.96684351621479</v>
      </c>
    </row>
    <row r="12" spans="1:15" ht="15.75" x14ac:dyDescent="0.3">
      <c r="A12" s="76"/>
      <c r="B12" s="65" t="s">
        <v>231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</row>
    <row r="13" spans="1:15" ht="15.75" x14ac:dyDescent="0.3">
      <c r="A13" s="77"/>
      <c r="B13" s="67" t="s">
        <v>356</v>
      </c>
      <c r="C13" s="81">
        <v>14220.472909243799</v>
      </c>
      <c r="D13" s="81">
        <v>12356.752117385784</v>
      </c>
      <c r="E13" s="81">
        <v>11090.760053150279</v>
      </c>
      <c r="F13" s="81">
        <v>6481.3567434754304</v>
      </c>
      <c r="G13" s="81">
        <v>5199.5573005170581</v>
      </c>
      <c r="H13" s="81">
        <v>3866.1494274615666</v>
      </c>
      <c r="I13" s="81">
        <v>3300.0415079610166</v>
      </c>
      <c r="J13" s="81">
        <v>2616.7686174422779</v>
      </c>
      <c r="K13" s="81">
        <v>2189.979731100746</v>
      </c>
      <c r="L13" s="81">
        <v>1649.4027194744428</v>
      </c>
      <c r="M13" s="81">
        <v>1369.4348736995423</v>
      </c>
      <c r="N13" s="81">
        <v>979.29152529053056</v>
      </c>
      <c r="O13" s="81">
        <v>770.96684351621479</v>
      </c>
    </row>
    <row r="14" spans="1:15" x14ac:dyDescent="0.25">
      <c r="C14" s="134">
        <v>745.90218539918715</v>
      </c>
      <c r="D14" s="134">
        <v>656.14772879118937</v>
      </c>
      <c r="E14" s="134">
        <v>616.48016743210246</v>
      </c>
      <c r="F14" s="134"/>
      <c r="G14" s="134">
        <v>0</v>
      </c>
      <c r="H14" s="134"/>
      <c r="I14" s="134">
        <v>0</v>
      </c>
      <c r="J14" s="134"/>
      <c r="K14" s="134">
        <v>0</v>
      </c>
      <c r="L14" s="134"/>
      <c r="M14" s="134">
        <v>0</v>
      </c>
      <c r="N14" s="134">
        <v>0</v>
      </c>
      <c r="O14" s="134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393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x14ac:dyDescent="0.25">
      <c r="A17" s="61" t="s">
        <v>234</v>
      </c>
      <c r="B17" s="27" t="s">
        <v>254</v>
      </c>
      <c r="C17" s="201">
        <v>4.5818810225599647</v>
      </c>
      <c r="D17" s="201">
        <v>3.6190511273652062</v>
      </c>
      <c r="E17" s="201">
        <v>3.1067954885583231</v>
      </c>
      <c r="F17" s="82">
        <v>1.7822476742618836</v>
      </c>
      <c r="G17" s="82">
        <v>1.2675707637965514</v>
      </c>
      <c r="H17" s="82">
        <v>1.0169259777730044</v>
      </c>
      <c r="I17" s="82">
        <v>0.77278976393415699</v>
      </c>
      <c r="J17" s="82">
        <v>0.66837693234239826</v>
      </c>
      <c r="K17" s="82">
        <v>0.63018827966844637</v>
      </c>
      <c r="L17" s="82">
        <v>0.59463190685789269</v>
      </c>
      <c r="M17" s="82">
        <v>0.57779256145622526</v>
      </c>
      <c r="N17" s="82">
        <v>0.54839530289154714</v>
      </c>
      <c r="O17" s="82">
        <v>0.52148183711879303</v>
      </c>
    </row>
    <row r="18" spans="1:15" x14ac:dyDescent="0.25">
      <c r="A18" s="61" t="s">
        <v>233</v>
      </c>
      <c r="B18" s="27" t="s">
        <v>255</v>
      </c>
      <c r="C18" s="201">
        <v>0</v>
      </c>
      <c r="D18" s="201">
        <v>0</v>
      </c>
      <c r="E18" s="201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</row>
    <row r="19" spans="1:15" x14ac:dyDescent="0.25">
      <c r="A19" s="61" t="s">
        <v>176</v>
      </c>
      <c r="B19" s="27" t="s">
        <v>256</v>
      </c>
      <c r="C19" s="201">
        <v>0</v>
      </c>
      <c r="D19" s="201">
        <v>0</v>
      </c>
      <c r="E19" s="201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</row>
    <row r="20" spans="1:15" x14ac:dyDescent="0.25">
      <c r="A20" s="61" t="s">
        <v>246</v>
      </c>
      <c r="B20" s="27" t="s">
        <v>257</v>
      </c>
      <c r="C20" s="201">
        <v>0</v>
      </c>
      <c r="D20" s="201">
        <v>0</v>
      </c>
      <c r="E20" s="201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</row>
    <row r="21" spans="1:15" x14ac:dyDescent="0.25">
      <c r="A21" s="61" t="s">
        <v>200</v>
      </c>
      <c r="B21" s="27" t="s">
        <v>258</v>
      </c>
      <c r="C21" s="201">
        <v>0</v>
      </c>
      <c r="D21" s="201">
        <v>0</v>
      </c>
      <c r="E21" s="201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5" x14ac:dyDescent="0.25">
      <c r="A22" s="61" t="s">
        <v>201</v>
      </c>
      <c r="B22" s="27" t="s">
        <v>259</v>
      </c>
      <c r="C22" s="201">
        <v>0</v>
      </c>
      <c r="D22" s="201">
        <v>0</v>
      </c>
      <c r="E22" s="201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</row>
    <row r="23" spans="1:15" x14ac:dyDescent="0.25">
      <c r="A23" s="61" t="s">
        <v>177</v>
      </c>
      <c r="B23" s="27" t="s">
        <v>260</v>
      </c>
      <c r="C23" s="201">
        <v>0</v>
      </c>
      <c r="D23" s="201">
        <v>0</v>
      </c>
      <c r="E23" s="201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</row>
    <row r="24" spans="1:15" x14ac:dyDescent="0.25">
      <c r="A24" s="61" t="s">
        <v>261</v>
      </c>
      <c r="B24" s="27" t="s">
        <v>358</v>
      </c>
      <c r="C24" s="201">
        <v>0</v>
      </c>
      <c r="D24" s="201">
        <v>0</v>
      </c>
      <c r="E24" s="201">
        <v>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x14ac:dyDescent="0.25">
      <c r="A25" s="61" t="s">
        <v>175</v>
      </c>
      <c r="B25" s="27" t="s">
        <v>262</v>
      </c>
      <c r="C25" s="201">
        <v>0</v>
      </c>
      <c r="D25" s="201">
        <v>0</v>
      </c>
      <c r="E25" s="201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</row>
    <row r="26" spans="1:15" ht="15.75" x14ac:dyDescent="0.3">
      <c r="A26" s="61"/>
      <c r="B26" s="28" t="s">
        <v>359</v>
      </c>
      <c r="C26" s="83">
        <v>4.5818810225599647</v>
      </c>
      <c r="D26" s="83">
        <v>3.6190511273652062</v>
      </c>
      <c r="E26" s="83">
        <v>3.1067954885583231</v>
      </c>
      <c r="F26" s="83">
        <v>1.7822476742618836</v>
      </c>
      <c r="G26" s="83">
        <v>1.2675707637965514</v>
      </c>
      <c r="H26" s="83">
        <v>1.0169259777730044</v>
      </c>
      <c r="I26" s="83">
        <v>0.77278976393415699</v>
      </c>
      <c r="J26" s="83">
        <v>0.66837693234239826</v>
      </c>
      <c r="K26" s="83">
        <v>0.63018827966844637</v>
      </c>
      <c r="L26" s="83">
        <v>0.59463190685789269</v>
      </c>
      <c r="M26" s="83">
        <v>0.57779256145622526</v>
      </c>
      <c r="N26" s="83">
        <v>0.54839530289154714</v>
      </c>
      <c r="O26" s="83">
        <v>0.52148183711879303</v>
      </c>
    </row>
    <row r="27" spans="1:15" ht="15.75" x14ac:dyDescent="0.3">
      <c r="A27" s="62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393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x14ac:dyDescent="0.25">
      <c r="A30" s="61" t="s">
        <v>182</v>
      </c>
      <c r="B30" s="33" t="s">
        <v>263</v>
      </c>
      <c r="C30" s="201">
        <v>1486.7240101830316</v>
      </c>
      <c r="D30" s="201">
        <v>1394.4762739708865</v>
      </c>
      <c r="E30" s="201">
        <v>1309.0294351647931</v>
      </c>
      <c r="F30" s="82">
        <v>591.40840703104266</v>
      </c>
      <c r="G30" s="82">
        <v>419.08361860634147</v>
      </c>
      <c r="H30" s="82">
        <v>284.01852625033229</v>
      </c>
      <c r="I30" s="82">
        <v>255.75748181587036</v>
      </c>
      <c r="J30" s="82">
        <v>226.66316219263672</v>
      </c>
      <c r="K30" s="82">
        <v>209.01854184741023</v>
      </c>
      <c r="L30" s="82">
        <v>184.67917040954708</v>
      </c>
      <c r="M30" s="82">
        <v>174.96143084636844</v>
      </c>
      <c r="N30" s="82">
        <v>165.8767143040925</v>
      </c>
      <c r="O30" s="82">
        <v>160.5327986805207</v>
      </c>
    </row>
    <row r="31" spans="1:15" x14ac:dyDescent="0.25">
      <c r="A31" s="61" t="s">
        <v>17</v>
      </c>
      <c r="B31" s="33" t="s">
        <v>264</v>
      </c>
      <c r="C31" s="201">
        <v>0</v>
      </c>
      <c r="D31" s="201">
        <v>0</v>
      </c>
      <c r="E31" s="201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</row>
    <row r="32" spans="1:15" x14ac:dyDescent="0.25">
      <c r="A32" s="61" t="s">
        <v>183</v>
      </c>
      <c r="B32" s="33" t="s">
        <v>265</v>
      </c>
      <c r="C32" s="201">
        <v>117.70308666833671</v>
      </c>
      <c r="D32" s="201">
        <v>99.456132614547329</v>
      </c>
      <c r="E32" s="201">
        <v>97.816230153093642</v>
      </c>
      <c r="F32" s="82">
        <v>86.426098724022552</v>
      </c>
      <c r="G32" s="82">
        <v>67.880167344834703</v>
      </c>
      <c r="H32" s="82">
        <v>62.750037057704525</v>
      </c>
      <c r="I32" s="82">
        <v>56.916814390998013</v>
      </c>
      <c r="J32" s="82">
        <v>58.485382567266107</v>
      </c>
      <c r="K32" s="82">
        <v>26.651985247322138</v>
      </c>
      <c r="L32" s="82">
        <v>23.519096515110128</v>
      </c>
      <c r="M32" s="82">
        <v>22.566827461703877</v>
      </c>
      <c r="N32" s="82">
        <v>22.026590571673385</v>
      </c>
      <c r="O32" s="82">
        <v>21.625965233110193</v>
      </c>
    </row>
    <row r="33" spans="1:15" x14ac:dyDescent="0.25">
      <c r="A33" s="61" t="s">
        <v>185</v>
      </c>
      <c r="B33" s="33" t="s">
        <v>266</v>
      </c>
      <c r="C33" s="201">
        <v>1110.2058103996189</v>
      </c>
      <c r="D33" s="201">
        <v>1000.4396350215781</v>
      </c>
      <c r="E33" s="201">
        <v>894.96188228014114</v>
      </c>
      <c r="F33" s="82">
        <v>130.1411728618337</v>
      </c>
      <c r="G33" s="82">
        <v>81.311232179935161</v>
      </c>
      <c r="H33" s="82">
        <v>41.121575365098444</v>
      </c>
      <c r="I33" s="82">
        <v>32.33894068337144</v>
      </c>
      <c r="J33" s="82">
        <v>20.056055215961358</v>
      </c>
      <c r="K33" s="82">
        <v>13.656181040622876</v>
      </c>
      <c r="L33" s="82">
        <v>7.5833948588121576</v>
      </c>
      <c r="M33" s="82">
        <v>5.3426635865409109</v>
      </c>
      <c r="N33" s="82">
        <v>2.4819416043890117</v>
      </c>
      <c r="O33" s="82">
        <v>1.2311083829709593</v>
      </c>
    </row>
    <row r="34" spans="1:15" x14ac:dyDescent="0.25">
      <c r="A34" s="61" t="s">
        <v>179</v>
      </c>
      <c r="B34" s="33" t="s">
        <v>267</v>
      </c>
      <c r="C34" s="201">
        <v>0.66484836970396133</v>
      </c>
      <c r="D34" s="201">
        <v>0.61744528291580292</v>
      </c>
      <c r="E34" s="201">
        <v>0.59274747159917085</v>
      </c>
      <c r="F34" s="82">
        <v>0.50444713856038814</v>
      </c>
      <c r="G34" s="82">
        <v>0.46489848289725366</v>
      </c>
      <c r="H34" s="82">
        <v>0.41131242416458458</v>
      </c>
      <c r="I34" s="82">
        <v>0.37906553011008121</v>
      </c>
      <c r="J34" s="82">
        <v>0.33537292084747272</v>
      </c>
      <c r="K34" s="82">
        <v>0.30907968385303086</v>
      </c>
      <c r="L34" s="82">
        <v>0.27345392317339512</v>
      </c>
      <c r="M34" s="82">
        <v>0.25201513559660094</v>
      </c>
      <c r="N34" s="82">
        <v>0.2054862609474303</v>
      </c>
      <c r="O34" s="82">
        <v>0.1675478869084438</v>
      </c>
    </row>
    <row r="35" spans="1:15" x14ac:dyDescent="0.25">
      <c r="A35" s="61" t="s">
        <v>180</v>
      </c>
      <c r="B35" s="33" t="s">
        <v>268</v>
      </c>
      <c r="C35" s="201">
        <v>0.17160000000000003</v>
      </c>
      <c r="D35" s="201">
        <v>0</v>
      </c>
      <c r="E35" s="201">
        <v>0</v>
      </c>
      <c r="F35" s="82">
        <v>0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</row>
    <row r="36" spans="1:15" x14ac:dyDescent="0.25">
      <c r="A36" s="61" t="s">
        <v>186</v>
      </c>
      <c r="B36" s="33" t="s">
        <v>269</v>
      </c>
      <c r="C36" s="201">
        <v>0</v>
      </c>
      <c r="D36" s="201">
        <v>0</v>
      </c>
      <c r="E36" s="201">
        <v>0</v>
      </c>
      <c r="F36" s="82">
        <v>0</v>
      </c>
      <c r="G36" s="82">
        <v>0</v>
      </c>
      <c r="H36" s="82">
        <v>0</v>
      </c>
      <c r="I36" s="82">
        <v>0</v>
      </c>
      <c r="J36" s="82">
        <v>0</v>
      </c>
      <c r="K36" s="82">
        <v>0</v>
      </c>
      <c r="L36" s="82">
        <v>0</v>
      </c>
      <c r="M36" s="82">
        <v>0</v>
      </c>
      <c r="N36" s="82">
        <v>0</v>
      </c>
      <c r="O36" s="82">
        <v>0</v>
      </c>
    </row>
    <row r="37" spans="1:15" x14ac:dyDescent="0.25">
      <c r="A37" s="61" t="s">
        <v>184</v>
      </c>
      <c r="B37" s="33" t="s">
        <v>270</v>
      </c>
      <c r="C37" s="201">
        <v>0</v>
      </c>
      <c r="D37" s="201">
        <v>0</v>
      </c>
      <c r="E37" s="201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</row>
    <row r="38" spans="1:15" x14ac:dyDescent="0.25">
      <c r="A38" s="61" t="s">
        <v>181</v>
      </c>
      <c r="B38" s="33" t="s">
        <v>271</v>
      </c>
      <c r="C38" s="201">
        <v>275.8164234271369</v>
      </c>
      <c r="D38" s="201">
        <v>198.08684566976706</v>
      </c>
      <c r="E38" s="201">
        <v>145.76974199753337</v>
      </c>
      <c r="F38" s="82">
        <v>49.234148602695313</v>
      </c>
      <c r="G38" s="82">
        <v>44.220256890834591</v>
      </c>
      <c r="H38" s="82">
        <v>36.186905666868995</v>
      </c>
      <c r="I38" s="82">
        <v>31.542094020062045</v>
      </c>
      <c r="J38" s="82">
        <v>28.82859896179578</v>
      </c>
      <c r="K38" s="82">
        <v>27.644696272467243</v>
      </c>
      <c r="L38" s="82">
        <v>25.990069642588772</v>
      </c>
      <c r="M38" s="82">
        <v>24.958176786648234</v>
      </c>
      <c r="N38" s="82">
        <v>22.563998503747246</v>
      </c>
      <c r="O38" s="82">
        <v>20.345293047107941</v>
      </c>
    </row>
    <row r="39" spans="1:15" ht="15.75" x14ac:dyDescent="0.3">
      <c r="A39" s="61"/>
      <c r="B39" s="34" t="s">
        <v>360</v>
      </c>
      <c r="C39" s="84">
        <v>2991.2857790478283</v>
      </c>
      <c r="D39" s="84">
        <v>2693.0763325596949</v>
      </c>
      <c r="E39" s="84">
        <v>2448.1700370671601</v>
      </c>
      <c r="F39" s="84">
        <v>857.71427435815463</v>
      </c>
      <c r="G39" s="84">
        <v>612.96017350484317</v>
      </c>
      <c r="H39" s="84">
        <v>424.48835676416883</v>
      </c>
      <c r="I39" s="84">
        <v>376.93439644041194</v>
      </c>
      <c r="J39" s="84">
        <v>334.36857185850744</v>
      </c>
      <c r="K39" s="84">
        <v>277.28048409167553</v>
      </c>
      <c r="L39" s="84">
        <v>242.04518534923156</v>
      </c>
      <c r="M39" s="84">
        <v>228.08111381685805</v>
      </c>
      <c r="N39" s="84">
        <v>213.15473124484959</v>
      </c>
      <c r="O39" s="84">
        <v>203.90271323061822</v>
      </c>
    </row>
    <row r="40" spans="1:15" ht="15.75" x14ac:dyDescent="0.3">
      <c r="A40" s="62"/>
      <c r="B40" s="35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393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x14ac:dyDescent="0.25">
      <c r="A43" s="61" t="s">
        <v>225</v>
      </c>
      <c r="B43" s="33" t="s">
        <v>272</v>
      </c>
      <c r="C43" s="201">
        <v>0</v>
      </c>
      <c r="D43" s="201">
        <v>0</v>
      </c>
      <c r="E43" s="20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</row>
    <row r="44" spans="1:15" x14ac:dyDescent="0.25">
      <c r="A44" s="61" t="s">
        <v>224</v>
      </c>
      <c r="B44" s="33" t="s">
        <v>273</v>
      </c>
      <c r="C44" s="201">
        <v>0</v>
      </c>
      <c r="D44" s="201">
        <v>0</v>
      </c>
      <c r="E44" s="201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</row>
    <row r="45" spans="1:15" x14ac:dyDescent="0.25">
      <c r="A45" s="61" t="s">
        <v>207</v>
      </c>
      <c r="B45" s="33" t="s">
        <v>274</v>
      </c>
      <c r="C45" s="201">
        <v>0</v>
      </c>
      <c r="D45" s="201">
        <v>0</v>
      </c>
      <c r="E45" s="201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</row>
    <row r="46" spans="1:15" x14ac:dyDescent="0.25">
      <c r="A46" s="61" t="s">
        <v>203</v>
      </c>
      <c r="B46" s="33" t="s">
        <v>275</v>
      </c>
      <c r="C46" s="201">
        <v>0</v>
      </c>
      <c r="D46" s="201">
        <v>0</v>
      </c>
      <c r="E46" s="201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</row>
    <row r="47" spans="1:15" ht="15.75" x14ac:dyDescent="0.3">
      <c r="A47" s="61"/>
      <c r="B47" s="38" t="s">
        <v>361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</row>
    <row r="48" spans="1:15" ht="15.75" x14ac:dyDescent="0.3">
      <c r="A48" s="62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393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x14ac:dyDescent="0.25">
      <c r="A51" s="63" t="s">
        <v>242</v>
      </c>
      <c r="B51" s="27" t="s">
        <v>276</v>
      </c>
      <c r="C51" s="201">
        <v>0</v>
      </c>
      <c r="D51" s="201">
        <v>0</v>
      </c>
      <c r="E51" s="201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</row>
    <row r="52" spans="1:15" x14ac:dyDescent="0.25">
      <c r="A52" s="63" t="s">
        <v>252</v>
      </c>
      <c r="B52" s="27" t="s">
        <v>277</v>
      </c>
      <c r="C52" s="201">
        <v>1126.2295526906601</v>
      </c>
      <c r="D52" s="201">
        <v>1153.541875564581</v>
      </c>
      <c r="E52" s="201">
        <v>1133.2120303906393</v>
      </c>
      <c r="F52" s="82">
        <v>975.31951071311016</v>
      </c>
      <c r="G52" s="82">
        <v>947.43826760343995</v>
      </c>
      <c r="H52" s="82">
        <v>860.16445510081144</v>
      </c>
      <c r="I52" s="82">
        <v>812.62867812162926</v>
      </c>
      <c r="J52" s="82">
        <v>702.66550421922943</v>
      </c>
      <c r="K52" s="82">
        <v>586.25418690726303</v>
      </c>
      <c r="L52" s="82">
        <v>391.29644714192528</v>
      </c>
      <c r="M52" s="82">
        <v>279.68034658866901</v>
      </c>
      <c r="N52" s="82">
        <v>128.65139080365671</v>
      </c>
      <c r="O52" s="82">
        <v>51.847876470735741</v>
      </c>
    </row>
    <row r="53" spans="1:15" x14ac:dyDescent="0.25">
      <c r="A53" s="63" t="s">
        <v>250</v>
      </c>
      <c r="B53" s="27" t="s">
        <v>278</v>
      </c>
      <c r="C53" s="201">
        <v>94.4441000037328</v>
      </c>
      <c r="D53" s="201">
        <v>84.449311650126774</v>
      </c>
      <c r="E53" s="201">
        <v>102.67428633373815</v>
      </c>
      <c r="F53" s="82">
        <v>57.207229890264827</v>
      </c>
      <c r="G53" s="82">
        <v>53.747056147513049</v>
      </c>
      <c r="H53" s="82">
        <v>42.366558418967728</v>
      </c>
      <c r="I53" s="82">
        <v>29.539022713647846</v>
      </c>
      <c r="J53" s="82">
        <v>8.533018381116749</v>
      </c>
      <c r="K53" s="82">
        <v>1.9295691124141463</v>
      </c>
      <c r="L53" s="82">
        <v>0</v>
      </c>
      <c r="M53" s="82">
        <v>0</v>
      </c>
      <c r="N53" s="82">
        <v>0</v>
      </c>
      <c r="O53" s="82">
        <v>0</v>
      </c>
    </row>
    <row r="54" spans="1:15" x14ac:dyDescent="0.25">
      <c r="A54" s="63" t="s">
        <v>206</v>
      </c>
      <c r="B54" s="27" t="s">
        <v>279</v>
      </c>
      <c r="C54" s="201">
        <v>847.3688742717145</v>
      </c>
      <c r="D54" s="201">
        <v>521.9922273558584</v>
      </c>
      <c r="E54" s="201">
        <v>476.9762197305194</v>
      </c>
      <c r="F54" s="82">
        <v>446.81048187821921</v>
      </c>
      <c r="G54" s="82">
        <v>443.95670331010342</v>
      </c>
      <c r="H54" s="82">
        <v>439.54994948061955</v>
      </c>
      <c r="I54" s="82">
        <v>426.87358459477667</v>
      </c>
      <c r="J54" s="82">
        <v>413.8724560335088</v>
      </c>
      <c r="K54" s="82">
        <v>415.11630806288935</v>
      </c>
      <c r="L54" s="82">
        <v>414.28251389845013</v>
      </c>
      <c r="M54" s="82">
        <v>413.85879079844415</v>
      </c>
      <c r="N54" s="82">
        <v>412.70267626074002</v>
      </c>
      <c r="O54" s="82">
        <v>410.48998878719073</v>
      </c>
    </row>
    <row r="55" spans="1:15" x14ac:dyDescent="0.25">
      <c r="A55" s="63" t="s">
        <v>221</v>
      </c>
      <c r="B55" s="27" t="s">
        <v>280</v>
      </c>
      <c r="C55" s="201">
        <v>0</v>
      </c>
      <c r="D55" s="201">
        <v>0</v>
      </c>
      <c r="E55" s="201">
        <v>0</v>
      </c>
      <c r="F55" s="82">
        <v>0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</row>
    <row r="56" spans="1:15" x14ac:dyDescent="0.25">
      <c r="A56" s="63" t="s">
        <v>202</v>
      </c>
      <c r="B56" s="27" t="s">
        <v>281</v>
      </c>
      <c r="C56" s="201">
        <v>0</v>
      </c>
      <c r="D56" s="201">
        <v>0</v>
      </c>
      <c r="E56" s="201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</row>
    <row r="57" spans="1:15" x14ac:dyDescent="0.25">
      <c r="A57" s="63" t="s">
        <v>282</v>
      </c>
      <c r="B57" s="27" t="s">
        <v>283</v>
      </c>
      <c r="C57" s="201">
        <v>0</v>
      </c>
      <c r="D57" s="201">
        <v>0</v>
      </c>
      <c r="E57" s="201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2068.0425269661073</v>
      </c>
      <c r="D58" s="86">
        <v>1759.9834145705661</v>
      </c>
      <c r="E58" s="86">
        <v>1712.8625364548968</v>
      </c>
      <c r="F58" s="86">
        <v>1479.3372224815942</v>
      </c>
      <c r="G58" s="86">
        <v>1445.1420270610565</v>
      </c>
      <c r="H58" s="86">
        <v>1342.0809630003987</v>
      </c>
      <c r="I58" s="86">
        <v>1269.0412854300537</v>
      </c>
      <c r="J58" s="86">
        <v>1125.070978633855</v>
      </c>
      <c r="K58" s="86">
        <v>1003.3000640825665</v>
      </c>
      <c r="L58" s="86">
        <v>805.57896104037536</v>
      </c>
      <c r="M58" s="86">
        <v>693.53913738711321</v>
      </c>
      <c r="N58" s="86">
        <v>541.35406706439676</v>
      </c>
      <c r="O58" s="86">
        <v>462.33786525792647</v>
      </c>
    </row>
    <row r="59" spans="1:15" x14ac:dyDescent="0.25">
      <c r="A59" s="63" t="s">
        <v>245</v>
      </c>
      <c r="B59" s="27" t="s">
        <v>284</v>
      </c>
      <c r="C59" s="201">
        <v>0</v>
      </c>
      <c r="D59" s="201">
        <v>0</v>
      </c>
      <c r="E59" s="201">
        <v>0</v>
      </c>
      <c r="F59" s="82">
        <v>0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</row>
    <row r="60" spans="1:15" x14ac:dyDescent="0.25">
      <c r="A60" s="63" t="s">
        <v>253</v>
      </c>
      <c r="B60" s="27" t="s">
        <v>285</v>
      </c>
      <c r="C60" s="201">
        <v>1477.0728593514307</v>
      </c>
      <c r="D60" s="201">
        <v>1453.5926001828648</v>
      </c>
      <c r="E60" s="201">
        <v>1391.6884738057288</v>
      </c>
      <c r="F60" s="82">
        <v>563.11434908097362</v>
      </c>
      <c r="G60" s="82">
        <v>508.63514997551812</v>
      </c>
      <c r="H60" s="82">
        <v>452.23824043650956</v>
      </c>
      <c r="I60" s="82">
        <v>427.22089891456073</v>
      </c>
      <c r="J60" s="82">
        <v>378.57646117435422</v>
      </c>
      <c r="K60" s="82">
        <v>337.42439266177706</v>
      </c>
      <c r="L60" s="82">
        <v>261.1133777449428</v>
      </c>
      <c r="M60" s="82">
        <v>209.11299269069326</v>
      </c>
      <c r="N60" s="82">
        <v>121.74613898121157</v>
      </c>
      <c r="O60" s="82">
        <v>67.329601459594826</v>
      </c>
    </row>
    <row r="61" spans="1:15" x14ac:dyDescent="0.25">
      <c r="A61" s="63" t="s">
        <v>251</v>
      </c>
      <c r="B61" s="27" t="s">
        <v>286</v>
      </c>
      <c r="C61" s="201">
        <v>4136.7753030254935</v>
      </c>
      <c r="D61" s="201">
        <v>3448.2005521841193</v>
      </c>
      <c r="E61" s="201">
        <v>2858.7292073258163</v>
      </c>
      <c r="F61" s="82">
        <v>1715.3337392171927</v>
      </c>
      <c r="G61" s="82">
        <v>1254.207775596992</v>
      </c>
      <c r="H61" s="82">
        <v>791.60434824645779</v>
      </c>
      <c r="I61" s="82">
        <v>633.40835538888768</v>
      </c>
      <c r="J61" s="82">
        <v>424.59766899825462</v>
      </c>
      <c r="K61" s="82">
        <v>318.97103245347569</v>
      </c>
      <c r="L61" s="82">
        <v>195.7172835991791</v>
      </c>
      <c r="M61" s="82">
        <v>140.3720986949352</v>
      </c>
      <c r="N61" s="82">
        <v>61.592218802231258</v>
      </c>
      <c r="O61" s="82">
        <v>11.910581382757121</v>
      </c>
    </row>
    <row r="62" spans="1:15" ht="27" x14ac:dyDescent="0.25">
      <c r="A62" s="63" t="s">
        <v>205</v>
      </c>
      <c r="B62" s="27" t="s">
        <v>287</v>
      </c>
      <c r="C62" s="201">
        <v>361.05831399360113</v>
      </c>
      <c r="D62" s="201">
        <v>108.25707628985145</v>
      </c>
      <c r="E62" s="201">
        <v>62.143687879750793</v>
      </c>
      <c r="F62" s="82">
        <v>47.126021975530215</v>
      </c>
      <c r="G62" s="82">
        <v>42.842695279434452</v>
      </c>
      <c r="H62" s="82">
        <v>38.949827597759189</v>
      </c>
      <c r="I62" s="82">
        <v>32.889496127320832</v>
      </c>
      <c r="J62" s="82">
        <v>27.157181548671456</v>
      </c>
      <c r="K62" s="82">
        <v>26.672153399467785</v>
      </c>
      <c r="L62" s="82">
        <v>25.311893471448968</v>
      </c>
      <c r="M62" s="82">
        <v>24.645450812561183</v>
      </c>
      <c r="N62" s="82">
        <v>23.088510238729086</v>
      </c>
      <c r="O62" s="82">
        <v>21.641906583302042</v>
      </c>
    </row>
    <row r="63" spans="1:15" ht="27" x14ac:dyDescent="0.25">
      <c r="A63" s="63" t="s">
        <v>222</v>
      </c>
      <c r="B63" s="27" t="s">
        <v>288</v>
      </c>
      <c r="C63" s="201">
        <v>0</v>
      </c>
      <c r="D63" s="201">
        <v>0</v>
      </c>
      <c r="E63" s="201">
        <v>0</v>
      </c>
      <c r="F63" s="82">
        <v>0</v>
      </c>
      <c r="G63" s="82">
        <v>0</v>
      </c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</row>
    <row r="64" spans="1:15" x14ac:dyDescent="0.25">
      <c r="A64" s="63"/>
      <c r="B64" s="41" t="s">
        <v>363</v>
      </c>
      <c r="C64" s="86">
        <v>5974.9064763705246</v>
      </c>
      <c r="D64" s="86">
        <v>5010.0502286568353</v>
      </c>
      <c r="E64" s="86">
        <v>4312.561369011295</v>
      </c>
      <c r="F64" s="86">
        <v>2325.5741102736965</v>
      </c>
      <c r="G64" s="86">
        <v>1805.6856208519443</v>
      </c>
      <c r="H64" s="86">
        <v>1282.7924162807265</v>
      </c>
      <c r="I64" s="86">
        <v>1093.5187504307692</v>
      </c>
      <c r="J64" s="86">
        <v>830.33131172128026</v>
      </c>
      <c r="K64" s="86">
        <v>683.06757851472048</v>
      </c>
      <c r="L64" s="86">
        <v>482.14255481557086</v>
      </c>
      <c r="M64" s="86">
        <v>374.13054219818969</v>
      </c>
      <c r="N64" s="86">
        <v>206.4268680221719</v>
      </c>
      <c r="O64" s="86">
        <v>100.88208942565399</v>
      </c>
    </row>
    <row r="65" spans="1:15" ht="15.75" x14ac:dyDescent="0.3">
      <c r="A65" s="61"/>
      <c r="B65" s="42" t="s">
        <v>364</v>
      </c>
      <c r="C65" s="87">
        <v>8042.9490033366319</v>
      </c>
      <c r="D65" s="87">
        <v>6770.0336432274016</v>
      </c>
      <c r="E65" s="87">
        <v>6025.4239054661921</v>
      </c>
      <c r="F65" s="87">
        <v>3804.9113327552905</v>
      </c>
      <c r="G65" s="87">
        <v>3250.8276479130009</v>
      </c>
      <c r="H65" s="87">
        <v>2624.8733792811254</v>
      </c>
      <c r="I65" s="87">
        <v>2362.5600358608226</v>
      </c>
      <c r="J65" s="87">
        <v>1955.4022903551354</v>
      </c>
      <c r="K65" s="87">
        <v>1686.3676425972869</v>
      </c>
      <c r="L65" s="87">
        <v>1287.7215158559461</v>
      </c>
      <c r="M65" s="87">
        <v>1067.6696795853029</v>
      </c>
      <c r="N65" s="87">
        <v>747.78093508656866</v>
      </c>
      <c r="O65" s="87">
        <v>563.21995468358045</v>
      </c>
    </row>
    <row r="66" spans="1:15" ht="15.75" x14ac:dyDescent="0.3">
      <c r="A66" s="62"/>
      <c r="B66" s="223"/>
      <c r="C66" s="223"/>
      <c r="D66" s="223"/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393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x14ac:dyDescent="0.25">
      <c r="A69" s="61" t="s">
        <v>227</v>
      </c>
      <c r="B69" s="33" t="s">
        <v>289</v>
      </c>
      <c r="C69" s="201">
        <v>0</v>
      </c>
      <c r="D69" s="201">
        <v>0</v>
      </c>
      <c r="E69" s="201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</row>
    <row r="70" spans="1:15" x14ac:dyDescent="0.25">
      <c r="A70" s="61" t="s">
        <v>229</v>
      </c>
      <c r="B70" s="33" t="s">
        <v>290</v>
      </c>
      <c r="C70" s="201">
        <v>0</v>
      </c>
      <c r="D70" s="201">
        <v>0</v>
      </c>
      <c r="E70" s="201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</row>
    <row r="71" spans="1:15" x14ac:dyDescent="0.25">
      <c r="A71" s="61" t="s">
        <v>230</v>
      </c>
      <c r="B71" s="33" t="s">
        <v>291</v>
      </c>
      <c r="C71" s="201">
        <v>0</v>
      </c>
      <c r="D71" s="201">
        <v>0</v>
      </c>
      <c r="E71" s="201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</row>
    <row r="72" spans="1:15" x14ac:dyDescent="0.25">
      <c r="A72" s="61" t="s">
        <v>228</v>
      </c>
      <c r="B72" s="33" t="s">
        <v>292</v>
      </c>
      <c r="C72" s="201">
        <v>165.17420973054686</v>
      </c>
      <c r="D72" s="201">
        <v>158.87326450939824</v>
      </c>
      <c r="E72" s="201">
        <v>145.35114022220691</v>
      </c>
      <c r="F72" s="82">
        <v>64.347387983581143</v>
      </c>
      <c r="G72" s="82">
        <v>42.547540614492149</v>
      </c>
      <c r="H72" s="82">
        <v>29.462475836171716</v>
      </c>
      <c r="I72" s="82">
        <v>22.6314916723985</v>
      </c>
      <c r="J72" s="82">
        <v>14.904862034480557</v>
      </c>
      <c r="K72" s="82">
        <v>10.919897464968574</v>
      </c>
      <c r="L72" s="82">
        <v>7.0225102239243196</v>
      </c>
      <c r="M72" s="82">
        <v>4.9819103045235886</v>
      </c>
      <c r="N72" s="82">
        <v>1.4487193822982702</v>
      </c>
      <c r="O72" s="82">
        <v>0.33874528098354151</v>
      </c>
    </row>
    <row r="73" spans="1:15" ht="15.75" x14ac:dyDescent="0.3">
      <c r="A73" s="61"/>
      <c r="B73" s="45" t="s">
        <v>365</v>
      </c>
      <c r="C73" s="88">
        <v>165.17420973054686</v>
      </c>
      <c r="D73" s="88">
        <v>158.87326450939824</v>
      </c>
      <c r="E73" s="88">
        <v>145.35114022220691</v>
      </c>
      <c r="F73" s="88">
        <v>64.347387983581143</v>
      </c>
      <c r="G73" s="88">
        <v>42.547540614492149</v>
      </c>
      <c r="H73" s="88">
        <v>29.462475836171716</v>
      </c>
      <c r="I73" s="88">
        <v>22.6314916723985</v>
      </c>
      <c r="J73" s="88">
        <v>14.904862034480557</v>
      </c>
      <c r="K73" s="88">
        <v>10.919897464968574</v>
      </c>
      <c r="L73" s="88">
        <v>7.0225102239243196</v>
      </c>
      <c r="M73" s="88">
        <v>4.9819103045235886</v>
      </c>
      <c r="N73" s="88">
        <v>1.4487193822982702</v>
      </c>
      <c r="O73" s="88">
        <v>0.33874528098354151</v>
      </c>
    </row>
    <row r="74" spans="1:15" x14ac:dyDescent="0.25">
      <c r="A74" s="61" t="s">
        <v>211</v>
      </c>
      <c r="B74" s="33" t="s">
        <v>293</v>
      </c>
      <c r="C74" s="201">
        <v>0</v>
      </c>
      <c r="D74" s="201">
        <v>0</v>
      </c>
      <c r="E74" s="201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</row>
    <row r="75" spans="1:15" x14ac:dyDescent="0.25">
      <c r="A75" s="61" t="s">
        <v>209</v>
      </c>
      <c r="B75" s="33" t="s">
        <v>294</v>
      </c>
      <c r="C75" s="201">
        <v>0</v>
      </c>
      <c r="D75" s="201">
        <v>0</v>
      </c>
      <c r="E75" s="201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x14ac:dyDescent="0.25">
      <c r="A76" s="61" t="s">
        <v>210</v>
      </c>
      <c r="B76" s="33" t="s">
        <v>295</v>
      </c>
      <c r="C76" s="201">
        <v>0</v>
      </c>
      <c r="D76" s="201">
        <v>0</v>
      </c>
      <c r="E76" s="201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x14ac:dyDescent="0.25">
      <c r="A77" s="61" t="s">
        <v>226</v>
      </c>
      <c r="B77" s="33" t="s">
        <v>296</v>
      </c>
      <c r="C77" s="201">
        <v>0</v>
      </c>
      <c r="D77" s="201">
        <v>0</v>
      </c>
      <c r="E77" s="201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</row>
    <row r="78" spans="1:15" x14ac:dyDescent="0.25">
      <c r="A78" s="61" t="s">
        <v>208</v>
      </c>
      <c r="B78" s="33" t="s">
        <v>297</v>
      </c>
      <c r="C78" s="201">
        <v>0</v>
      </c>
      <c r="D78" s="201">
        <v>0</v>
      </c>
      <c r="E78" s="201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</row>
    <row r="79" spans="1:15" ht="15.75" x14ac:dyDescent="0.3">
      <c r="A79" s="61"/>
      <c r="B79" s="45" t="s">
        <v>366</v>
      </c>
      <c r="C79" s="88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</row>
    <row r="80" spans="1:15" x14ac:dyDescent="0.25">
      <c r="A80" s="61" t="s">
        <v>220</v>
      </c>
      <c r="B80" s="33" t="s">
        <v>298</v>
      </c>
      <c r="C80" s="201">
        <v>0</v>
      </c>
      <c r="D80" s="201">
        <v>0</v>
      </c>
      <c r="E80" s="201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</row>
    <row r="81" spans="1:17" ht="15.75" x14ac:dyDescent="0.3">
      <c r="A81" s="61"/>
      <c r="B81" s="46" t="s">
        <v>367</v>
      </c>
      <c r="C81" s="89">
        <v>165.17420973054686</v>
      </c>
      <c r="D81" s="89">
        <v>158.87326450939824</v>
      </c>
      <c r="E81" s="89">
        <v>145.35114022220691</v>
      </c>
      <c r="F81" s="89">
        <v>64.347387983581143</v>
      </c>
      <c r="G81" s="89">
        <v>42.547540614492149</v>
      </c>
      <c r="H81" s="89">
        <v>29.462475836171716</v>
      </c>
      <c r="I81" s="89">
        <v>22.6314916723985</v>
      </c>
      <c r="J81" s="89">
        <v>14.904862034480557</v>
      </c>
      <c r="K81" s="89">
        <v>10.919897464968574</v>
      </c>
      <c r="L81" s="89">
        <v>7.0225102239243196</v>
      </c>
      <c r="M81" s="89">
        <v>4.9819103045235886</v>
      </c>
      <c r="N81" s="89">
        <v>1.4487193822982702</v>
      </c>
      <c r="O81" s="89">
        <v>0.33874528098354151</v>
      </c>
    </row>
    <row r="82" spans="1:17" ht="15.75" x14ac:dyDescent="0.3">
      <c r="A82" s="61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393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x14ac:dyDescent="0.25">
      <c r="A85" s="61" t="s">
        <v>187</v>
      </c>
      <c r="B85" s="33" t="s">
        <v>299</v>
      </c>
      <c r="C85" s="201">
        <v>813.58446171437413</v>
      </c>
      <c r="D85" s="201">
        <v>667.91302088908242</v>
      </c>
      <c r="E85" s="201">
        <v>549.70127167312921</v>
      </c>
      <c r="F85" s="82">
        <v>411.47438532480021</v>
      </c>
      <c r="G85" s="82">
        <v>254.80395067781618</v>
      </c>
      <c r="H85" s="82">
        <v>96.90248073739923</v>
      </c>
      <c r="I85" s="82">
        <v>32.008802912028969</v>
      </c>
      <c r="J85" s="82">
        <v>1.2566222133281755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</row>
    <row r="86" spans="1:17" x14ac:dyDescent="0.25">
      <c r="A86" s="61" t="s">
        <v>188</v>
      </c>
      <c r="B86" s="33" t="s">
        <v>300</v>
      </c>
      <c r="C86" s="201">
        <v>855.07967549337309</v>
      </c>
      <c r="D86" s="201">
        <v>797.13007566754857</v>
      </c>
      <c r="E86" s="201">
        <v>731.9031168583823</v>
      </c>
      <c r="F86" s="82">
        <v>421.38012333335746</v>
      </c>
      <c r="G86" s="82">
        <v>252.25146499926527</v>
      </c>
      <c r="H86" s="82">
        <v>88.113695533368698</v>
      </c>
      <c r="I86" s="82">
        <v>27.543352484013663</v>
      </c>
      <c r="J86" s="82">
        <v>1.0092728510179496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</row>
    <row r="87" spans="1:17" x14ac:dyDescent="0.25">
      <c r="A87" s="61" t="s">
        <v>189</v>
      </c>
      <c r="B87" s="33" t="s">
        <v>301</v>
      </c>
      <c r="C87" s="201">
        <v>1.5436527637625066</v>
      </c>
      <c r="D87" s="201">
        <v>1.1268988758964911</v>
      </c>
      <c r="E87" s="201">
        <v>0.78679138746840249</v>
      </c>
      <c r="F87" s="82">
        <v>11.65148892010987</v>
      </c>
      <c r="G87" s="82">
        <v>9.115070344191734</v>
      </c>
      <c r="H87" s="82">
        <v>1.5647498683594103</v>
      </c>
      <c r="I87" s="82">
        <v>0.10715087018332371</v>
      </c>
      <c r="J87" s="82">
        <v>3.7860143170541823E-3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7" x14ac:dyDescent="0.25">
      <c r="A88" s="61" t="s">
        <v>190</v>
      </c>
      <c r="B88" s="33" t="s">
        <v>369</v>
      </c>
      <c r="C88" s="201">
        <v>0.12521127764763487</v>
      </c>
      <c r="D88" s="201">
        <v>0.10336495686962327</v>
      </c>
      <c r="E88" s="201">
        <v>8.4911109213190991E-2</v>
      </c>
      <c r="F88" s="82">
        <v>0.25471750137441207</v>
      </c>
      <c r="G88" s="82">
        <v>0.16154805598557481</v>
      </c>
      <c r="H88" s="82">
        <v>5.7705817638466272E-2</v>
      </c>
      <c r="I88" s="82">
        <v>1.8516088619479527E-2</v>
      </c>
      <c r="J88" s="82">
        <v>7.7171082385973856E-4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</row>
    <row r="89" spans="1:17" x14ac:dyDescent="0.25">
      <c r="A89" s="61" t="s">
        <v>302</v>
      </c>
      <c r="B89" s="33" t="s">
        <v>303</v>
      </c>
      <c r="C89" s="201">
        <v>0</v>
      </c>
      <c r="D89" s="201">
        <v>0</v>
      </c>
      <c r="E89" s="201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7" x14ac:dyDescent="0.25">
      <c r="A90" s="61" t="s">
        <v>191</v>
      </c>
      <c r="B90" s="33" t="s">
        <v>304</v>
      </c>
      <c r="C90" s="201">
        <v>274.12627052350859</v>
      </c>
      <c r="D90" s="201">
        <v>237.04076961593364</v>
      </c>
      <c r="E90" s="201">
        <v>220.1921424347621</v>
      </c>
      <c r="F90" s="82">
        <v>136.16933978378739</v>
      </c>
      <c r="G90" s="82">
        <v>88.649138181482471</v>
      </c>
      <c r="H90" s="82">
        <v>40.431174735243623</v>
      </c>
      <c r="I90" s="82">
        <v>21.000369068018838</v>
      </c>
      <c r="J90" s="82">
        <v>9.1841528334846601</v>
      </c>
      <c r="K90" s="82">
        <v>6.0416959071627954</v>
      </c>
      <c r="L90" s="82">
        <v>2.9992999644228586</v>
      </c>
      <c r="M90" s="82">
        <v>1.5092500425110522</v>
      </c>
      <c r="N90" s="82">
        <v>5.1575091673475244E-2</v>
      </c>
      <c r="O90" s="82">
        <v>0</v>
      </c>
    </row>
    <row r="91" spans="1:17" x14ac:dyDescent="0.25">
      <c r="A91" s="61" t="s">
        <v>192</v>
      </c>
      <c r="B91" s="33" t="s">
        <v>305</v>
      </c>
      <c r="C91" s="201">
        <v>167.63491257559576</v>
      </c>
      <c r="D91" s="201">
        <v>154.1611122339223</v>
      </c>
      <c r="E91" s="201">
        <v>123.3196151092592</v>
      </c>
      <c r="F91" s="82">
        <v>60.243914751205381</v>
      </c>
      <c r="G91" s="82">
        <v>39.640394162997289</v>
      </c>
      <c r="H91" s="82">
        <v>19.093834691985869</v>
      </c>
      <c r="I91" s="82">
        <v>10.586853515090249</v>
      </c>
      <c r="J91" s="82">
        <v>5.090830927880365</v>
      </c>
      <c r="K91" s="82">
        <v>3.5632781353921592</v>
      </c>
      <c r="L91" s="82">
        <v>1.8319159315300355</v>
      </c>
      <c r="M91" s="82">
        <v>0.95136728019226169</v>
      </c>
      <c r="N91" s="82">
        <v>3.2733420715283137E-2</v>
      </c>
      <c r="O91" s="82">
        <v>0</v>
      </c>
    </row>
    <row r="92" spans="1:17" s="1" customFormat="1" x14ac:dyDescent="0.25">
      <c r="A92" s="132" t="s">
        <v>193</v>
      </c>
      <c r="B92" s="133" t="s">
        <v>406</v>
      </c>
      <c r="C92" s="201">
        <v>6.1353766634938927</v>
      </c>
      <c r="D92" s="201">
        <v>4.8784292045989739</v>
      </c>
      <c r="E92" s="201">
        <v>3.5756911056499274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Q92"/>
    </row>
    <row r="93" spans="1:17" s="1" customFormat="1" x14ac:dyDescent="0.25">
      <c r="A93" s="132" t="s">
        <v>194</v>
      </c>
      <c r="B93" s="133" t="s">
        <v>407</v>
      </c>
      <c r="C93" s="201">
        <v>0.7369643652881398</v>
      </c>
      <c r="D93" s="201">
        <v>0.63574329194152679</v>
      </c>
      <c r="E93" s="201">
        <v>0.61441599360702981</v>
      </c>
      <c r="F93" s="82">
        <v>0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82">
        <v>0</v>
      </c>
      <c r="O93" s="82">
        <v>0</v>
      </c>
      <c r="Q93"/>
    </row>
    <row r="94" spans="1:17" x14ac:dyDescent="0.25">
      <c r="A94" s="61" t="s">
        <v>306</v>
      </c>
      <c r="B94" s="33" t="s">
        <v>307</v>
      </c>
      <c r="C94" s="201">
        <v>0</v>
      </c>
      <c r="D94" s="201">
        <v>0</v>
      </c>
      <c r="E94" s="201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7" x14ac:dyDescent="0.25">
      <c r="A95" s="61" t="s">
        <v>195</v>
      </c>
      <c r="B95" s="33" t="s">
        <v>370</v>
      </c>
      <c r="C95" s="201">
        <v>395.04522974938129</v>
      </c>
      <c r="D95" s="201">
        <v>383.93603999055068</v>
      </c>
      <c r="E95" s="201">
        <v>365.63899967365228</v>
      </c>
      <c r="F95" s="82">
        <v>308.41007157131151</v>
      </c>
      <c r="G95" s="82">
        <v>290.88033216746965</v>
      </c>
      <c r="H95" s="82">
        <v>253.77544480414736</v>
      </c>
      <c r="I95" s="82">
        <v>211.55914521239572</v>
      </c>
      <c r="J95" s="82">
        <v>139.93007990112437</v>
      </c>
      <c r="K95" s="82">
        <v>92.875518256260094</v>
      </c>
      <c r="L95" s="82">
        <v>39.284922909721104</v>
      </c>
      <c r="M95" s="82">
        <v>17.879154546905422</v>
      </c>
      <c r="N95" s="82">
        <v>0.28263640169209781</v>
      </c>
      <c r="O95" s="82">
        <v>0</v>
      </c>
    </row>
    <row r="96" spans="1:17" x14ac:dyDescent="0.25">
      <c r="A96" s="61" t="s">
        <v>196</v>
      </c>
      <c r="B96" s="33" t="s">
        <v>371</v>
      </c>
      <c r="C96" s="201">
        <v>0.62655576346328323</v>
      </c>
      <c r="D96" s="201">
        <v>0.37652512357959084</v>
      </c>
      <c r="E96" s="201">
        <v>0.28933204028319315</v>
      </c>
      <c r="F96" s="82">
        <v>0.39777019795877383</v>
      </c>
      <c r="G96" s="82">
        <v>0.45013978799933518</v>
      </c>
      <c r="H96" s="82">
        <v>0.43367970685075191</v>
      </c>
      <c r="I96" s="82">
        <v>0.36760688102888706</v>
      </c>
      <c r="J96" s="82">
        <v>0.29106410539570443</v>
      </c>
      <c r="K96" s="82">
        <v>0.19527029734148341</v>
      </c>
      <c r="L96" s="82">
        <v>7.7712159501597572E-2</v>
      </c>
      <c r="M96" s="82">
        <v>3.4080519939005828E-2</v>
      </c>
      <c r="N96" s="82">
        <v>3.898950349458468E-4</v>
      </c>
      <c r="O96" s="82">
        <v>0</v>
      </c>
    </row>
    <row r="97" spans="1:15" x14ac:dyDescent="0.25">
      <c r="A97" s="61" t="s">
        <v>197</v>
      </c>
      <c r="B97" s="33" t="s">
        <v>372</v>
      </c>
      <c r="C97" s="201">
        <v>19.555586916735127</v>
      </c>
      <c r="D97" s="201">
        <v>24.432756057879626</v>
      </c>
      <c r="E97" s="201">
        <v>30.655547863472851</v>
      </c>
      <c r="F97" s="82">
        <v>11.82228454340226</v>
      </c>
      <c r="G97" s="82">
        <v>11.441279753390008</v>
      </c>
      <c r="H97" s="82">
        <v>10.596178665032493</v>
      </c>
      <c r="I97" s="82">
        <v>9.2593755698645204</v>
      </c>
      <c r="J97" s="82">
        <v>6.8198312412798892</v>
      </c>
      <c r="K97" s="82">
        <v>4.8805880382547802</v>
      </c>
      <c r="L97" s="82">
        <v>2.1748677640190852</v>
      </c>
      <c r="M97" s="82">
        <v>1.0289492711999255</v>
      </c>
      <c r="N97" s="82">
        <v>1.7488145756087401E-2</v>
      </c>
      <c r="O97" s="82">
        <v>0</v>
      </c>
    </row>
    <row r="98" spans="1:15" x14ac:dyDescent="0.25">
      <c r="A98" s="61" t="s">
        <v>308</v>
      </c>
      <c r="B98" s="33" t="s">
        <v>373</v>
      </c>
      <c r="C98" s="201">
        <v>0</v>
      </c>
      <c r="D98" s="201">
        <v>0</v>
      </c>
      <c r="E98" s="201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x14ac:dyDescent="0.25">
      <c r="A99" s="61" t="s">
        <v>199</v>
      </c>
      <c r="B99" s="33" t="s">
        <v>309</v>
      </c>
      <c r="C99" s="201">
        <v>0</v>
      </c>
      <c r="D99" s="201">
        <v>0</v>
      </c>
      <c r="E99" s="201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</row>
    <row r="100" spans="1:15" x14ac:dyDescent="0.25">
      <c r="A100" s="61" t="s">
        <v>198</v>
      </c>
      <c r="B100" s="33" t="s">
        <v>310</v>
      </c>
      <c r="C100" s="201">
        <v>0</v>
      </c>
      <c r="D100" s="201">
        <v>0</v>
      </c>
      <c r="E100" s="201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</row>
    <row r="101" spans="1:15" x14ac:dyDescent="0.25">
      <c r="A101" s="61" t="s">
        <v>311</v>
      </c>
      <c r="B101" s="33" t="s">
        <v>312</v>
      </c>
      <c r="C101" s="201">
        <v>0</v>
      </c>
      <c r="D101" s="201">
        <v>0</v>
      </c>
      <c r="E101" s="201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2534.1938978066232</v>
      </c>
      <c r="D102" s="90">
        <v>2271.7347359078035</v>
      </c>
      <c r="E102" s="90">
        <v>2026.7618352488798</v>
      </c>
      <c r="F102" s="90">
        <v>1361.8040959273073</v>
      </c>
      <c r="G102" s="90">
        <v>947.39331813059755</v>
      </c>
      <c r="H102" s="90">
        <v>510.96894456002582</v>
      </c>
      <c r="I102" s="90">
        <v>312.45117260124368</v>
      </c>
      <c r="J102" s="90">
        <v>163.58641179865202</v>
      </c>
      <c r="K102" s="90">
        <v>107.55635063441132</v>
      </c>
      <c r="L102" s="90">
        <v>46.368718729194676</v>
      </c>
      <c r="M102" s="90">
        <v>21.40280166074767</v>
      </c>
      <c r="N102" s="90">
        <v>0.38482295487188944</v>
      </c>
      <c r="O102" s="90">
        <v>0</v>
      </c>
    </row>
    <row r="103" spans="1:15" x14ac:dyDescent="0.25">
      <c r="A103" s="61" t="s">
        <v>213</v>
      </c>
      <c r="B103" s="33" t="s">
        <v>313</v>
      </c>
      <c r="C103" s="201">
        <v>48.382461252222711</v>
      </c>
      <c r="D103" s="201">
        <v>46.820793845858887</v>
      </c>
      <c r="E103" s="201">
        <v>45.720211278188337</v>
      </c>
      <c r="F103" s="82">
        <v>34.920633684048056</v>
      </c>
      <c r="G103" s="82">
        <v>30.172597243605317</v>
      </c>
      <c r="H103" s="82">
        <v>22.20481236599408</v>
      </c>
      <c r="I103" s="82">
        <v>16.934695370239627</v>
      </c>
      <c r="J103" s="82">
        <v>10.030903843062866</v>
      </c>
      <c r="K103" s="82">
        <v>7.0162622145049083</v>
      </c>
      <c r="L103" s="82">
        <v>4.1097405310536752</v>
      </c>
      <c r="M103" s="82">
        <v>3.0705153216882852</v>
      </c>
      <c r="N103" s="82">
        <v>1.9085641173483601</v>
      </c>
      <c r="O103" s="82">
        <v>1.3660874638460141</v>
      </c>
    </row>
    <row r="104" spans="1:15" x14ac:dyDescent="0.25">
      <c r="A104" s="61" t="s">
        <v>235</v>
      </c>
      <c r="B104" s="33" t="s">
        <v>375</v>
      </c>
      <c r="C104" s="201">
        <v>0</v>
      </c>
      <c r="D104" s="201">
        <v>0</v>
      </c>
      <c r="E104" s="201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</row>
    <row r="105" spans="1:15" x14ac:dyDescent="0.25">
      <c r="A105" s="61" t="s">
        <v>215</v>
      </c>
      <c r="B105" s="33" t="s">
        <v>314</v>
      </c>
      <c r="C105" s="201">
        <v>424.70418802457027</v>
      </c>
      <c r="D105" s="201">
        <v>411.59361017035474</v>
      </c>
      <c r="E105" s="201">
        <v>396.18454491103137</v>
      </c>
      <c r="F105" s="98">
        <v>355.83049271703908</v>
      </c>
      <c r="G105" s="98">
        <v>314.34217397097507</v>
      </c>
      <c r="H105" s="98">
        <v>253.08825430056029</v>
      </c>
      <c r="I105" s="98">
        <v>207.71064787621822</v>
      </c>
      <c r="J105" s="98">
        <v>137.76092224434939</v>
      </c>
      <c r="K105" s="98">
        <v>100.16262744248257</v>
      </c>
      <c r="L105" s="98">
        <v>61.494138502486777</v>
      </c>
      <c r="M105" s="98">
        <v>43.604782073218004</v>
      </c>
      <c r="N105" s="98">
        <v>14.01907882595453</v>
      </c>
      <c r="O105" s="98">
        <v>1.5715826443201655</v>
      </c>
    </row>
    <row r="106" spans="1:15" x14ac:dyDescent="0.25">
      <c r="A106" s="61" t="s">
        <v>214</v>
      </c>
      <c r="B106" s="33" t="s">
        <v>315</v>
      </c>
      <c r="C106" s="201">
        <v>0</v>
      </c>
      <c r="D106" s="201">
        <v>0</v>
      </c>
      <c r="E106" s="201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</row>
    <row r="107" spans="1:15" x14ac:dyDescent="0.25">
      <c r="A107" s="61" t="s">
        <v>216</v>
      </c>
      <c r="B107" s="33" t="s">
        <v>316</v>
      </c>
      <c r="C107" s="201">
        <v>9.201489022815748</v>
      </c>
      <c r="D107" s="201">
        <v>1.000686037907244</v>
      </c>
      <c r="E107" s="201">
        <v>4.1583468063169655E-2</v>
      </c>
      <c r="F107" s="82">
        <v>4.6278375747721069E-2</v>
      </c>
      <c r="G107" s="82">
        <v>4.6278375747721069E-2</v>
      </c>
      <c r="H107" s="82">
        <v>4.6278375747721069E-2</v>
      </c>
      <c r="I107" s="82">
        <v>4.6278375747721069E-2</v>
      </c>
      <c r="J107" s="82">
        <v>4.6278375747721069E-2</v>
      </c>
      <c r="K107" s="82">
        <v>4.6278375747721069E-2</v>
      </c>
      <c r="L107" s="82">
        <v>4.6278375747721069E-2</v>
      </c>
      <c r="M107" s="82">
        <v>4.6278375747721069E-2</v>
      </c>
      <c r="N107" s="82">
        <v>4.6278375747721069E-2</v>
      </c>
      <c r="O107" s="82">
        <v>4.6278375747721069E-2</v>
      </c>
    </row>
    <row r="108" spans="1:15" ht="15.75" x14ac:dyDescent="0.3">
      <c r="A108" s="61"/>
      <c r="B108" s="51" t="s">
        <v>376</v>
      </c>
      <c r="C108" s="90">
        <v>482.2881382996087</v>
      </c>
      <c r="D108" s="90">
        <v>459.41509005412087</v>
      </c>
      <c r="E108" s="90">
        <v>441.94633965728286</v>
      </c>
      <c r="F108" s="90">
        <v>390.79740477683487</v>
      </c>
      <c r="G108" s="90">
        <v>344.56104959032808</v>
      </c>
      <c r="H108" s="90">
        <v>275.33934504230206</v>
      </c>
      <c r="I108" s="90">
        <v>224.69162162220559</v>
      </c>
      <c r="J108" s="90">
        <v>147.83810446315999</v>
      </c>
      <c r="K108" s="90">
        <v>107.2251680327352</v>
      </c>
      <c r="L108" s="90">
        <v>65.65015740928817</v>
      </c>
      <c r="M108" s="90">
        <v>46.721575770654006</v>
      </c>
      <c r="N108" s="90">
        <v>15.973921319050612</v>
      </c>
      <c r="O108" s="90">
        <v>2.9839484839139008</v>
      </c>
    </row>
    <row r="109" spans="1:15" ht="15.75" x14ac:dyDescent="0.3">
      <c r="A109" s="61"/>
      <c r="B109" s="52" t="s">
        <v>377</v>
      </c>
      <c r="C109" s="91">
        <v>3016.482036106232</v>
      </c>
      <c r="D109" s="91">
        <v>2731.1498259619243</v>
      </c>
      <c r="E109" s="91">
        <v>2468.7081749061626</v>
      </c>
      <c r="F109" s="91">
        <v>1752.6015007041422</v>
      </c>
      <c r="G109" s="91">
        <v>1291.9543677209256</v>
      </c>
      <c r="H109" s="91">
        <v>786.30828960232793</v>
      </c>
      <c r="I109" s="91">
        <v>537.1427942234493</v>
      </c>
      <c r="J109" s="91">
        <v>311.42451626181202</v>
      </c>
      <c r="K109" s="91">
        <v>214.78151866714651</v>
      </c>
      <c r="L109" s="91">
        <v>112.01887613848285</v>
      </c>
      <c r="M109" s="91">
        <v>68.124377431401683</v>
      </c>
      <c r="N109" s="91">
        <v>16.3587442739225</v>
      </c>
      <c r="O109" s="91">
        <v>2.9839484839139008</v>
      </c>
    </row>
    <row r="110" spans="1:15" ht="15.75" x14ac:dyDescent="0.3">
      <c r="A110" s="61"/>
      <c r="B110" s="53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 x14ac:dyDescent="0.25">
      <c r="A111" s="64" t="s">
        <v>236</v>
      </c>
      <c r="B111" s="54" t="s">
        <v>378</v>
      </c>
      <c r="C111" s="201">
        <v>0</v>
      </c>
      <c r="D111" s="201">
        <v>0</v>
      </c>
      <c r="E111" s="201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</row>
    <row r="112" spans="1:15" x14ac:dyDescent="0.25">
      <c r="A112" s="64" t="s">
        <v>243</v>
      </c>
      <c r="B112" s="54" t="s">
        <v>379</v>
      </c>
      <c r="C112" s="201">
        <v>0</v>
      </c>
      <c r="D112" s="201">
        <v>0</v>
      </c>
      <c r="E112" s="201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</row>
    <row r="113" spans="1:15" x14ac:dyDescent="0.25">
      <c r="A113" s="64" t="s">
        <v>218</v>
      </c>
      <c r="B113" s="54" t="s">
        <v>380</v>
      </c>
      <c r="C113" s="201">
        <v>53.118021148967202</v>
      </c>
      <c r="D113" s="201">
        <v>5.7767239620927562</v>
      </c>
      <c r="E113" s="201">
        <v>0.24005153193683032</v>
      </c>
      <c r="F113" s="82">
        <v>0.26715412425227891</v>
      </c>
      <c r="G113" s="82">
        <v>0.26715412425227891</v>
      </c>
      <c r="H113" s="82">
        <v>0.26715412425227891</v>
      </c>
      <c r="I113" s="82">
        <v>0.26715412425227891</v>
      </c>
      <c r="J113" s="82">
        <v>0.26715412425227891</v>
      </c>
      <c r="K113" s="82">
        <v>0.26715412425227891</v>
      </c>
      <c r="L113" s="82">
        <v>0.26715412425227891</v>
      </c>
      <c r="M113" s="82">
        <v>0.26715412425227891</v>
      </c>
      <c r="N113" s="82">
        <v>0.26715412425227891</v>
      </c>
      <c r="O113" s="82">
        <v>0.26715412425227891</v>
      </c>
    </row>
    <row r="114" spans="1:15" x14ac:dyDescent="0.25">
      <c r="A114" s="64" t="s">
        <v>317</v>
      </c>
      <c r="B114" s="55" t="s">
        <v>381</v>
      </c>
      <c r="C114" s="201">
        <v>0</v>
      </c>
      <c r="D114" s="201">
        <v>0</v>
      </c>
      <c r="E114" s="201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53.118021148967202</v>
      </c>
      <c r="D115" s="92">
        <v>5.7767239620927562</v>
      </c>
      <c r="E115" s="92">
        <v>0.24005153193683032</v>
      </c>
      <c r="F115" s="92">
        <v>0.26715412425227891</v>
      </c>
      <c r="G115" s="92">
        <v>0.26715412425227891</v>
      </c>
      <c r="H115" s="92">
        <v>0.26715412425227891</v>
      </c>
      <c r="I115" s="92">
        <v>0.26715412425227891</v>
      </c>
      <c r="J115" s="92">
        <v>0.26715412425227891</v>
      </c>
      <c r="K115" s="92">
        <v>0.26715412425227891</v>
      </c>
      <c r="L115" s="92">
        <v>0.26715412425227891</v>
      </c>
      <c r="M115" s="92">
        <v>0.26715412425227891</v>
      </c>
      <c r="N115" s="92">
        <v>0.26715412425227891</v>
      </c>
      <c r="O115" s="92">
        <v>0.26715412425227891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393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x14ac:dyDescent="0.25">
      <c r="A119" s="61" t="s">
        <v>237</v>
      </c>
      <c r="B119" s="33" t="s">
        <v>318</v>
      </c>
      <c r="C119" s="201">
        <v>0</v>
      </c>
      <c r="D119" s="201">
        <v>0</v>
      </c>
      <c r="E119" s="201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</row>
    <row r="120" spans="1:15" x14ac:dyDescent="0.25">
      <c r="A120" s="61" t="s">
        <v>232</v>
      </c>
      <c r="B120" s="33" t="s">
        <v>319</v>
      </c>
      <c r="C120" s="201">
        <v>0</v>
      </c>
      <c r="D120" s="201">
        <v>0</v>
      </c>
      <c r="E120" s="201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82">
        <v>0</v>
      </c>
      <c r="M120" s="82">
        <v>0</v>
      </c>
      <c r="N120" s="82">
        <v>0</v>
      </c>
      <c r="O120" s="82">
        <v>0</v>
      </c>
    </row>
    <row r="121" spans="1:15" x14ac:dyDescent="0.25">
      <c r="A121" s="61" t="s">
        <v>238</v>
      </c>
      <c r="B121" s="33" t="s">
        <v>320</v>
      </c>
      <c r="C121" s="201">
        <v>0</v>
      </c>
      <c r="D121" s="201">
        <v>0</v>
      </c>
      <c r="E121" s="201">
        <v>0</v>
      </c>
      <c r="F121" s="82">
        <v>0</v>
      </c>
      <c r="G121" s="82">
        <v>0</v>
      </c>
      <c r="H121" s="82">
        <v>0</v>
      </c>
      <c r="I121" s="82">
        <v>0</v>
      </c>
      <c r="J121" s="82">
        <v>0</v>
      </c>
      <c r="K121" s="82">
        <v>0</v>
      </c>
      <c r="L121" s="82">
        <v>0</v>
      </c>
      <c r="M121" s="82">
        <v>0</v>
      </c>
      <c r="N121" s="82">
        <v>0</v>
      </c>
      <c r="O121" s="82">
        <v>0</v>
      </c>
    </row>
    <row r="122" spans="1:15" x14ac:dyDescent="0.25">
      <c r="A122" s="61" t="s">
        <v>247</v>
      </c>
      <c r="B122" s="33" t="s">
        <v>321</v>
      </c>
      <c r="C122" s="201">
        <v>0</v>
      </c>
      <c r="D122" s="201">
        <v>0</v>
      </c>
      <c r="E122" s="201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82">
        <v>0</v>
      </c>
      <c r="M122" s="82">
        <v>0</v>
      </c>
      <c r="N122" s="82">
        <v>0</v>
      </c>
      <c r="O122" s="82">
        <v>0</v>
      </c>
    </row>
    <row r="123" spans="1:15" x14ac:dyDescent="0.25">
      <c r="A123" s="61" t="s">
        <v>244</v>
      </c>
      <c r="B123" s="33" t="s">
        <v>384</v>
      </c>
      <c r="C123" s="201">
        <v>0</v>
      </c>
      <c r="D123" s="201">
        <v>0</v>
      </c>
      <c r="E123" s="201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82">
        <v>0</v>
      </c>
      <c r="M123" s="82">
        <v>0</v>
      </c>
      <c r="N123" s="82">
        <v>0</v>
      </c>
      <c r="O123" s="82">
        <v>0</v>
      </c>
    </row>
    <row r="124" spans="1:15" x14ac:dyDescent="0.25">
      <c r="A124" s="61" t="s">
        <v>241</v>
      </c>
      <c r="B124" s="33" t="s">
        <v>322</v>
      </c>
      <c r="C124" s="201">
        <v>0</v>
      </c>
      <c r="D124" s="201">
        <v>0</v>
      </c>
      <c r="E124" s="201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x14ac:dyDescent="0.25">
      <c r="A125" s="61" t="s">
        <v>239</v>
      </c>
      <c r="B125" s="33" t="s">
        <v>323</v>
      </c>
      <c r="C125" s="201">
        <v>0</v>
      </c>
      <c r="D125" s="201">
        <v>0</v>
      </c>
      <c r="E125" s="201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x14ac:dyDescent="0.25">
      <c r="A126" s="61" t="s">
        <v>324</v>
      </c>
      <c r="B126" s="33" t="s">
        <v>325</v>
      </c>
      <c r="C126" s="201">
        <v>0</v>
      </c>
      <c r="D126" s="201">
        <v>0</v>
      </c>
      <c r="E126" s="201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x14ac:dyDescent="0.25">
      <c r="A127" s="61" t="s">
        <v>240</v>
      </c>
      <c r="B127" s="58" t="s">
        <v>326</v>
      </c>
      <c r="C127" s="201">
        <v>0</v>
      </c>
      <c r="D127" s="201">
        <v>0</v>
      </c>
      <c r="E127" s="201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</row>
    <row r="129" spans="1:1" x14ac:dyDescent="0.25">
      <c r="A129" s="61"/>
    </row>
    <row r="130" spans="1:1" x14ac:dyDescent="0.25">
      <c r="A130" s="64"/>
    </row>
  </sheetData>
  <mergeCells count="2">
    <mergeCell ref="B66:D66"/>
    <mergeCell ref="B116:D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F3D5-1F9B-46EA-8109-EC28A9565611}">
  <sheetPr>
    <tabColor theme="4" tint="0.59999389629810485"/>
  </sheetPr>
  <dimension ref="A1:Q130"/>
  <sheetViews>
    <sheetView workbookViewId="0">
      <selection activeCell="D17" sqref="D17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15" ht="15.75" thickBot="1" x14ac:dyDescent="0.3">
      <c r="B1" s="78" t="s">
        <v>13</v>
      </c>
      <c r="O1" s="2" t="s">
        <v>405</v>
      </c>
    </row>
    <row r="2" spans="1:15" x14ac:dyDescent="0.25">
      <c r="B2" s="139"/>
    </row>
    <row r="3" spans="1:15" ht="30" x14ac:dyDescent="0.35">
      <c r="B3" s="25" t="s">
        <v>394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79">
        <v>0</v>
      </c>
    </row>
    <row r="5" spans="1:15" ht="15.75" x14ac:dyDescent="0.3">
      <c r="A5" s="69"/>
      <c r="B5" s="65" t="s">
        <v>351</v>
      </c>
      <c r="C5" s="79">
        <v>662.97969064513347</v>
      </c>
      <c r="D5" s="79">
        <v>599.21077287488583</v>
      </c>
      <c r="E5" s="79">
        <v>528.39414279474875</v>
      </c>
      <c r="F5" s="79">
        <v>343.55491863832691</v>
      </c>
      <c r="G5" s="79">
        <v>297.2079547025233</v>
      </c>
      <c r="H5" s="79">
        <v>253.97641982681762</v>
      </c>
      <c r="I5" s="79">
        <v>228.88168259816155</v>
      </c>
      <c r="J5" s="79">
        <v>196.52200102138772</v>
      </c>
      <c r="K5" s="79">
        <v>176.12645062070325</v>
      </c>
      <c r="L5" s="79">
        <v>178.81987605435359</v>
      </c>
      <c r="M5" s="79">
        <v>180.61351588510803</v>
      </c>
      <c r="N5" s="79">
        <v>184.90182254071993</v>
      </c>
      <c r="O5" s="79">
        <v>176.64177048939342</v>
      </c>
    </row>
    <row r="6" spans="1:15" ht="15.75" x14ac:dyDescent="0.3">
      <c r="A6" s="70"/>
      <c r="B6" s="65" t="s">
        <v>332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</row>
    <row r="7" spans="1:15" ht="15.75" x14ac:dyDescent="0.3">
      <c r="A7" s="71"/>
      <c r="B7" s="65" t="s">
        <v>352</v>
      </c>
      <c r="C7" s="79">
        <v>13.755091135881989</v>
      </c>
      <c r="D7" s="79">
        <v>16.192499999999999</v>
      </c>
      <c r="E7" s="79">
        <v>15.100124999999998</v>
      </c>
      <c r="F7" s="79">
        <v>2.7782999999999998</v>
      </c>
      <c r="G7" s="79">
        <v>1.9139399999999998</v>
      </c>
      <c r="H7" s="79">
        <v>1.48176</v>
      </c>
      <c r="I7" s="79">
        <v>1.29654</v>
      </c>
      <c r="J7" s="79">
        <v>1.29654</v>
      </c>
      <c r="K7" s="79">
        <v>1.29654</v>
      </c>
      <c r="L7" s="79">
        <v>1.29654</v>
      </c>
      <c r="M7" s="79">
        <v>1.29654</v>
      </c>
      <c r="N7" s="79">
        <v>1.29654</v>
      </c>
      <c r="O7" s="79">
        <v>1.29654</v>
      </c>
    </row>
    <row r="8" spans="1:15" ht="15.75" x14ac:dyDescent="0.3">
      <c r="A8" s="72"/>
      <c r="B8" s="65" t="s">
        <v>353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</row>
    <row r="9" spans="1:15" ht="15.75" x14ac:dyDescent="0.3">
      <c r="A9" s="73"/>
      <c r="B9" s="65" t="s">
        <v>335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</row>
    <row r="10" spans="1:15" ht="15.75" x14ac:dyDescent="0.3">
      <c r="A10" s="74"/>
      <c r="B10" s="66" t="s">
        <v>354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</row>
    <row r="11" spans="1:15" ht="15.75" x14ac:dyDescent="0.3">
      <c r="A11" s="75"/>
      <c r="B11" s="67" t="s">
        <v>355</v>
      </c>
      <c r="C11" s="81">
        <v>676.7347817810155</v>
      </c>
      <c r="D11" s="81">
        <v>615.40327287488583</v>
      </c>
      <c r="E11" s="81">
        <v>543.49426779474879</v>
      </c>
      <c r="F11" s="81">
        <v>346.33321863832691</v>
      </c>
      <c r="G11" s="81">
        <v>299.12189470252332</v>
      </c>
      <c r="H11" s="81">
        <v>255.45817982681763</v>
      </c>
      <c r="I11" s="81">
        <v>230.17822259816154</v>
      </c>
      <c r="J11" s="81">
        <v>197.81854102138772</v>
      </c>
      <c r="K11" s="81">
        <v>177.42299062070325</v>
      </c>
      <c r="L11" s="81">
        <v>180.11641605435358</v>
      </c>
      <c r="M11" s="81">
        <v>181.91005588510802</v>
      </c>
      <c r="N11" s="81">
        <v>186.19836254071993</v>
      </c>
      <c r="O11" s="81">
        <v>177.93831048939342</v>
      </c>
    </row>
    <row r="12" spans="1:15" ht="15.75" x14ac:dyDescent="0.3">
      <c r="A12" s="76"/>
      <c r="B12" s="65" t="s">
        <v>231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</row>
    <row r="13" spans="1:15" ht="15.75" x14ac:dyDescent="0.3">
      <c r="A13" s="77"/>
      <c r="B13" s="67" t="s">
        <v>356</v>
      </c>
      <c r="C13" s="81">
        <v>676.7347817810155</v>
      </c>
      <c r="D13" s="81">
        <v>615.40327287488583</v>
      </c>
      <c r="E13" s="81">
        <v>543.49426779474879</v>
      </c>
      <c r="F13" s="81">
        <v>346.33321863832691</v>
      </c>
      <c r="G13" s="81">
        <v>299.12189470252332</v>
      </c>
      <c r="H13" s="81">
        <v>255.45817982681763</v>
      </c>
      <c r="I13" s="81">
        <v>230.17822259816154</v>
      </c>
      <c r="J13" s="81">
        <v>197.81854102138772</v>
      </c>
      <c r="K13" s="81">
        <v>177.42299062070325</v>
      </c>
      <c r="L13" s="81">
        <v>180.11641605435358</v>
      </c>
      <c r="M13" s="81">
        <v>181.91005588510802</v>
      </c>
      <c r="N13" s="81">
        <v>186.19836254071993</v>
      </c>
      <c r="O13" s="81">
        <v>177.93831048939342</v>
      </c>
    </row>
    <row r="14" spans="1:15" x14ac:dyDescent="0.25">
      <c r="C14" s="134">
        <v>14.331408326818973</v>
      </c>
      <c r="D14" s="134">
        <v>14.627667750559453</v>
      </c>
      <c r="E14" s="134">
        <v>13.662448482419222</v>
      </c>
      <c r="F14" s="134"/>
      <c r="G14" s="134">
        <v>0</v>
      </c>
      <c r="H14" s="134"/>
      <c r="I14" s="134">
        <v>0</v>
      </c>
      <c r="J14" s="134"/>
      <c r="K14" s="134">
        <v>0</v>
      </c>
      <c r="L14" s="134"/>
      <c r="M14" s="134">
        <v>0</v>
      </c>
      <c r="N14" s="134">
        <v>0</v>
      </c>
      <c r="O14" s="134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394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6" x14ac:dyDescent="0.25">
      <c r="A17" s="61" t="s">
        <v>234</v>
      </c>
      <c r="B17" s="27" t="s">
        <v>254</v>
      </c>
      <c r="C17" s="201">
        <v>0</v>
      </c>
      <c r="D17" s="201">
        <v>0</v>
      </c>
      <c r="E17" s="201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</row>
    <row r="18" spans="1:16" x14ac:dyDescent="0.25">
      <c r="A18" s="61" t="s">
        <v>233</v>
      </c>
      <c r="B18" s="27" t="s">
        <v>255</v>
      </c>
      <c r="C18" s="201">
        <v>0</v>
      </c>
      <c r="D18" s="201">
        <v>0</v>
      </c>
      <c r="E18" s="201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</row>
    <row r="19" spans="1:16" x14ac:dyDescent="0.25">
      <c r="A19" s="61" t="s">
        <v>176</v>
      </c>
      <c r="B19" s="27" t="s">
        <v>256</v>
      </c>
      <c r="C19" s="201">
        <v>0</v>
      </c>
      <c r="D19" s="201">
        <v>0</v>
      </c>
      <c r="E19" s="201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</row>
    <row r="20" spans="1:16" x14ac:dyDescent="0.25">
      <c r="A20" s="61" t="s">
        <v>246</v>
      </c>
      <c r="B20" s="27" t="s">
        <v>257</v>
      </c>
      <c r="C20" s="201">
        <v>0</v>
      </c>
      <c r="D20" s="201">
        <v>0</v>
      </c>
      <c r="E20" s="201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</row>
    <row r="21" spans="1:16" x14ac:dyDescent="0.25">
      <c r="A21" s="61" t="s">
        <v>200</v>
      </c>
      <c r="B21" s="27" t="s">
        <v>258</v>
      </c>
      <c r="C21" s="201">
        <v>0</v>
      </c>
      <c r="D21" s="201">
        <v>0</v>
      </c>
      <c r="E21" s="201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6" x14ac:dyDescent="0.25">
      <c r="A22" s="61" t="s">
        <v>201</v>
      </c>
      <c r="B22" s="27" t="s">
        <v>259</v>
      </c>
      <c r="C22" s="201">
        <v>0</v>
      </c>
      <c r="D22" s="201">
        <v>0</v>
      </c>
      <c r="E22" s="201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</row>
    <row r="23" spans="1:16" x14ac:dyDescent="0.25">
      <c r="A23" s="61" t="s">
        <v>177</v>
      </c>
      <c r="B23" s="27" t="s">
        <v>260</v>
      </c>
      <c r="C23" s="201">
        <v>0</v>
      </c>
      <c r="D23" s="201">
        <v>0</v>
      </c>
      <c r="E23" s="201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</row>
    <row r="24" spans="1:16" x14ac:dyDescent="0.25">
      <c r="A24" s="61" t="s">
        <v>261</v>
      </c>
      <c r="B24" s="27" t="s">
        <v>358</v>
      </c>
      <c r="C24" s="201">
        <v>0</v>
      </c>
      <c r="D24" s="201">
        <v>0</v>
      </c>
      <c r="E24" s="201">
        <v>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6" x14ac:dyDescent="0.25">
      <c r="A25" s="61" t="s">
        <v>175</v>
      </c>
      <c r="B25" s="27" t="s">
        <v>262</v>
      </c>
      <c r="C25" s="201">
        <v>0</v>
      </c>
      <c r="D25" s="201">
        <v>0</v>
      </c>
      <c r="E25" s="201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</row>
    <row r="26" spans="1:16" ht="15.75" x14ac:dyDescent="0.3">
      <c r="A26" s="61"/>
      <c r="B26" s="28" t="s">
        <v>359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</row>
    <row r="27" spans="1:16" ht="15.75" x14ac:dyDescent="0.3">
      <c r="A27" s="62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6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6" ht="30" x14ac:dyDescent="0.35">
      <c r="A29" s="60"/>
      <c r="B29" s="25" t="s">
        <v>394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6" x14ac:dyDescent="0.25">
      <c r="A30" s="61" t="s">
        <v>182</v>
      </c>
      <c r="B30" s="33" t="s">
        <v>263</v>
      </c>
      <c r="C30" s="201">
        <v>0</v>
      </c>
      <c r="D30" s="201">
        <v>0</v>
      </c>
      <c r="E30" s="201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t="s">
        <v>395</v>
      </c>
    </row>
    <row r="31" spans="1:16" x14ac:dyDescent="0.25">
      <c r="A31" s="61" t="s">
        <v>17</v>
      </c>
      <c r="B31" s="33" t="s">
        <v>264</v>
      </c>
      <c r="C31" s="201">
        <v>0</v>
      </c>
      <c r="D31" s="201">
        <v>0</v>
      </c>
      <c r="E31" s="201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</row>
    <row r="32" spans="1:16" x14ac:dyDescent="0.25">
      <c r="A32" s="61" t="s">
        <v>183</v>
      </c>
      <c r="B32" s="33" t="s">
        <v>265</v>
      </c>
      <c r="C32" s="201">
        <v>598.2855258330535</v>
      </c>
      <c r="D32" s="201">
        <v>532.05460685894093</v>
      </c>
      <c r="E32" s="201">
        <v>467.06847435689394</v>
      </c>
      <c r="F32" s="82">
        <v>266.89771446517267</v>
      </c>
      <c r="G32" s="82">
        <v>225.54922761721133</v>
      </c>
      <c r="H32" s="82">
        <v>180.00432779961409</v>
      </c>
      <c r="I32" s="82">
        <v>153.36734727636363</v>
      </c>
      <c r="J32" s="82">
        <v>118.19795149207248</v>
      </c>
      <c r="K32" s="82">
        <v>95.929258286376424</v>
      </c>
      <c r="L32" s="82">
        <v>95.931365935855553</v>
      </c>
      <c r="M32" s="82">
        <v>95.930793910495865</v>
      </c>
      <c r="N32" s="82">
        <v>95.930898298065969</v>
      </c>
      <c r="O32" s="82">
        <v>83.579971350941136</v>
      </c>
    </row>
    <row r="33" spans="1:15" x14ac:dyDescent="0.25">
      <c r="A33" s="61" t="s">
        <v>185</v>
      </c>
      <c r="B33" s="33" t="s">
        <v>266</v>
      </c>
      <c r="C33" s="201">
        <v>0</v>
      </c>
      <c r="D33" s="201">
        <v>0</v>
      </c>
      <c r="E33" s="201">
        <v>0</v>
      </c>
      <c r="F33" s="82">
        <v>0</v>
      </c>
      <c r="G33" s="82">
        <v>0</v>
      </c>
      <c r="H33" s="82">
        <v>0</v>
      </c>
      <c r="I33" s="82">
        <v>0</v>
      </c>
      <c r="J33" s="82">
        <v>0</v>
      </c>
      <c r="K33" s="82">
        <v>0</v>
      </c>
      <c r="L33" s="82">
        <v>0</v>
      </c>
      <c r="M33" s="82">
        <v>0</v>
      </c>
      <c r="N33" s="82">
        <v>0</v>
      </c>
      <c r="O33" s="82">
        <v>0</v>
      </c>
    </row>
    <row r="34" spans="1:15" x14ac:dyDescent="0.25">
      <c r="A34" s="61" t="s">
        <v>179</v>
      </c>
      <c r="B34" s="33" t="s">
        <v>267</v>
      </c>
      <c r="C34" s="201">
        <v>0</v>
      </c>
      <c r="D34" s="201">
        <v>0</v>
      </c>
      <c r="E34" s="201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spans="1:15" x14ac:dyDescent="0.25">
      <c r="A35" s="61" t="s">
        <v>180</v>
      </c>
      <c r="B35" s="33" t="s">
        <v>268</v>
      </c>
      <c r="C35" s="201">
        <v>64.69416481207999</v>
      </c>
      <c r="D35" s="201">
        <v>67.156166015944876</v>
      </c>
      <c r="E35" s="201">
        <v>61.325668437854851</v>
      </c>
      <c r="F35" s="82">
        <v>76.657204173154227</v>
      </c>
      <c r="G35" s="82">
        <v>71.658727085311966</v>
      </c>
      <c r="H35" s="82">
        <v>73.97209202720353</v>
      </c>
      <c r="I35" s="82">
        <v>75.514335321797915</v>
      </c>
      <c r="J35" s="82">
        <v>78.324049529315261</v>
      </c>
      <c r="K35" s="82">
        <v>80.197192334326829</v>
      </c>
      <c r="L35" s="82">
        <v>82.888510118498033</v>
      </c>
      <c r="M35" s="82">
        <v>84.68272197461215</v>
      </c>
      <c r="N35" s="82">
        <v>88.970924242653979</v>
      </c>
      <c r="O35" s="82">
        <v>93.061799138452272</v>
      </c>
    </row>
    <row r="36" spans="1:15" x14ac:dyDescent="0.25">
      <c r="A36" s="61" t="s">
        <v>186</v>
      </c>
      <c r="B36" s="33" t="s">
        <v>269</v>
      </c>
      <c r="C36" s="201">
        <v>0</v>
      </c>
      <c r="D36" s="201">
        <v>0</v>
      </c>
      <c r="E36" s="201">
        <v>0</v>
      </c>
      <c r="F36" s="82">
        <v>0</v>
      </c>
      <c r="G36" s="82">
        <v>0</v>
      </c>
      <c r="H36" s="82">
        <v>0</v>
      </c>
      <c r="I36" s="82">
        <v>0</v>
      </c>
      <c r="J36" s="82">
        <v>0</v>
      </c>
      <c r="K36" s="82">
        <v>0</v>
      </c>
      <c r="L36" s="82">
        <v>0</v>
      </c>
      <c r="M36" s="82">
        <v>0</v>
      </c>
      <c r="N36" s="82">
        <v>0</v>
      </c>
      <c r="O36" s="82">
        <v>0</v>
      </c>
    </row>
    <row r="37" spans="1:15" x14ac:dyDescent="0.25">
      <c r="A37" s="61" t="s">
        <v>184</v>
      </c>
      <c r="B37" s="33" t="s">
        <v>270</v>
      </c>
      <c r="C37" s="201">
        <v>0</v>
      </c>
      <c r="D37" s="201">
        <v>0</v>
      </c>
      <c r="E37" s="201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</row>
    <row r="38" spans="1:15" x14ac:dyDescent="0.25">
      <c r="A38" s="61" t="s">
        <v>181</v>
      </c>
      <c r="B38" s="33" t="s">
        <v>271</v>
      </c>
      <c r="C38" s="201">
        <v>0</v>
      </c>
      <c r="D38" s="201">
        <v>0</v>
      </c>
      <c r="E38" s="201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</row>
    <row r="39" spans="1:15" ht="15.75" x14ac:dyDescent="0.3">
      <c r="A39" s="61"/>
      <c r="B39" s="34" t="s">
        <v>360</v>
      </c>
      <c r="C39" s="84">
        <v>662.97969064513347</v>
      </c>
      <c r="D39" s="84">
        <v>599.21077287488583</v>
      </c>
      <c r="E39" s="84">
        <v>528.39414279474875</v>
      </c>
      <c r="F39" s="84">
        <v>343.55491863832691</v>
      </c>
      <c r="G39" s="84">
        <v>297.2079547025233</v>
      </c>
      <c r="H39" s="84">
        <v>253.97641982681762</v>
      </c>
      <c r="I39" s="84">
        <v>228.88168259816155</v>
      </c>
      <c r="J39" s="84">
        <v>196.52200102138772</v>
      </c>
      <c r="K39" s="84">
        <v>176.12645062070325</v>
      </c>
      <c r="L39" s="84">
        <v>178.81987605435359</v>
      </c>
      <c r="M39" s="84">
        <v>180.61351588510803</v>
      </c>
      <c r="N39" s="84">
        <v>184.90182254071993</v>
      </c>
      <c r="O39" s="84">
        <v>176.64177048939342</v>
      </c>
    </row>
    <row r="40" spans="1:15" ht="15.75" x14ac:dyDescent="0.3">
      <c r="A40" s="62"/>
      <c r="B40" s="35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394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x14ac:dyDescent="0.25">
      <c r="A43" s="61" t="s">
        <v>225</v>
      </c>
      <c r="B43" s="33" t="s">
        <v>272</v>
      </c>
      <c r="C43" s="201">
        <v>0</v>
      </c>
      <c r="D43" s="201">
        <v>0</v>
      </c>
      <c r="E43" s="20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</row>
    <row r="44" spans="1:15" x14ac:dyDescent="0.25">
      <c r="A44" s="61" t="s">
        <v>224</v>
      </c>
      <c r="B44" s="33" t="s">
        <v>273</v>
      </c>
      <c r="C44" s="201">
        <v>0</v>
      </c>
      <c r="D44" s="201">
        <v>0</v>
      </c>
      <c r="E44" s="201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</row>
    <row r="45" spans="1:15" x14ac:dyDescent="0.25">
      <c r="A45" s="61" t="s">
        <v>207</v>
      </c>
      <c r="B45" s="33" t="s">
        <v>274</v>
      </c>
      <c r="C45" s="201">
        <v>0</v>
      </c>
      <c r="D45" s="201">
        <v>0</v>
      </c>
      <c r="E45" s="201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</row>
    <row r="46" spans="1:15" x14ac:dyDescent="0.25">
      <c r="A46" s="61" t="s">
        <v>203</v>
      </c>
      <c r="B46" s="33" t="s">
        <v>275</v>
      </c>
      <c r="C46" s="201">
        <v>0</v>
      </c>
      <c r="D46" s="201">
        <v>0</v>
      </c>
      <c r="E46" s="201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</row>
    <row r="47" spans="1:15" ht="15.75" x14ac:dyDescent="0.3">
      <c r="A47" s="61"/>
      <c r="B47" s="38" t="s">
        <v>361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</row>
    <row r="48" spans="1:15" ht="15.75" x14ac:dyDescent="0.3">
      <c r="A48" s="62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394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x14ac:dyDescent="0.25">
      <c r="A51" s="63" t="s">
        <v>242</v>
      </c>
      <c r="B51" s="27" t="s">
        <v>276</v>
      </c>
      <c r="C51" s="201">
        <v>0</v>
      </c>
      <c r="D51" s="201">
        <v>0</v>
      </c>
      <c r="E51" s="201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</row>
    <row r="52" spans="1:15" x14ac:dyDescent="0.25">
      <c r="A52" s="63" t="s">
        <v>252</v>
      </c>
      <c r="B52" s="27" t="s">
        <v>277</v>
      </c>
      <c r="C52" s="201">
        <v>0</v>
      </c>
      <c r="D52" s="201">
        <v>0</v>
      </c>
      <c r="E52" s="201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x14ac:dyDescent="0.25">
      <c r="A53" s="63" t="s">
        <v>250</v>
      </c>
      <c r="B53" s="27" t="s">
        <v>278</v>
      </c>
      <c r="C53" s="201">
        <v>0</v>
      </c>
      <c r="D53" s="201">
        <v>0</v>
      </c>
      <c r="E53" s="201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x14ac:dyDescent="0.25">
      <c r="A54" s="63" t="s">
        <v>206</v>
      </c>
      <c r="B54" s="27" t="s">
        <v>279</v>
      </c>
      <c r="C54" s="201">
        <v>7.5224999999999991</v>
      </c>
      <c r="D54" s="201">
        <v>11.3925</v>
      </c>
      <c r="E54" s="201">
        <v>15.020624999999999</v>
      </c>
      <c r="F54" s="82">
        <v>1.7651250000000001</v>
      </c>
      <c r="G54" s="82">
        <v>1.2159749999999998</v>
      </c>
      <c r="H54" s="82">
        <v>0.94140000000000001</v>
      </c>
      <c r="I54" s="82">
        <v>0.82372500000000004</v>
      </c>
      <c r="J54" s="82">
        <v>0.82372500000000004</v>
      </c>
      <c r="K54" s="82">
        <v>0.82372500000000004</v>
      </c>
      <c r="L54" s="82">
        <v>0.82372500000000004</v>
      </c>
      <c r="M54" s="82">
        <v>0.82372500000000004</v>
      </c>
      <c r="N54" s="82">
        <v>0.82372500000000004</v>
      </c>
      <c r="O54" s="82">
        <v>0.82372500000000004</v>
      </c>
    </row>
    <row r="55" spans="1:15" x14ac:dyDescent="0.25">
      <c r="A55" s="63" t="s">
        <v>221</v>
      </c>
      <c r="B55" s="27" t="s">
        <v>280</v>
      </c>
      <c r="C55" s="201">
        <v>0</v>
      </c>
      <c r="D55" s="201">
        <v>0</v>
      </c>
      <c r="E55" s="201">
        <v>0</v>
      </c>
      <c r="F55" s="82">
        <v>0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</row>
    <row r="56" spans="1:15" x14ac:dyDescent="0.25">
      <c r="A56" s="63" t="s">
        <v>202</v>
      </c>
      <c r="B56" s="27" t="s">
        <v>281</v>
      </c>
      <c r="C56" s="201">
        <v>0</v>
      </c>
      <c r="D56" s="201">
        <v>0</v>
      </c>
      <c r="E56" s="201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</row>
    <row r="57" spans="1:15" x14ac:dyDescent="0.25">
      <c r="A57" s="63" t="s">
        <v>282</v>
      </c>
      <c r="B57" s="27" t="s">
        <v>283</v>
      </c>
      <c r="C57" s="201">
        <v>0</v>
      </c>
      <c r="D57" s="201">
        <v>0</v>
      </c>
      <c r="E57" s="201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7.5224999999999991</v>
      </c>
      <c r="D58" s="86">
        <v>11.3925</v>
      </c>
      <c r="E58" s="86">
        <v>15.020624999999999</v>
      </c>
      <c r="F58" s="86">
        <v>1.7651250000000001</v>
      </c>
      <c r="G58" s="86">
        <v>1.2159749999999998</v>
      </c>
      <c r="H58" s="86">
        <v>0.94140000000000001</v>
      </c>
      <c r="I58" s="86">
        <v>0.82372500000000004</v>
      </c>
      <c r="J58" s="86">
        <v>0.82372500000000004</v>
      </c>
      <c r="K58" s="86">
        <v>0.82372500000000004</v>
      </c>
      <c r="L58" s="86">
        <v>0.82372500000000004</v>
      </c>
      <c r="M58" s="86">
        <v>0.82372500000000004</v>
      </c>
      <c r="N58" s="86">
        <v>0.82372500000000004</v>
      </c>
      <c r="O58" s="86">
        <v>0.82372500000000004</v>
      </c>
    </row>
    <row r="59" spans="1:15" x14ac:dyDescent="0.25">
      <c r="A59" s="63" t="s">
        <v>245</v>
      </c>
      <c r="B59" s="27" t="s">
        <v>284</v>
      </c>
      <c r="C59" s="201">
        <v>0</v>
      </c>
      <c r="D59" s="201">
        <v>0</v>
      </c>
      <c r="E59" s="201">
        <v>0</v>
      </c>
      <c r="F59" s="82">
        <v>0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</row>
    <row r="60" spans="1:15" x14ac:dyDescent="0.25">
      <c r="A60" s="63" t="s">
        <v>253</v>
      </c>
      <c r="B60" s="27" t="s">
        <v>285</v>
      </c>
      <c r="C60" s="201">
        <v>0</v>
      </c>
      <c r="D60" s="201">
        <v>0</v>
      </c>
      <c r="E60" s="201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x14ac:dyDescent="0.25">
      <c r="A61" s="63" t="s">
        <v>251</v>
      </c>
      <c r="B61" s="27" t="s">
        <v>286</v>
      </c>
      <c r="C61" s="201">
        <v>0</v>
      </c>
      <c r="D61" s="201">
        <v>0</v>
      </c>
      <c r="E61" s="201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25">
      <c r="A62" s="63" t="s">
        <v>205</v>
      </c>
      <c r="B62" s="27" t="s">
        <v>287</v>
      </c>
      <c r="C62" s="201">
        <v>6.2325911358819894</v>
      </c>
      <c r="D62" s="201">
        <v>4.8</v>
      </c>
      <c r="E62" s="201">
        <v>7.9500000000000001E-2</v>
      </c>
      <c r="F62" s="94">
        <v>1.0131749999999999</v>
      </c>
      <c r="G62" s="94">
        <v>0.69796499999999984</v>
      </c>
      <c r="H62" s="94">
        <v>0.54035999999999995</v>
      </c>
      <c r="I62" s="94">
        <v>0.47281499999999999</v>
      </c>
      <c r="J62" s="94">
        <v>0.47281499999999999</v>
      </c>
      <c r="K62" s="94">
        <v>0.47281499999999999</v>
      </c>
      <c r="L62" s="94">
        <v>0.47281499999999999</v>
      </c>
      <c r="M62" s="94">
        <v>0.47281499999999999</v>
      </c>
      <c r="N62" s="94">
        <v>0.47281499999999999</v>
      </c>
      <c r="O62" s="94">
        <v>0.47281499999999999</v>
      </c>
    </row>
    <row r="63" spans="1:15" ht="27" x14ac:dyDescent="0.25">
      <c r="A63" s="63" t="s">
        <v>222</v>
      </c>
      <c r="B63" s="27" t="s">
        <v>288</v>
      </c>
      <c r="C63" s="201">
        <v>0</v>
      </c>
      <c r="D63" s="201">
        <v>0</v>
      </c>
      <c r="E63" s="201">
        <v>0</v>
      </c>
      <c r="F63" s="82">
        <v>0</v>
      </c>
      <c r="G63" s="82">
        <v>0</v>
      </c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</row>
    <row r="64" spans="1:15" x14ac:dyDescent="0.25">
      <c r="A64" s="63"/>
      <c r="B64" s="41" t="s">
        <v>363</v>
      </c>
      <c r="C64" s="86">
        <v>6.2325911358819894</v>
      </c>
      <c r="D64" s="86">
        <v>4.8</v>
      </c>
      <c r="E64" s="86">
        <v>7.9500000000000001E-2</v>
      </c>
      <c r="F64" s="86">
        <v>1.0131749999999999</v>
      </c>
      <c r="G64" s="86">
        <v>0.69796499999999984</v>
      </c>
      <c r="H64" s="86">
        <v>0.54035999999999995</v>
      </c>
      <c r="I64" s="86">
        <v>0.47281499999999999</v>
      </c>
      <c r="J64" s="86">
        <v>0.47281499999999999</v>
      </c>
      <c r="K64" s="86">
        <v>0.47281499999999999</v>
      </c>
      <c r="L64" s="86">
        <v>0.47281499999999999</v>
      </c>
      <c r="M64" s="86">
        <v>0.47281499999999999</v>
      </c>
      <c r="N64" s="86">
        <v>0.47281499999999999</v>
      </c>
      <c r="O64" s="86">
        <v>0.47281499999999999</v>
      </c>
    </row>
    <row r="65" spans="1:15" ht="15.75" x14ac:dyDescent="0.3">
      <c r="A65" s="61"/>
      <c r="B65" s="42" t="s">
        <v>364</v>
      </c>
      <c r="C65" s="87">
        <v>13.755091135881989</v>
      </c>
      <c r="D65" s="87">
        <v>16.192499999999999</v>
      </c>
      <c r="E65" s="87">
        <v>15.100124999999998</v>
      </c>
      <c r="F65" s="87">
        <v>2.7782999999999998</v>
      </c>
      <c r="G65" s="87">
        <v>1.9139399999999998</v>
      </c>
      <c r="H65" s="87">
        <v>1.48176</v>
      </c>
      <c r="I65" s="87">
        <v>1.29654</v>
      </c>
      <c r="J65" s="87">
        <v>1.29654</v>
      </c>
      <c r="K65" s="87">
        <v>1.29654</v>
      </c>
      <c r="L65" s="87">
        <v>1.29654</v>
      </c>
      <c r="M65" s="87">
        <v>1.29654</v>
      </c>
      <c r="N65" s="87">
        <v>1.29654</v>
      </c>
      <c r="O65" s="87">
        <v>1.29654</v>
      </c>
    </row>
    <row r="66" spans="1:15" ht="15.75" x14ac:dyDescent="0.3">
      <c r="A66" s="62"/>
      <c r="B66" s="223"/>
      <c r="C66" s="223"/>
      <c r="D66" s="223"/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394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x14ac:dyDescent="0.25">
      <c r="A69" s="61" t="s">
        <v>227</v>
      </c>
      <c r="B69" s="33" t="s">
        <v>289</v>
      </c>
      <c r="C69" s="201">
        <v>0</v>
      </c>
      <c r="D69" s="201">
        <v>0</v>
      </c>
      <c r="E69" s="201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</row>
    <row r="70" spans="1:15" x14ac:dyDescent="0.25">
      <c r="A70" s="61" t="s">
        <v>229</v>
      </c>
      <c r="B70" s="33" t="s">
        <v>290</v>
      </c>
      <c r="C70" s="201">
        <v>0</v>
      </c>
      <c r="D70" s="201">
        <v>0</v>
      </c>
      <c r="E70" s="201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</row>
    <row r="71" spans="1:15" x14ac:dyDescent="0.25">
      <c r="A71" s="61" t="s">
        <v>230</v>
      </c>
      <c r="B71" s="33" t="s">
        <v>291</v>
      </c>
      <c r="C71" s="201">
        <v>0</v>
      </c>
      <c r="D71" s="201">
        <v>0</v>
      </c>
      <c r="E71" s="201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</row>
    <row r="72" spans="1:15" x14ac:dyDescent="0.25">
      <c r="A72" s="61" t="s">
        <v>228</v>
      </c>
      <c r="B72" s="33" t="s">
        <v>292</v>
      </c>
      <c r="C72" s="201">
        <v>0</v>
      </c>
      <c r="D72" s="201">
        <v>0</v>
      </c>
      <c r="E72" s="201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</row>
    <row r="73" spans="1:15" ht="15.75" x14ac:dyDescent="0.3">
      <c r="A73" s="61"/>
      <c r="B73" s="45" t="s">
        <v>365</v>
      </c>
      <c r="C73" s="88">
        <v>0</v>
      </c>
      <c r="D73" s="88">
        <v>0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0</v>
      </c>
      <c r="L73" s="88">
        <v>0</v>
      </c>
      <c r="M73" s="88">
        <v>0</v>
      </c>
      <c r="N73" s="88">
        <v>0</v>
      </c>
      <c r="O73" s="88">
        <v>0</v>
      </c>
    </row>
    <row r="74" spans="1:15" x14ac:dyDescent="0.25">
      <c r="A74" s="61" t="s">
        <v>211</v>
      </c>
      <c r="B74" s="33" t="s">
        <v>293</v>
      </c>
      <c r="C74" s="201">
        <v>0</v>
      </c>
      <c r="D74" s="201">
        <v>0</v>
      </c>
      <c r="E74" s="201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</row>
    <row r="75" spans="1:15" x14ac:dyDescent="0.25">
      <c r="A75" s="61" t="s">
        <v>209</v>
      </c>
      <c r="B75" s="33" t="s">
        <v>294</v>
      </c>
      <c r="C75" s="201">
        <v>0</v>
      </c>
      <c r="D75" s="201">
        <v>0</v>
      </c>
      <c r="E75" s="201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x14ac:dyDescent="0.25">
      <c r="A76" s="61" t="s">
        <v>210</v>
      </c>
      <c r="B76" s="33" t="s">
        <v>295</v>
      </c>
      <c r="C76" s="201">
        <v>0</v>
      </c>
      <c r="D76" s="201">
        <v>0</v>
      </c>
      <c r="E76" s="201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x14ac:dyDescent="0.25">
      <c r="A77" s="61" t="s">
        <v>226</v>
      </c>
      <c r="B77" s="33" t="s">
        <v>296</v>
      </c>
      <c r="C77" s="201">
        <v>0</v>
      </c>
      <c r="D77" s="201">
        <v>0</v>
      </c>
      <c r="E77" s="201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</row>
    <row r="78" spans="1:15" x14ac:dyDescent="0.25">
      <c r="A78" s="61" t="s">
        <v>208</v>
      </c>
      <c r="B78" s="33" t="s">
        <v>297</v>
      </c>
      <c r="C78" s="201">
        <v>0</v>
      </c>
      <c r="D78" s="201">
        <v>0</v>
      </c>
      <c r="E78" s="201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</row>
    <row r="79" spans="1:15" ht="15.75" x14ac:dyDescent="0.3">
      <c r="A79" s="61"/>
      <c r="B79" s="45" t="s">
        <v>366</v>
      </c>
      <c r="C79" s="88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</row>
    <row r="80" spans="1:15" x14ac:dyDescent="0.25">
      <c r="A80" s="61" t="s">
        <v>220</v>
      </c>
      <c r="B80" s="33" t="s">
        <v>298</v>
      </c>
      <c r="C80" s="201">
        <v>0</v>
      </c>
      <c r="D80" s="201">
        <v>0</v>
      </c>
      <c r="E80" s="201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</row>
    <row r="81" spans="1:17" ht="15.75" x14ac:dyDescent="0.3">
      <c r="A81" s="61"/>
      <c r="B81" s="46" t="s">
        <v>367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</row>
    <row r="82" spans="1:17" ht="15.75" x14ac:dyDescent="0.3">
      <c r="A82" s="61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394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x14ac:dyDescent="0.25">
      <c r="A85" s="61" t="s">
        <v>187</v>
      </c>
      <c r="B85" s="33" t="s">
        <v>299</v>
      </c>
      <c r="C85" s="201">
        <v>0</v>
      </c>
      <c r="D85" s="201">
        <v>0</v>
      </c>
      <c r="E85" s="201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</row>
    <row r="86" spans="1:17" x14ac:dyDescent="0.25">
      <c r="A86" s="61" t="s">
        <v>188</v>
      </c>
      <c r="B86" s="33" t="s">
        <v>300</v>
      </c>
      <c r="C86" s="201">
        <v>0</v>
      </c>
      <c r="D86" s="201">
        <v>0</v>
      </c>
      <c r="E86" s="201">
        <v>0</v>
      </c>
      <c r="F86" s="82">
        <v>0</v>
      </c>
      <c r="G86" s="82">
        <v>0</v>
      </c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</row>
    <row r="87" spans="1:17" x14ac:dyDescent="0.25">
      <c r="A87" s="61" t="s">
        <v>189</v>
      </c>
      <c r="B87" s="33" t="s">
        <v>301</v>
      </c>
      <c r="C87" s="201">
        <v>0</v>
      </c>
      <c r="D87" s="201">
        <v>0</v>
      </c>
      <c r="E87" s="201">
        <v>0</v>
      </c>
      <c r="F87" s="82">
        <v>0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7" x14ac:dyDescent="0.25">
      <c r="A88" s="61" t="s">
        <v>190</v>
      </c>
      <c r="B88" s="33" t="s">
        <v>369</v>
      </c>
      <c r="C88" s="201">
        <v>0</v>
      </c>
      <c r="D88" s="201">
        <v>0</v>
      </c>
      <c r="E88" s="201">
        <v>0</v>
      </c>
      <c r="F88" s="82">
        <v>0</v>
      </c>
      <c r="G88" s="82">
        <v>0</v>
      </c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</row>
    <row r="89" spans="1:17" x14ac:dyDescent="0.25">
      <c r="A89" s="61" t="s">
        <v>302</v>
      </c>
      <c r="B89" s="33" t="s">
        <v>303</v>
      </c>
      <c r="C89" s="201">
        <v>0</v>
      </c>
      <c r="D89" s="201">
        <v>0</v>
      </c>
      <c r="E89" s="201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7" x14ac:dyDescent="0.25">
      <c r="A90" s="61" t="s">
        <v>191</v>
      </c>
      <c r="B90" s="33" t="s">
        <v>304</v>
      </c>
      <c r="C90" s="201">
        <v>0</v>
      </c>
      <c r="D90" s="201">
        <v>0</v>
      </c>
      <c r="E90" s="201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</row>
    <row r="91" spans="1:17" x14ac:dyDescent="0.25">
      <c r="A91" s="61" t="s">
        <v>192</v>
      </c>
      <c r="B91" s="33" t="s">
        <v>305</v>
      </c>
      <c r="C91" s="201">
        <v>0</v>
      </c>
      <c r="D91" s="201">
        <v>0</v>
      </c>
      <c r="E91" s="201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</row>
    <row r="92" spans="1:17" s="1" customFormat="1" x14ac:dyDescent="0.25">
      <c r="A92" s="132" t="s">
        <v>193</v>
      </c>
      <c r="B92" s="133" t="s">
        <v>406</v>
      </c>
      <c r="C92" s="201">
        <v>0</v>
      </c>
      <c r="D92" s="201">
        <v>0</v>
      </c>
      <c r="E92" s="201">
        <v>0</v>
      </c>
      <c r="F92" s="82"/>
      <c r="G92" s="82"/>
      <c r="H92" s="82"/>
      <c r="I92" s="82"/>
      <c r="J92" s="82"/>
      <c r="K92" s="82"/>
      <c r="L92" s="82"/>
      <c r="M92" s="82"/>
      <c r="N92" s="82"/>
      <c r="O92" s="82"/>
      <c r="Q92"/>
    </row>
    <row r="93" spans="1:17" s="1" customFormat="1" x14ac:dyDescent="0.25">
      <c r="A93" s="132" t="s">
        <v>194</v>
      </c>
      <c r="B93" s="133" t="s">
        <v>407</v>
      </c>
      <c r="C93" s="201">
        <v>0</v>
      </c>
      <c r="D93" s="201">
        <v>0</v>
      </c>
      <c r="E93" s="201"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Q93"/>
    </row>
    <row r="94" spans="1:17" x14ac:dyDescent="0.25">
      <c r="A94" s="61" t="s">
        <v>306</v>
      </c>
      <c r="B94" s="33" t="s">
        <v>307</v>
      </c>
      <c r="C94" s="201">
        <v>0</v>
      </c>
      <c r="D94" s="201">
        <v>0</v>
      </c>
      <c r="E94" s="201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7" x14ac:dyDescent="0.25">
      <c r="A95" s="61" t="s">
        <v>195</v>
      </c>
      <c r="B95" s="33" t="s">
        <v>370</v>
      </c>
      <c r="C95" s="201">
        <v>0</v>
      </c>
      <c r="D95" s="201">
        <v>0</v>
      </c>
      <c r="E95" s="201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</row>
    <row r="96" spans="1:17" x14ac:dyDescent="0.25">
      <c r="A96" s="61" t="s">
        <v>196</v>
      </c>
      <c r="B96" s="33" t="s">
        <v>371</v>
      </c>
      <c r="C96" s="201">
        <v>0</v>
      </c>
      <c r="D96" s="201">
        <v>0</v>
      </c>
      <c r="E96" s="201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82">
        <v>0</v>
      </c>
      <c r="O96" s="82">
        <v>0</v>
      </c>
    </row>
    <row r="97" spans="1:15" x14ac:dyDescent="0.25">
      <c r="A97" s="61" t="s">
        <v>197</v>
      </c>
      <c r="B97" s="33" t="s">
        <v>372</v>
      </c>
      <c r="C97" s="201">
        <v>0</v>
      </c>
      <c r="D97" s="201">
        <v>0</v>
      </c>
      <c r="E97" s="201">
        <v>0</v>
      </c>
      <c r="F97" s="82">
        <v>0</v>
      </c>
      <c r="G97" s="82">
        <v>0</v>
      </c>
      <c r="H97" s="82">
        <v>0</v>
      </c>
      <c r="I97" s="82">
        <v>0</v>
      </c>
      <c r="J97" s="82">
        <v>0</v>
      </c>
      <c r="K97" s="82">
        <v>0</v>
      </c>
      <c r="L97" s="82">
        <v>0</v>
      </c>
      <c r="M97" s="82">
        <v>0</v>
      </c>
      <c r="N97" s="82">
        <v>0</v>
      </c>
      <c r="O97" s="82">
        <v>0</v>
      </c>
    </row>
    <row r="98" spans="1:15" x14ac:dyDescent="0.25">
      <c r="A98" s="61" t="s">
        <v>308</v>
      </c>
      <c r="B98" s="33" t="s">
        <v>373</v>
      </c>
      <c r="C98" s="201">
        <v>0</v>
      </c>
      <c r="D98" s="201">
        <v>0</v>
      </c>
      <c r="E98" s="201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x14ac:dyDescent="0.25">
      <c r="A99" s="61" t="s">
        <v>199</v>
      </c>
      <c r="B99" s="33" t="s">
        <v>309</v>
      </c>
      <c r="C99" s="201">
        <v>0</v>
      </c>
      <c r="D99" s="201">
        <v>0</v>
      </c>
      <c r="E99" s="201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</row>
    <row r="100" spans="1:15" x14ac:dyDescent="0.25">
      <c r="A100" s="61" t="s">
        <v>198</v>
      </c>
      <c r="B100" s="33" t="s">
        <v>310</v>
      </c>
      <c r="C100" s="201">
        <v>0</v>
      </c>
      <c r="D100" s="201">
        <v>0</v>
      </c>
      <c r="E100" s="201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</row>
    <row r="101" spans="1:15" x14ac:dyDescent="0.25">
      <c r="A101" s="61" t="s">
        <v>311</v>
      </c>
      <c r="B101" s="33" t="s">
        <v>312</v>
      </c>
      <c r="C101" s="201">
        <v>0</v>
      </c>
      <c r="D101" s="201">
        <v>0</v>
      </c>
      <c r="E101" s="201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</row>
    <row r="103" spans="1:15" x14ac:dyDescent="0.25">
      <c r="A103" s="61" t="s">
        <v>213</v>
      </c>
      <c r="B103" s="33" t="s">
        <v>313</v>
      </c>
      <c r="C103" s="201">
        <v>0</v>
      </c>
      <c r="D103" s="201">
        <v>0</v>
      </c>
      <c r="E103" s="201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</row>
    <row r="104" spans="1:15" x14ac:dyDescent="0.25">
      <c r="A104" s="61" t="s">
        <v>235</v>
      </c>
      <c r="B104" s="33" t="s">
        <v>375</v>
      </c>
      <c r="C104" s="201">
        <v>0</v>
      </c>
      <c r="D104" s="201">
        <v>0</v>
      </c>
      <c r="E104" s="201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</row>
    <row r="105" spans="1:15" x14ac:dyDescent="0.25">
      <c r="A105" s="61" t="s">
        <v>215</v>
      </c>
      <c r="B105" s="33" t="s">
        <v>314</v>
      </c>
      <c r="C105" s="201">
        <v>0</v>
      </c>
      <c r="D105" s="201">
        <v>0</v>
      </c>
      <c r="E105" s="201">
        <v>0</v>
      </c>
      <c r="F105" s="82">
        <v>0</v>
      </c>
      <c r="G105" s="82">
        <v>0</v>
      </c>
      <c r="H105" s="82">
        <v>0</v>
      </c>
      <c r="I105" s="82">
        <v>0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</row>
    <row r="106" spans="1:15" x14ac:dyDescent="0.25">
      <c r="A106" s="61" t="s">
        <v>214</v>
      </c>
      <c r="B106" s="33" t="s">
        <v>315</v>
      </c>
      <c r="C106" s="201">
        <v>0</v>
      </c>
      <c r="D106" s="201">
        <v>0</v>
      </c>
      <c r="E106" s="201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</row>
    <row r="107" spans="1:15" x14ac:dyDescent="0.25">
      <c r="A107" s="61" t="s">
        <v>216</v>
      </c>
      <c r="B107" s="33" t="s">
        <v>316</v>
      </c>
      <c r="C107" s="201">
        <v>0</v>
      </c>
      <c r="D107" s="201">
        <v>0</v>
      </c>
      <c r="E107" s="201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</row>
    <row r="108" spans="1:15" ht="15.75" x14ac:dyDescent="0.3">
      <c r="A108" s="61"/>
      <c r="B108" s="51" t="s">
        <v>376</v>
      </c>
      <c r="C108" s="90">
        <v>0</v>
      </c>
      <c r="D108" s="90">
        <v>0</v>
      </c>
      <c r="E108" s="90">
        <v>0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  <c r="O108" s="90">
        <v>0</v>
      </c>
    </row>
    <row r="109" spans="1:15" ht="15.75" x14ac:dyDescent="0.3">
      <c r="A109" s="61"/>
      <c r="B109" s="52" t="s">
        <v>377</v>
      </c>
      <c r="C109" s="91">
        <v>0</v>
      </c>
      <c r="D109" s="91">
        <v>0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0</v>
      </c>
      <c r="O109" s="91">
        <v>0</v>
      </c>
    </row>
    <row r="110" spans="1:15" ht="15.75" x14ac:dyDescent="0.3">
      <c r="A110" s="61"/>
      <c r="B110" s="53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 x14ac:dyDescent="0.25">
      <c r="A111" s="64" t="s">
        <v>236</v>
      </c>
      <c r="B111" s="54" t="s">
        <v>378</v>
      </c>
      <c r="C111" s="201">
        <v>0</v>
      </c>
      <c r="D111" s="201">
        <v>0</v>
      </c>
      <c r="E111" s="201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</row>
    <row r="112" spans="1:15" x14ac:dyDescent="0.25">
      <c r="A112" s="64" t="s">
        <v>243</v>
      </c>
      <c r="B112" s="54" t="s">
        <v>379</v>
      </c>
      <c r="C112" s="201">
        <v>0</v>
      </c>
      <c r="D112" s="201">
        <v>0</v>
      </c>
      <c r="E112" s="201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</row>
    <row r="113" spans="1:15" x14ac:dyDescent="0.25">
      <c r="A113" s="64" t="s">
        <v>218</v>
      </c>
      <c r="B113" s="54" t="s">
        <v>380</v>
      </c>
      <c r="C113" s="201">
        <v>0</v>
      </c>
      <c r="D113" s="201">
        <v>0</v>
      </c>
      <c r="E113" s="201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  <c r="O113" s="82">
        <v>0</v>
      </c>
    </row>
    <row r="114" spans="1:15" x14ac:dyDescent="0.25">
      <c r="A114" s="64" t="s">
        <v>317</v>
      </c>
      <c r="B114" s="55" t="s">
        <v>381</v>
      </c>
      <c r="C114" s="201">
        <v>0</v>
      </c>
      <c r="D114" s="201">
        <v>0</v>
      </c>
      <c r="E114" s="201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394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x14ac:dyDescent="0.25">
      <c r="A119" s="61" t="s">
        <v>237</v>
      </c>
      <c r="B119" s="33" t="s">
        <v>318</v>
      </c>
      <c r="C119" s="201">
        <v>0</v>
      </c>
      <c r="D119" s="201">
        <v>0</v>
      </c>
      <c r="E119" s="201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</row>
    <row r="120" spans="1:15" x14ac:dyDescent="0.25">
      <c r="A120" s="61" t="s">
        <v>232</v>
      </c>
      <c r="B120" s="33" t="s">
        <v>319</v>
      </c>
      <c r="C120" s="201">
        <v>0</v>
      </c>
      <c r="D120" s="201">
        <v>0</v>
      </c>
      <c r="E120" s="201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82">
        <v>0</v>
      </c>
      <c r="M120" s="82">
        <v>0</v>
      </c>
      <c r="N120" s="82">
        <v>0</v>
      </c>
      <c r="O120" s="82">
        <v>0</v>
      </c>
    </row>
    <row r="121" spans="1:15" x14ac:dyDescent="0.25">
      <c r="A121" s="61" t="s">
        <v>238</v>
      </c>
      <c r="B121" s="33" t="s">
        <v>320</v>
      </c>
      <c r="C121" s="201">
        <v>0</v>
      </c>
      <c r="D121" s="201">
        <v>0</v>
      </c>
      <c r="E121" s="201">
        <v>0</v>
      </c>
      <c r="F121" s="82">
        <v>0</v>
      </c>
      <c r="G121" s="82">
        <v>0</v>
      </c>
      <c r="H121" s="82">
        <v>0</v>
      </c>
      <c r="I121" s="82">
        <v>0</v>
      </c>
      <c r="J121" s="82">
        <v>0</v>
      </c>
      <c r="K121" s="82">
        <v>0</v>
      </c>
      <c r="L121" s="82">
        <v>0</v>
      </c>
      <c r="M121" s="82">
        <v>0</v>
      </c>
      <c r="N121" s="82">
        <v>0</v>
      </c>
      <c r="O121" s="82">
        <v>0</v>
      </c>
    </row>
    <row r="122" spans="1:15" x14ac:dyDescent="0.25">
      <c r="A122" s="61" t="s">
        <v>247</v>
      </c>
      <c r="B122" s="33" t="s">
        <v>321</v>
      </c>
      <c r="C122" s="201">
        <v>0</v>
      </c>
      <c r="D122" s="201">
        <v>0</v>
      </c>
      <c r="E122" s="201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82">
        <v>0</v>
      </c>
      <c r="M122" s="82">
        <v>0</v>
      </c>
      <c r="N122" s="82">
        <v>0</v>
      </c>
      <c r="O122" s="82">
        <v>0</v>
      </c>
    </row>
    <row r="123" spans="1:15" x14ac:dyDescent="0.25">
      <c r="A123" s="61" t="s">
        <v>244</v>
      </c>
      <c r="B123" s="33" t="s">
        <v>384</v>
      </c>
      <c r="C123" s="201">
        <v>0</v>
      </c>
      <c r="D123" s="201">
        <v>0</v>
      </c>
      <c r="E123" s="201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82">
        <v>0</v>
      </c>
      <c r="M123" s="82">
        <v>0</v>
      </c>
      <c r="N123" s="82">
        <v>0</v>
      </c>
      <c r="O123" s="82">
        <v>0</v>
      </c>
    </row>
    <row r="124" spans="1:15" x14ac:dyDescent="0.25">
      <c r="A124" s="61" t="s">
        <v>241</v>
      </c>
      <c r="B124" s="33" t="s">
        <v>322</v>
      </c>
      <c r="C124" s="201">
        <v>0</v>
      </c>
      <c r="D124" s="201">
        <v>0</v>
      </c>
      <c r="E124" s="201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x14ac:dyDescent="0.25">
      <c r="A125" s="61" t="s">
        <v>239</v>
      </c>
      <c r="B125" s="33" t="s">
        <v>323</v>
      </c>
      <c r="C125" s="201">
        <v>0</v>
      </c>
      <c r="D125" s="201">
        <v>0</v>
      </c>
      <c r="E125" s="201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x14ac:dyDescent="0.25">
      <c r="A126" s="61" t="s">
        <v>324</v>
      </c>
      <c r="B126" s="33" t="s">
        <v>325</v>
      </c>
      <c r="C126" s="201">
        <v>0</v>
      </c>
      <c r="D126" s="201">
        <v>0</v>
      </c>
      <c r="E126" s="201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x14ac:dyDescent="0.25">
      <c r="A127" s="61" t="s">
        <v>240</v>
      </c>
      <c r="B127" s="58" t="s">
        <v>326</v>
      </c>
      <c r="C127" s="201">
        <v>0</v>
      </c>
      <c r="D127" s="201">
        <v>0</v>
      </c>
      <c r="E127" s="201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</row>
    <row r="129" spans="1:1" x14ac:dyDescent="0.25">
      <c r="A129" s="61"/>
    </row>
    <row r="130" spans="1:1" x14ac:dyDescent="0.25">
      <c r="A130" s="64"/>
    </row>
  </sheetData>
  <mergeCells count="2">
    <mergeCell ref="B66:D66"/>
    <mergeCell ref="B116:D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U93"/>
  <sheetViews>
    <sheetView tabSelected="1" zoomScale="80" zoomScaleNormal="80" workbookViewId="0">
      <pane xSplit="2" topLeftCell="J1" activePane="topRight" state="frozen"/>
      <selection activeCell="A3" sqref="A3"/>
      <selection pane="topRight" activeCell="J17" sqref="J17"/>
    </sheetView>
  </sheetViews>
  <sheetFormatPr baseColWidth="10" defaultColWidth="11.42578125" defaultRowHeight="15" outlineLevelCol="1" x14ac:dyDescent="0.25"/>
  <cols>
    <col min="1" max="1" width="49.5703125" style="2" customWidth="1"/>
    <col min="2" max="2" width="11.5703125" style="2" customWidth="1"/>
    <col min="3" max="3" width="21.140625" style="2" hidden="1" customWidth="1" outlineLevel="1"/>
    <col min="4" max="4" width="22.42578125" style="2" hidden="1" customWidth="1" outlineLevel="1"/>
    <col min="5" max="5" width="23.140625" style="2" hidden="1" customWidth="1" outlineLevel="1"/>
    <col min="6" max="6" width="19.28515625" style="2" hidden="1" customWidth="1" outlineLevel="1"/>
    <col min="7" max="8" width="13.140625" style="2" hidden="1" customWidth="1" outlineLevel="1"/>
    <col min="9" max="9" width="11.5703125" style="2" hidden="1" customWidth="1" outlineLevel="1"/>
    <col min="10" max="10" width="20.28515625" style="2" customWidth="1" collapsed="1"/>
    <col min="11" max="11" width="15.5703125" style="2" hidden="1" customWidth="1" outlineLevel="1"/>
    <col min="12" max="12" width="13.140625" style="2" hidden="1" customWidth="1" outlineLevel="1"/>
    <col min="13" max="13" width="11.5703125" style="2" hidden="1" customWidth="1" outlineLevel="1"/>
    <col min="14" max="14" width="14.42578125" style="2" hidden="1" customWidth="1" outlineLevel="1"/>
    <col min="15" max="17" width="11.5703125" style="2" hidden="1" customWidth="1" outlineLevel="1"/>
    <col min="18" max="18" width="21.28515625" style="2" customWidth="1" collapsed="1"/>
    <col min="19" max="19" width="22.5703125" style="100" hidden="1" customWidth="1" outlineLevel="1"/>
    <col min="20" max="20" width="21.42578125" style="2" hidden="1" customWidth="1" outlineLevel="1"/>
    <col min="21" max="21" width="19.7109375" style="2" hidden="1" customWidth="1" outlineLevel="1"/>
    <col min="22" max="22" width="18.5703125" style="2" hidden="1" customWidth="1" outlineLevel="1"/>
    <col min="23" max="23" width="15.7109375" style="2" hidden="1" customWidth="1" outlineLevel="1"/>
    <col min="24" max="24" width="15" style="2" hidden="1" customWidth="1" outlineLevel="1"/>
    <col min="25" max="25" width="13.140625" style="2" hidden="1" customWidth="1" outlineLevel="1"/>
    <col min="26" max="26" width="22.28515625" style="2" customWidth="1" collapsed="1"/>
    <col min="27" max="27" width="18.5703125" style="100" hidden="1" customWidth="1" outlineLevel="1"/>
    <col min="28" max="28" width="17.140625" style="2" hidden="1" customWidth="1" outlineLevel="1"/>
    <col min="29" max="29" width="16.85546875" style="2" hidden="1" customWidth="1" outlineLevel="1"/>
    <col min="30" max="30" width="14.42578125" style="2" hidden="1" customWidth="1" outlineLevel="1"/>
    <col min="31" max="33" width="13.140625" style="2" hidden="1" customWidth="1" outlineLevel="1"/>
    <col min="34" max="34" width="22.28515625" style="2" customWidth="1" collapsed="1"/>
    <col min="35" max="35" width="22.7109375" style="100" hidden="1" customWidth="1" outlineLevel="1"/>
    <col min="36" max="36" width="17.7109375" style="2" hidden="1" customWidth="1" outlineLevel="1"/>
    <col min="37" max="37" width="20" style="2" hidden="1" customWidth="1" outlineLevel="1"/>
    <col min="38" max="40" width="13.140625" style="2" hidden="1" customWidth="1" outlineLevel="1"/>
    <col min="41" max="41" width="10.85546875" style="2" hidden="1" customWidth="1" outlineLevel="1"/>
    <col min="42" max="42" width="21.85546875" style="2" customWidth="1" collapsed="1"/>
    <col min="43" max="43" width="21.5703125" style="2" hidden="1" customWidth="1" outlineLevel="1"/>
    <col min="44" max="49" width="15.85546875" style="2" hidden="1" customWidth="1" outlineLevel="1"/>
    <col min="50" max="50" width="21.42578125" style="2" customWidth="1" collapsed="1"/>
    <col min="51" max="51" width="16" style="2" hidden="1" customWidth="1" outlineLevel="1"/>
    <col min="52" max="52" width="17.85546875" style="2" hidden="1" customWidth="1" outlineLevel="1"/>
    <col min="53" max="53" width="16" style="2" hidden="1" customWidth="1" outlineLevel="1"/>
    <col min="54" max="54" width="14.85546875" style="2" hidden="1" customWidth="1" outlineLevel="1"/>
    <col min="55" max="57" width="11.85546875" style="2" hidden="1" customWidth="1" outlineLevel="1"/>
    <col min="58" max="58" width="20.7109375" style="2" customWidth="1" collapsed="1"/>
    <col min="59" max="65" width="15.85546875" style="2" hidden="1" customWidth="1" outlineLevel="1"/>
    <col min="66" max="66" width="20.140625" style="2" customWidth="1" collapsed="1"/>
    <col min="67" max="67" width="17.5703125" style="2" hidden="1" customWidth="1" outlineLevel="1"/>
    <col min="68" max="68" width="13.140625" style="2" hidden="1" customWidth="1" outlineLevel="1"/>
    <col min="69" max="69" width="11.5703125" style="2" hidden="1" customWidth="1" outlineLevel="1"/>
    <col min="70" max="70" width="14.140625" style="2" hidden="1" customWidth="1" outlineLevel="1"/>
    <col min="71" max="73" width="11.5703125" style="2" hidden="1" customWidth="1" outlineLevel="1"/>
    <col min="74" max="74" width="21" style="2" customWidth="1" collapsed="1"/>
    <col min="75" max="75" width="17.5703125" style="2" hidden="1" customWidth="1" outlineLevel="1"/>
    <col min="76" max="76" width="13.140625" style="2" hidden="1" customWidth="1" outlineLevel="1"/>
    <col min="77" max="77" width="11.5703125" style="2" hidden="1" customWidth="1" outlineLevel="1"/>
    <col min="78" max="78" width="14.140625" style="2" hidden="1" customWidth="1" outlineLevel="1"/>
    <col min="79" max="81" width="11.5703125" style="2" hidden="1" customWidth="1" outlineLevel="1"/>
    <col min="82" max="82" width="21.140625" style="2" customWidth="1" collapsed="1"/>
    <col min="83" max="83" width="17.5703125" style="2" hidden="1" customWidth="1" outlineLevel="1"/>
    <col min="84" max="84" width="13.140625" style="2" hidden="1" customWidth="1" outlineLevel="1"/>
    <col min="85" max="85" width="11.5703125" style="2" hidden="1" customWidth="1" outlineLevel="1"/>
    <col min="86" max="86" width="14.140625" style="2" hidden="1" customWidth="1" outlineLevel="1"/>
    <col min="87" max="89" width="11.5703125" style="2" hidden="1" customWidth="1" outlineLevel="1"/>
    <col min="90" max="90" width="21.28515625" style="2" customWidth="1" collapsed="1"/>
    <col min="91" max="91" width="17.5703125" style="2" hidden="1" customWidth="1" outlineLevel="1"/>
    <col min="92" max="92" width="13.140625" style="2" hidden="1" customWidth="1" outlineLevel="1"/>
    <col min="93" max="93" width="11.5703125" style="2" hidden="1" customWidth="1" outlineLevel="1"/>
    <col min="94" max="94" width="14.140625" style="2" hidden="1" customWidth="1" outlineLevel="1"/>
    <col min="95" max="97" width="11.5703125" style="2" hidden="1" customWidth="1" outlineLevel="1"/>
    <col min="98" max="98" width="21.7109375" style="2" customWidth="1" collapsed="1"/>
    <col min="99" max="114" width="10.85546875" style="2" customWidth="1"/>
    <col min="115" max="16384" width="11.42578125" style="2"/>
  </cols>
  <sheetData>
    <row r="1" spans="1:98" x14ac:dyDescent="0.25">
      <c r="A1" s="140" t="s">
        <v>2</v>
      </c>
      <c r="T1" s="100"/>
      <c r="U1" s="100"/>
      <c r="V1" s="100"/>
      <c r="W1" s="100"/>
      <c r="X1" s="100"/>
      <c r="Y1" s="100"/>
      <c r="Z1" s="100"/>
      <c r="AA1" s="141" t="s">
        <v>408</v>
      </c>
      <c r="AB1" s="142">
        <v>25</v>
      </c>
      <c r="AC1" s="142">
        <v>298</v>
      </c>
    </row>
    <row r="2" spans="1:98" x14ac:dyDescent="0.25">
      <c r="A2" s="143"/>
      <c r="T2" s="100"/>
      <c r="U2" s="100"/>
      <c r="V2" s="100"/>
      <c r="W2" s="100"/>
      <c r="X2" s="100"/>
      <c r="Y2" s="100"/>
      <c r="Z2" s="100"/>
      <c r="AA2" s="141" t="s">
        <v>409</v>
      </c>
      <c r="AB2" s="142">
        <v>28</v>
      </c>
      <c r="AC2" s="142">
        <v>265</v>
      </c>
    </row>
    <row r="3" spans="1:98" x14ac:dyDescent="0.25">
      <c r="B3" s="140"/>
      <c r="C3" s="100" t="s">
        <v>4</v>
      </c>
      <c r="D3" s="2" t="s">
        <v>6</v>
      </c>
      <c r="E3" s="2" t="s">
        <v>7</v>
      </c>
      <c r="F3" s="2" t="s">
        <v>3</v>
      </c>
      <c r="G3" s="2" t="s">
        <v>13</v>
      </c>
      <c r="H3" s="2" t="s">
        <v>14</v>
      </c>
      <c r="I3" s="2" t="s">
        <v>15</v>
      </c>
      <c r="K3" s="100" t="s">
        <v>4</v>
      </c>
      <c r="L3" s="2" t="s">
        <v>6</v>
      </c>
      <c r="M3" s="2" t="s">
        <v>7</v>
      </c>
      <c r="N3" s="2" t="s">
        <v>3</v>
      </c>
      <c r="O3" s="2" t="s">
        <v>13</v>
      </c>
      <c r="P3" s="2" t="s">
        <v>14</v>
      </c>
      <c r="Q3" s="2" t="s">
        <v>15</v>
      </c>
      <c r="S3" s="100" t="s">
        <v>4</v>
      </c>
      <c r="T3" s="2" t="s">
        <v>6</v>
      </c>
      <c r="U3" s="2" t="s">
        <v>7</v>
      </c>
      <c r="V3" s="2" t="s">
        <v>3</v>
      </c>
      <c r="W3" s="2" t="s">
        <v>13</v>
      </c>
      <c r="X3" s="2" t="s">
        <v>14</v>
      </c>
      <c r="Y3" s="2" t="s">
        <v>15</v>
      </c>
      <c r="AA3" s="100" t="s">
        <v>4</v>
      </c>
      <c r="AB3" s="2" t="s">
        <v>6</v>
      </c>
      <c r="AC3" s="2" t="s">
        <v>7</v>
      </c>
      <c r="AD3" s="2" t="s">
        <v>3</v>
      </c>
      <c r="AE3" s="2" t="s">
        <v>13</v>
      </c>
      <c r="AF3" s="2" t="s">
        <v>14</v>
      </c>
      <c r="AG3" s="2" t="s">
        <v>15</v>
      </c>
      <c r="AI3" s="100" t="s">
        <v>4</v>
      </c>
      <c r="AJ3" s="2" t="s">
        <v>6</v>
      </c>
      <c r="AK3" s="2" t="s">
        <v>7</v>
      </c>
      <c r="AL3" s="2" t="s">
        <v>3</v>
      </c>
      <c r="AM3" s="2" t="s">
        <v>13</v>
      </c>
      <c r="AN3" s="2" t="s">
        <v>14</v>
      </c>
      <c r="AO3" s="2" t="s">
        <v>15</v>
      </c>
      <c r="AQ3" s="100" t="s">
        <v>4</v>
      </c>
      <c r="AR3" s="2" t="s">
        <v>6</v>
      </c>
      <c r="AS3" s="2" t="s">
        <v>7</v>
      </c>
      <c r="AT3" s="2" t="s">
        <v>3</v>
      </c>
      <c r="AU3" s="2" t="s">
        <v>13</v>
      </c>
      <c r="AV3" s="2" t="s">
        <v>14</v>
      </c>
      <c r="AW3" s="2" t="s">
        <v>15</v>
      </c>
      <c r="AX3" s="129"/>
      <c r="AY3" s="100" t="s">
        <v>4</v>
      </c>
      <c r="AZ3" s="2" t="s">
        <v>6</v>
      </c>
      <c r="BA3" s="2" t="s">
        <v>7</v>
      </c>
      <c r="BB3" s="2" t="s">
        <v>3</v>
      </c>
      <c r="BC3" s="2" t="s">
        <v>13</v>
      </c>
      <c r="BD3" s="2" t="s">
        <v>14</v>
      </c>
      <c r="BE3" s="2" t="s">
        <v>15</v>
      </c>
      <c r="BG3" s="100" t="s">
        <v>4</v>
      </c>
      <c r="BH3" s="2" t="s">
        <v>6</v>
      </c>
      <c r="BI3" s="2" t="s">
        <v>7</v>
      </c>
      <c r="BJ3" s="2" t="s">
        <v>3</v>
      </c>
      <c r="BK3" s="2" t="s">
        <v>13</v>
      </c>
      <c r="BL3" s="2" t="s">
        <v>14</v>
      </c>
      <c r="BM3" s="2" t="s">
        <v>15</v>
      </c>
      <c r="BO3" s="100" t="s">
        <v>4</v>
      </c>
      <c r="BP3" s="2" t="s">
        <v>6</v>
      </c>
      <c r="BQ3" s="2" t="s">
        <v>7</v>
      </c>
      <c r="BR3" s="2" t="s">
        <v>3</v>
      </c>
      <c r="BS3" s="2" t="s">
        <v>13</v>
      </c>
      <c r="BT3" s="2" t="s">
        <v>14</v>
      </c>
      <c r="BU3" s="2" t="s">
        <v>15</v>
      </c>
      <c r="BW3" s="100" t="s">
        <v>4</v>
      </c>
      <c r="BX3" s="2" t="s">
        <v>6</v>
      </c>
      <c r="BY3" s="2" t="s">
        <v>7</v>
      </c>
      <c r="BZ3" s="2" t="s">
        <v>3</v>
      </c>
      <c r="CA3" s="2" t="s">
        <v>13</v>
      </c>
      <c r="CB3" s="2" t="s">
        <v>14</v>
      </c>
      <c r="CC3" s="2" t="s">
        <v>15</v>
      </c>
      <c r="CE3" s="100" t="s">
        <v>4</v>
      </c>
      <c r="CF3" s="2" t="s">
        <v>6</v>
      </c>
      <c r="CG3" s="2" t="s">
        <v>7</v>
      </c>
      <c r="CH3" s="2" t="s">
        <v>3</v>
      </c>
      <c r="CI3" s="2" t="s">
        <v>13</v>
      </c>
      <c r="CJ3" s="2" t="s">
        <v>14</v>
      </c>
      <c r="CK3" s="2" t="s">
        <v>15</v>
      </c>
      <c r="CM3" s="100" t="s">
        <v>4</v>
      </c>
      <c r="CN3" s="2" t="s">
        <v>6</v>
      </c>
      <c r="CO3" s="2" t="s">
        <v>7</v>
      </c>
      <c r="CP3" s="2" t="s">
        <v>3</v>
      </c>
      <c r="CQ3" s="2" t="s">
        <v>13</v>
      </c>
      <c r="CR3" s="2" t="s">
        <v>14</v>
      </c>
      <c r="CS3" s="2" t="s">
        <v>15</v>
      </c>
    </row>
    <row r="4" spans="1:98" x14ac:dyDescent="0.25">
      <c r="C4" s="100">
        <v>1990</v>
      </c>
      <c r="D4" s="100">
        <v>1990</v>
      </c>
      <c r="E4" s="100">
        <v>1990</v>
      </c>
      <c r="F4" s="100">
        <v>1990</v>
      </c>
      <c r="G4" s="100">
        <v>1990</v>
      </c>
      <c r="H4" s="100">
        <v>1990</v>
      </c>
      <c r="I4" s="100">
        <v>1990</v>
      </c>
      <c r="J4" s="100">
        <v>1990</v>
      </c>
      <c r="K4" s="100">
        <v>2010</v>
      </c>
      <c r="L4" s="100">
        <v>2010</v>
      </c>
      <c r="M4" s="100">
        <v>2010</v>
      </c>
      <c r="N4" s="100">
        <v>2010</v>
      </c>
      <c r="O4" s="100">
        <v>2010</v>
      </c>
      <c r="P4" s="100">
        <v>2010</v>
      </c>
      <c r="Q4" s="100">
        <v>2010</v>
      </c>
      <c r="R4" s="100">
        <v>2010</v>
      </c>
      <c r="S4" s="100">
        <v>2015</v>
      </c>
      <c r="T4" s="100">
        <v>2015</v>
      </c>
      <c r="U4" s="100">
        <v>2015</v>
      </c>
      <c r="V4" s="100">
        <v>2015</v>
      </c>
      <c r="W4" s="100">
        <v>2015</v>
      </c>
      <c r="X4" s="100">
        <v>2015</v>
      </c>
      <c r="Y4" s="100">
        <v>2015</v>
      </c>
      <c r="Z4" s="100">
        <v>2015</v>
      </c>
      <c r="AA4" s="100">
        <v>2018</v>
      </c>
      <c r="AB4" s="100">
        <v>2018</v>
      </c>
      <c r="AC4" s="100">
        <v>2018</v>
      </c>
      <c r="AD4" s="100">
        <v>2018</v>
      </c>
      <c r="AE4" s="100">
        <v>2018</v>
      </c>
      <c r="AF4" s="100">
        <v>2018</v>
      </c>
      <c r="AG4" s="100">
        <v>2018</v>
      </c>
      <c r="AH4" s="100">
        <v>2018</v>
      </c>
      <c r="AI4" s="100">
        <v>2019</v>
      </c>
      <c r="AJ4" s="100">
        <v>2019</v>
      </c>
      <c r="AK4" s="100">
        <v>2019</v>
      </c>
      <c r="AL4" s="100">
        <v>2019</v>
      </c>
      <c r="AM4" s="100">
        <v>2019</v>
      </c>
      <c r="AN4" s="100">
        <v>2019</v>
      </c>
      <c r="AO4" s="100">
        <v>2019</v>
      </c>
      <c r="AP4" s="100">
        <v>2019</v>
      </c>
      <c r="AQ4" s="100">
        <v>2020</v>
      </c>
      <c r="AR4" s="100">
        <v>2020</v>
      </c>
      <c r="AS4" s="100">
        <v>2020</v>
      </c>
      <c r="AT4" s="100">
        <v>2020</v>
      </c>
      <c r="AU4" s="100">
        <v>2020</v>
      </c>
      <c r="AV4" s="100">
        <v>2020</v>
      </c>
      <c r="AW4" s="100">
        <v>2020</v>
      </c>
      <c r="AX4" s="100">
        <v>2020</v>
      </c>
      <c r="AY4" s="100">
        <v>2025</v>
      </c>
      <c r="AZ4" s="100">
        <v>2025</v>
      </c>
      <c r="BA4" s="100">
        <v>2025</v>
      </c>
      <c r="BB4" s="100">
        <v>2025</v>
      </c>
      <c r="BC4" s="100">
        <v>2025</v>
      </c>
      <c r="BD4" s="100">
        <v>2025</v>
      </c>
      <c r="BE4" s="100">
        <v>2025</v>
      </c>
      <c r="BF4" s="100">
        <v>2025</v>
      </c>
      <c r="BG4" s="100">
        <v>2030</v>
      </c>
      <c r="BH4" s="100">
        <v>2030</v>
      </c>
      <c r="BI4" s="100">
        <v>2030</v>
      </c>
      <c r="BJ4" s="100">
        <v>2030</v>
      </c>
      <c r="BK4" s="100">
        <v>2030</v>
      </c>
      <c r="BL4" s="100">
        <v>2030</v>
      </c>
      <c r="BM4" s="100">
        <v>2030</v>
      </c>
      <c r="BN4" s="100">
        <v>2030</v>
      </c>
      <c r="BO4" s="100">
        <v>2035</v>
      </c>
      <c r="BP4" s="100">
        <v>2035</v>
      </c>
      <c r="BQ4" s="100">
        <v>2035</v>
      </c>
      <c r="BR4" s="100">
        <v>2035</v>
      </c>
      <c r="BS4" s="100">
        <v>2035</v>
      </c>
      <c r="BT4" s="100">
        <v>2035</v>
      </c>
      <c r="BU4" s="100">
        <v>2035</v>
      </c>
      <c r="BV4" s="100">
        <v>2035</v>
      </c>
      <c r="BW4" s="100">
        <v>2040</v>
      </c>
      <c r="BX4" s="100">
        <v>2040</v>
      </c>
      <c r="BY4" s="100">
        <v>2040</v>
      </c>
      <c r="BZ4" s="100">
        <v>2040</v>
      </c>
      <c r="CA4" s="100">
        <v>2040</v>
      </c>
      <c r="CB4" s="100">
        <v>2040</v>
      </c>
      <c r="CC4" s="100">
        <v>2040</v>
      </c>
      <c r="CD4" s="100">
        <v>2040</v>
      </c>
      <c r="CE4" s="100">
        <v>2045</v>
      </c>
      <c r="CF4" s="100">
        <v>2045</v>
      </c>
      <c r="CG4" s="100">
        <v>2045</v>
      </c>
      <c r="CH4" s="100">
        <v>2045</v>
      </c>
      <c r="CI4" s="100">
        <v>2045</v>
      </c>
      <c r="CJ4" s="100">
        <v>2045</v>
      </c>
      <c r="CK4" s="100">
        <v>2045</v>
      </c>
      <c r="CL4" s="100">
        <v>2045</v>
      </c>
      <c r="CM4" s="100">
        <v>2050</v>
      </c>
      <c r="CN4" s="100">
        <v>2050</v>
      </c>
      <c r="CO4" s="100">
        <v>2050</v>
      </c>
      <c r="CP4" s="100">
        <v>2050</v>
      </c>
      <c r="CQ4" s="100">
        <v>2050</v>
      </c>
      <c r="CR4" s="100">
        <v>2050</v>
      </c>
      <c r="CS4" s="100">
        <v>2050</v>
      </c>
      <c r="CT4" s="100">
        <v>2050</v>
      </c>
    </row>
    <row r="5" spans="1:98" ht="15.75" thickBot="1" x14ac:dyDescent="0.3">
      <c r="C5" s="100">
        <f t="shared" ref="C5:O5" si="0">C14-SUM(C15:C17)</f>
        <v>0</v>
      </c>
      <c r="D5" s="100">
        <f t="shared" si="0"/>
        <v>0</v>
      </c>
      <c r="E5" s="100">
        <f t="shared" si="0"/>
        <v>0</v>
      </c>
      <c r="F5" s="100">
        <f t="shared" si="0"/>
        <v>0</v>
      </c>
      <c r="G5" s="100">
        <f t="shared" si="0"/>
        <v>0</v>
      </c>
      <c r="H5" s="100">
        <f t="shared" si="0"/>
        <v>0</v>
      </c>
      <c r="I5" s="100">
        <f t="shared" si="0"/>
        <v>0</v>
      </c>
      <c r="J5" s="100">
        <f>J14-SUM(J15:J17)</f>
        <v>0</v>
      </c>
      <c r="K5" s="100">
        <f t="shared" si="0"/>
        <v>0</v>
      </c>
      <c r="L5" s="100">
        <f t="shared" si="0"/>
        <v>0</v>
      </c>
      <c r="M5" s="100">
        <f t="shared" si="0"/>
        <v>0</v>
      </c>
      <c r="N5" s="100">
        <f t="shared" si="0"/>
        <v>0</v>
      </c>
      <c r="O5" s="100">
        <f t="shared" si="0"/>
        <v>0</v>
      </c>
      <c r="P5" s="100">
        <f t="shared" ref="P5:R5" si="1">P14-SUM(P15:P17)</f>
        <v>0</v>
      </c>
      <c r="Q5" s="100">
        <f t="shared" si="1"/>
        <v>0</v>
      </c>
      <c r="R5" s="100">
        <f t="shared" si="1"/>
        <v>0</v>
      </c>
      <c r="S5" s="100">
        <f>S14-SUM(S15:S17)</f>
        <v>0</v>
      </c>
      <c r="T5" s="100">
        <f t="shared" ref="T5:Z5" si="2">T14-SUM(T15:T17)</f>
        <v>0</v>
      </c>
      <c r="U5" s="100">
        <f t="shared" si="2"/>
        <v>0</v>
      </c>
      <c r="V5" s="100">
        <f t="shared" si="2"/>
        <v>0</v>
      </c>
      <c r="W5" s="100">
        <f t="shared" si="2"/>
        <v>0</v>
      </c>
      <c r="X5" s="100">
        <f t="shared" si="2"/>
        <v>0</v>
      </c>
      <c r="Y5" s="100">
        <f t="shared" si="2"/>
        <v>0</v>
      </c>
      <c r="Z5" s="100">
        <f t="shared" si="2"/>
        <v>0</v>
      </c>
      <c r="AA5" s="100">
        <f>AA14-SUM(AA15:AA17)</f>
        <v>0</v>
      </c>
      <c r="AB5" s="100">
        <f t="shared" ref="AB5:CT5" si="3">AB14-SUM(AB15:AB17)</f>
        <v>0</v>
      </c>
      <c r="AC5" s="100">
        <f t="shared" si="3"/>
        <v>0</v>
      </c>
      <c r="AD5" s="100">
        <f t="shared" si="3"/>
        <v>0</v>
      </c>
      <c r="AE5" s="100">
        <f t="shared" si="3"/>
        <v>0</v>
      </c>
      <c r="AF5" s="100">
        <f t="shared" si="3"/>
        <v>0</v>
      </c>
      <c r="AG5" s="100">
        <f t="shared" si="3"/>
        <v>0</v>
      </c>
      <c r="AH5" s="100">
        <f t="shared" si="3"/>
        <v>0</v>
      </c>
      <c r="AI5" s="100">
        <f t="shared" si="3"/>
        <v>0</v>
      </c>
      <c r="AJ5" s="100">
        <f t="shared" si="3"/>
        <v>0</v>
      </c>
      <c r="AK5" s="100">
        <f t="shared" si="3"/>
        <v>0</v>
      </c>
      <c r="AL5" s="100">
        <f t="shared" si="3"/>
        <v>0</v>
      </c>
      <c r="AM5" s="100">
        <f t="shared" si="3"/>
        <v>0</v>
      </c>
      <c r="AN5" s="100">
        <f t="shared" si="3"/>
        <v>0</v>
      </c>
      <c r="AO5" s="100">
        <f t="shared" si="3"/>
        <v>0</v>
      </c>
      <c r="AP5" s="100">
        <f t="shared" si="3"/>
        <v>0</v>
      </c>
      <c r="AQ5" s="100">
        <f>AQ14-SUM(AQ15:AQ17)</f>
        <v>0</v>
      </c>
      <c r="AR5" s="100">
        <f t="shared" si="3"/>
        <v>0</v>
      </c>
      <c r="AS5" s="100">
        <f t="shared" si="3"/>
        <v>0</v>
      </c>
      <c r="AT5" s="100">
        <f t="shared" si="3"/>
        <v>0</v>
      </c>
      <c r="AU5" s="100">
        <f t="shared" si="3"/>
        <v>0</v>
      </c>
      <c r="AV5" s="100">
        <f t="shared" si="3"/>
        <v>0</v>
      </c>
      <c r="AW5" s="100">
        <f t="shared" si="3"/>
        <v>0</v>
      </c>
      <c r="AX5" s="100">
        <f>AX14-SUM(AX15:AX17)</f>
        <v>0</v>
      </c>
      <c r="AY5" s="100">
        <f>AY14-SUM(AY15:AY17)</f>
        <v>0</v>
      </c>
      <c r="AZ5" s="100">
        <f t="shared" si="3"/>
        <v>0</v>
      </c>
      <c r="BA5" s="100">
        <f t="shared" si="3"/>
        <v>0</v>
      </c>
      <c r="BB5" s="100">
        <f t="shared" si="3"/>
        <v>0</v>
      </c>
      <c r="BC5" s="100">
        <f t="shared" si="3"/>
        <v>0</v>
      </c>
      <c r="BD5" s="100">
        <f t="shared" si="3"/>
        <v>0</v>
      </c>
      <c r="BE5" s="100">
        <f t="shared" si="3"/>
        <v>0</v>
      </c>
      <c r="BF5" s="100">
        <f t="shared" si="3"/>
        <v>0</v>
      </c>
      <c r="BG5" s="100">
        <f t="shared" si="3"/>
        <v>0</v>
      </c>
      <c r="BH5" s="100">
        <f t="shared" si="3"/>
        <v>0</v>
      </c>
      <c r="BI5" s="100">
        <f t="shared" si="3"/>
        <v>0</v>
      </c>
      <c r="BJ5" s="100">
        <f t="shared" si="3"/>
        <v>0</v>
      </c>
      <c r="BK5" s="100">
        <f t="shared" si="3"/>
        <v>0</v>
      </c>
      <c r="BL5" s="100">
        <f t="shared" si="3"/>
        <v>0</v>
      </c>
      <c r="BM5" s="100">
        <f t="shared" si="3"/>
        <v>0</v>
      </c>
      <c r="BN5" s="100">
        <f t="shared" si="3"/>
        <v>0</v>
      </c>
      <c r="BO5" s="100">
        <f t="shared" ref="BO5:CL5" si="4">BO14-SUM(BO15:BO17)</f>
        <v>0</v>
      </c>
      <c r="BP5" s="100">
        <f t="shared" si="4"/>
        <v>0</v>
      </c>
      <c r="BQ5" s="100">
        <f t="shared" si="4"/>
        <v>0</v>
      </c>
      <c r="BR5" s="100">
        <f t="shared" si="4"/>
        <v>0</v>
      </c>
      <c r="BS5" s="100">
        <f t="shared" si="4"/>
        <v>0</v>
      </c>
      <c r="BT5" s="100">
        <f t="shared" si="4"/>
        <v>0</v>
      </c>
      <c r="BU5" s="100">
        <f t="shared" si="4"/>
        <v>0</v>
      </c>
      <c r="BV5" s="100">
        <f t="shared" si="4"/>
        <v>0</v>
      </c>
      <c r="BW5" s="100">
        <f t="shared" si="4"/>
        <v>0</v>
      </c>
      <c r="BX5" s="100">
        <f t="shared" si="4"/>
        <v>0</v>
      </c>
      <c r="BY5" s="100">
        <f t="shared" si="4"/>
        <v>0</v>
      </c>
      <c r="BZ5" s="100">
        <f t="shared" si="4"/>
        <v>0</v>
      </c>
      <c r="CA5" s="100">
        <f t="shared" si="4"/>
        <v>0</v>
      </c>
      <c r="CB5" s="100">
        <f t="shared" si="4"/>
        <v>0</v>
      </c>
      <c r="CC5" s="100">
        <f t="shared" si="4"/>
        <v>0</v>
      </c>
      <c r="CD5" s="100">
        <f t="shared" si="4"/>
        <v>0</v>
      </c>
      <c r="CE5" s="100">
        <f t="shared" si="4"/>
        <v>0</v>
      </c>
      <c r="CF5" s="100">
        <f t="shared" si="4"/>
        <v>0</v>
      </c>
      <c r="CG5" s="100">
        <f t="shared" si="4"/>
        <v>0</v>
      </c>
      <c r="CH5" s="100">
        <f t="shared" si="4"/>
        <v>0</v>
      </c>
      <c r="CI5" s="100">
        <f t="shared" si="4"/>
        <v>0</v>
      </c>
      <c r="CJ5" s="100">
        <f t="shared" si="4"/>
        <v>0</v>
      </c>
      <c r="CK5" s="100">
        <f t="shared" si="4"/>
        <v>0</v>
      </c>
      <c r="CL5" s="100">
        <f t="shared" si="4"/>
        <v>0</v>
      </c>
      <c r="CM5" s="100">
        <f t="shared" si="3"/>
        <v>0</v>
      </c>
      <c r="CN5" s="100">
        <f t="shared" si="3"/>
        <v>0</v>
      </c>
      <c r="CO5" s="100">
        <f t="shared" si="3"/>
        <v>0</v>
      </c>
      <c r="CP5" s="100">
        <f t="shared" si="3"/>
        <v>0</v>
      </c>
      <c r="CQ5" s="100">
        <f t="shared" si="3"/>
        <v>0</v>
      </c>
      <c r="CR5" s="100">
        <f t="shared" si="3"/>
        <v>0</v>
      </c>
      <c r="CS5" s="100">
        <f t="shared" si="3"/>
        <v>0</v>
      </c>
      <c r="CT5" s="100">
        <f t="shared" si="3"/>
        <v>0</v>
      </c>
    </row>
    <row r="6" spans="1:98" ht="15.75" thickBot="1" x14ac:dyDescent="0.3">
      <c r="A6" s="144" t="s">
        <v>70</v>
      </c>
      <c r="B6" s="140"/>
      <c r="C6" s="212">
        <v>1990</v>
      </c>
      <c r="D6" s="213"/>
      <c r="E6" s="213"/>
      <c r="F6" s="213"/>
      <c r="G6" s="213"/>
      <c r="H6" s="213"/>
      <c r="I6" s="213"/>
      <c r="J6" s="214"/>
      <c r="K6" s="212">
        <v>2010</v>
      </c>
      <c r="L6" s="213"/>
      <c r="M6" s="213"/>
      <c r="N6" s="213"/>
      <c r="O6" s="213"/>
      <c r="P6" s="213"/>
      <c r="Q6" s="213"/>
      <c r="R6" s="214"/>
      <c r="S6" s="212">
        <v>2015</v>
      </c>
      <c r="T6" s="213"/>
      <c r="U6" s="213"/>
      <c r="V6" s="213"/>
      <c r="W6" s="213"/>
      <c r="X6" s="213"/>
      <c r="Y6" s="213"/>
      <c r="Z6" s="214"/>
      <c r="AA6" s="212">
        <v>2018</v>
      </c>
      <c r="AB6" s="213"/>
      <c r="AC6" s="213"/>
      <c r="AD6" s="213"/>
      <c r="AE6" s="213"/>
      <c r="AF6" s="213"/>
      <c r="AG6" s="213"/>
      <c r="AH6" s="214"/>
      <c r="AI6" s="212">
        <v>2019</v>
      </c>
      <c r="AJ6" s="213"/>
      <c r="AK6" s="213"/>
      <c r="AL6" s="213"/>
      <c r="AM6" s="213"/>
      <c r="AN6" s="213"/>
      <c r="AO6" s="213"/>
      <c r="AP6" s="214"/>
      <c r="AQ6" s="209" t="s">
        <v>87</v>
      </c>
      <c r="AR6" s="210"/>
      <c r="AS6" s="210"/>
      <c r="AT6" s="210"/>
      <c r="AU6" s="210"/>
      <c r="AV6" s="210"/>
      <c r="AW6" s="210"/>
      <c r="AX6" s="211"/>
      <c r="AY6" s="209" t="s">
        <v>88</v>
      </c>
      <c r="AZ6" s="210"/>
      <c r="BA6" s="210"/>
      <c r="BB6" s="210"/>
      <c r="BC6" s="210"/>
      <c r="BD6" s="210"/>
      <c r="BE6" s="210"/>
      <c r="BF6" s="211"/>
      <c r="BG6" s="209" t="s">
        <v>89</v>
      </c>
      <c r="BH6" s="210"/>
      <c r="BI6" s="210"/>
      <c r="BJ6" s="210"/>
      <c r="BK6" s="210"/>
      <c r="BL6" s="210"/>
      <c r="BM6" s="210"/>
      <c r="BN6" s="211"/>
      <c r="BO6" s="212">
        <v>2035</v>
      </c>
      <c r="BP6" s="213"/>
      <c r="BQ6" s="213"/>
      <c r="BR6" s="213"/>
      <c r="BS6" s="213"/>
      <c r="BT6" s="213"/>
      <c r="BU6" s="213"/>
      <c r="BV6" s="214"/>
      <c r="BW6" s="212">
        <v>2040</v>
      </c>
      <c r="BX6" s="213"/>
      <c r="BY6" s="213"/>
      <c r="BZ6" s="213"/>
      <c r="CA6" s="213"/>
      <c r="CB6" s="213"/>
      <c r="CC6" s="213"/>
      <c r="CD6" s="214"/>
      <c r="CE6" s="212">
        <v>2045</v>
      </c>
      <c r="CF6" s="213"/>
      <c r="CG6" s="213"/>
      <c r="CH6" s="213"/>
      <c r="CI6" s="213"/>
      <c r="CJ6" s="213"/>
      <c r="CK6" s="213"/>
      <c r="CL6" s="214"/>
      <c r="CM6" s="212">
        <v>2050</v>
      </c>
      <c r="CN6" s="213"/>
      <c r="CO6" s="213"/>
      <c r="CP6" s="213"/>
      <c r="CQ6" s="213"/>
      <c r="CR6" s="213"/>
      <c r="CS6" s="213"/>
      <c r="CT6" s="214"/>
    </row>
    <row r="7" spans="1:98" ht="18" x14ac:dyDescent="0.25">
      <c r="A7" s="145"/>
      <c r="B7" s="146"/>
      <c r="C7" s="101" t="s">
        <v>397</v>
      </c>
      <c r="D7" s="101" t="s">
        <v>398</v>
      </c>
      <c r="E7" s="101" t="s">
        <v>399</v>
      </c>
      <c r="F7" s="101" t="s">
        <v>74</v>
      </c>
      <c r="G7" s="101" t="s">
        <v>90</v>
      </c>
      <c r="H7" s="101" t="s">
        <v>400</v>
      </c>
      <c r="I7" s="147"/>
      <c r="J7" s="102" t="s">
        <v>79</v>
      </c>
      <c r="K7" s="101" t="s">
        <v>397</v>
      </c>
      <c r="L7" s="101" t="s">
        <v>398</v>
      </c>
      <c r="M7" s="101" t="s">
        <v>399</v>
      </c>
      <c r="N7" s="101" t="s">
        <v>74</v>
      </c>
      <c r="O7" s="101" t="s">
        <v>90</v>
      </c>
      <c r="P7" s="101" t="s">
        <v>400</v>
      </c>
      <c r="Q7" s="147"/>
      <c r="R7" s="102" t="s">
        <v>79</v>
      </c>
      <c r="S7" s="101" t="s">
        <v>397</v>
      </c>
      <c r="T7" s="101" t="s">
        <v>398</v>
      </c>
      <c r="U7" s="101" t="s">
        <v>399</v>
      </c>
      <c r="V7" s="101" t="s">
        <v>74</v>
      </c>
      <c r="W7" s="101" t="s">
        <v>90</v>
      </c>
      <c r="X7" s="101" t="s">
        <v>400</v>
      </c>
      <c r="Y7" s="101" t="s">
        <v>401</v>
      </c>
      <c r="Z7" s="102" t="s">
        <v>79</v>
      </c>
      <c r="AA7" s="101" t="s">
        <v>397</v>
      </c>
      <c r="AB7" s="101" t="s">
        <v>398</v>
      </c>
      <c r="AC7" s="101" t="s">
        <v>399</v>
      </c>
      <c r="AD7" s="101" t="s">
        <v>74</v>
      </c>
      <c r="AE7" s="101" t="s">
        <v>90</v>
      </c>
      <c r="AF7" s="101" t="s">
        <v>400</v>
      </c>
      <c r="AG7" s="101" t="s">
        <v>401</v>
      </c>
      <c r="AH7" s="102" t="s">
        <v>79</v>
      </c>
      <c r="AI7" s="101" t="s">
        <v>397</v>
      </c>
      <c r="AJ7" s="101" t="s">
        <v>398</v>
      </c>
      <c r="AK7" s="101" t="s">
        <v>399</v>
      </c>
      <c r="AL7" s="101" t="s">
        <v>74</v>
      </c>
      <c r="AM7" s="101" t="s">
        <v>90</v>
      </c>
      <c r="AN7" s="101" t="s">
        <v>400</v>
      </c>
      <c r="AO7" s="147"/>
      <c r="AP7" s="102" t="s">
        <v>79</v>
      </c>
      <c r="AQ7" s="101" t="s">
        <v>397</v>
      </c>
      <c r="AR7" s="101" t="s">
        <v>398</v>
      </c>
      <c r="AS7" s="101" t="s">
        <v>399</v>
      </c>
      <c r="AT7" s="101" t="s">
        <v>74</v>
      </c>
      <c r="AU7" s="101" t="s">
        <v>90</v>
      </c>
      <c r="AV7" s="101" t="s">
        <v>400</v>
      </c>
      <c r="AW7" s="147"/>
      <c r="AX7" s="102" t="s">
        <v>79</v>
      </c>
      <c r="AY7" s="101" t="s">
        <v>397</v>
      </c>
      <c r="AZ7" s="101" t="s">
        <v>398</v>
      </c>
      <c r="BA7" s="101" t="s">
        <v>399</v>
      </c>
      <c r="BB7" s="101" t="s">
        <v>74</v>
      </c>
      <c r="BC7" s="101" t="s">
        <v>90</v>
      </c>
      <c r="BD7" s="101" t="s">
        <v>400</v>
      </c>
      <c r="BE7" s="147"/>
      <c r="BF7" s="102" t="s">
        <v>79</v>
      </c>
      <c r="BG7" s="101" t="s">
        <v>397</v>
      </c>
      <c r="BH7" s="101" t="s">
        <v>398</v>
      </c>
      <c r="BI7" s="101" t="s">
        <v>399</v>
      </c>
      <c r="BJ7" s="101" t="s">
        <v>74</v>
      </c>
      <c r="BK7" s="101" t="s">
        <v>90</v>
      </c>
      <c r="BL7" s="101" t="s">
        <v>400</v>
      </c>
      <c r="BM7" s="147"/>
      <c r="BN7" s="102" t="s">
        <v>79</v>
      </c>
      <c r="BO7" s="101" t="s">
        <v>397</v>
      </c>
      <c r="BP7" s="101" t="s">
        <v>398</v>
      </c>
      <c r="BQ7" s="101" t="s">
        <v>399</v>
      </c>
      <c r="BR7" s="101" t="s">
        <v>74</v>
      </c>
      <c r="BS7" s="101" t="s">
        <v>90</v>
      </c>
      <c r="BT7" s="101" t="s">
        <v>400</v>
      </c>
      <c r="BU7" s="147"/>
      <c r="BV7" s="102" t="s">
        <v>79</v>
      </c>
      <c r="BW7" s="101" t="s">
        <v>397</v>
      </c>
      <c r="BX7" s="101" t="s">
        <v>398</v>
      </c>
      <c r="BY7" s="101" t="s">
        <v>399</v>
      </c>
      <c r="BZ7" s="101" t="s">
        <v>74</v>
      </c>
      <c r="CA7" s="101" t="s">
        <v>90</v>
      </c>
      <c r="CB7" s="101" t="s">
        <v>400</v>
      </c>
      <c r="CC7" s="147"/>
      <c r="CD7" s="102" t="s">
        <v>79</v>
      </c>
      <c r="CE7" s="101" t="s">
        <v>397</v>
      </c>
      <c r="CF7" s="101" t="s">
        <v>398</v>
      </c>
      <c r="CG7" s="101" t="s">
        <v>399</v>
      </c>
      <c r="CH7" s="101" t="s">
        <v>74</v>
      </c>
      <c r="CI7" s="101" t="s">
        <v>90</v>
      </c>
      <c r="CJ7" s="101" t="s">
        <v>400</v>
      </c>
      <c r="CK7" s="147"/>
      <c r="CL7" s="102" t="s">
        <v>79</v>
      </c>
      <c r="CM7" s="101" t="s">
        <v>397</v>
      </c>
      <c r="CN7" s="101" t="s">
        <v>398</v>
      </c>
      <c r="CO7" s="101" t="s">
        <v>399</v>
      </c>
      <c r="CP7" s="101" t="s">
        <v>74</v>
      </c>
      <c r="CQ7" s="101" t="s">
        <v>90</v>
      </c>
      <c r="CR7" s="101" t="s">
        <v>400</v>
      </c>
      <c r="CS7" s="147"/>
      <c r="CT7" s="102" t="s">
        <v>79</v>
      </c>
    </row>
    <row r="8" spans="1:98" ht="18.75" thickBot="1" x14ac:dyDescent="0.3">
      <c r="A8" s="148" t="s">
        <v>91</v>
      </c>
      <c r="B8" s="149"/>
      <c r="C8" s="103" t="s">
        <v>92</v>
      </c>
      <c r="D8" s="103" t="s">
        <v>92</v>
      </c>
      <c r="E8" s="103" t="s">
        <v>92</v>
      </c>
      <c r="F8" s="103" t="s">
        <v>402</v>
      </c>
      <c r="G8" s="103" t="s">
        <v>402</v>
      </c>
      <c r="H8" s="103" t="s">
        <v>402</v>
      </c>
      <c r="I8" s="103"/>
      <c r="J8" s="103" t="s">
        <v>402</v>
      </c>
      <c r="K8" s="103" t="s">
        <v>92</v>
      </c>
      <c r="L8" s="103" t="s">
        <v>92</v>
      </c>
      <c r="M8" s="103" t="s">
        <v>92</v>
      </c>
      <c r="N8" s="103" t="s">
        <v>402</v>
      </c>
      <c r="O8" s="103" t="s">
        <v>402</v>
      </c>
      <c r="P8" s="103" t="s">
        <v>402</v>
      </c>
      <c r="Q8" s="103"/>
      <c r="R8" s="103" t="s">
        <v>402</v>
      </c>
      <c r="S8" s="103" t="s">
        <v>92</v>
      </c>
      <c r="T8" s="103" t="s">
        <v>92</v>
      </c>
      <c r="U8" s="103" t="s">
        <v>92</v>
      </c>
      <c r="V8" s="103" t="s">
        <v>402</v>
      </c>
      <c r="W8" s="103" t="s">
        <v>402</v>
      </c>
      <c r="X8" s="103" t="s">
        <v>402</v>
      </c>
      <c r="Y8" s="103" t="s">
        <v>402</v>
      </c>
      <c r="Z8" s="103" t="s">
        <v>402</v>
      </c>
      <c r="AA8" s="103" t="s">
        <v>92</v>
      </c>
      <c r="AB8" s="103" t="s">
        <v>92</v>
      </c>
      <c r="AC8" s="103" t="s">
        <v>92</v>
      </c>
      <c r="AD8" s="103" t="s">
        <v>402</v>
      </c>
      <c r="AE8" s="103" t="s">
        <v>402</v>
      </c>
      <c r="AF8" s="103" t="s">
        <v>402</v>
      </c>
      <c r="AG8" s="103" t="s">
        <v>402</v>
      </c>
      <c r="AH8" s="103" t="s">
        <v>402</v>
      </c>
      <c r="AI8" s="103" t="s">
        <v>92</v>
      </c>
      <c r="AJ8" s="103" t="s">
        <v>92</v>
      </c>
      <c r="AK8" s="103" t="s">
        <v>92</v>
      </c>
      <c r="AL8" s="103" t="s">
        <v>402</v>
      </c>
      <c r="AM8" s="103" t="s">
        <v>402</v>
      </c>
      <c r="AN8" s="103" t="s">
        <v>402</v>
      </c>
      <c r="AO8" s="103"/>
      <c r="AP8" s="103" t="s">
        <v>402</v>
      </c>
      <c r="AQ8" s="103" t="s">
        <v>92</v>
      </c>
      <c r="AR8" s="103" t="s">
        <v>92</v>
      </c>
      <c r="AS8" s="103" t="s">
        <v>92</v>
      </c>
      <c r="AT8" s="103" t="s">
        <v>402</v>
      </c>
      <c r="AU8" s="103" t="s">
        <v>402</v>
      </c>
      <c r="AV8" s="103" t="s">
        <v>402</v>
      </c>
      <c r="AW8" s="103"/>
      <c r="AX8" s="103" t="s">
        <v>402</v>
      </c>
      <c r="AY8" s="103" t="s">
        <v>92</v>
      </c>
      <c r="AZ8" s="103" t="s">
        <v>92</v>
      </c>
      <c r="BA8" s="103" t="s">
        <v>92</v>
      </c>
      <c r="BB8" s="103" t="s">
        <v>402</v>
      </c>
      <c r="BC8" s="103" t="s">
        <v>402</v>
      </c>
      <c r="BD8" s="103" t="s">
        <v>402</v>
      </c>
      <c r="BE8" s="103"/>
      <c r="BF8" s="103" t="s">
        <v>402</v>
      </c>
      <c r="BG8" s="103" t="s">
        <v>92</v>
      </c>
      <c r="BH8" s="103" t="s">
        <v>92</v>
      </c>
      <c r="BI8" s="103" t="s">
        <v>92</v>
      </c>
      <c r="BJ8" s="103" t="s">
        <v>402</v>
      </c>
      <c r="BK8" s="103" t="s">
        <v>402</v>
      </c>
      <c r="BL8" s="103" t="s">
        <v>402</v>
      </c>
      <c r="BM8" s="103"/>
      <c r="BN8" s="103" t="s">
        <v>402</v>
      </c>
      <c r="BO8" s="103" t="s">
        <v>92</v>
      </c>
      <c r="BP8" s="103" t="s">
        <v>92</v>
      </c>
      <c r="BQ8" s="103" t="s">
        <v>92</v>
      </c>
      <c r="BR8" s="103" t="s">
        <v>402</v>
      </c>
      <c r="BS8" s="103" t="s">
        <v>402</v>
      </c>
      <c r="BT8" s="103" t="s">
        <v>402</v>
      </c>
      <c r="BU8" s="103"/>
      <c r="BV8" s="103" t="s">
        <v>402</v>
      </c>
      <c r="BW8" s="103" t="s">
        <v>92</v>
      </c>
      <c r="BX8" s="103" t="s">
        <v>92</v>
      </c>
      <c r="BY8" s="103" t="s">
        <v>92</v>
      </c>
      <c r="BZ8" s="103" t="s">
        <v>402</v>
      </c>
      <c r="CA8" s="103" t="s">
        <v>402</v>
      </c>
      <c r="CB8" s="103" t="s">
        <v>402</v>
      </c>
      <c r="CC8" s="103"/>
      <c r="CD8" s="103" t="s">
        <v>402</v>
      </c>
      <c r="CE8" s="103" t="s">
        <v>92</v>
      </c>
      <c r="CF8" s="103" t="s">
        <v>92</v>
      </c>
      <c r="CG8" s="103" t="s">
        <v>92</v>
      </c>
      <c r="CH8" s="103" t="s">
        <v>402</v>
      </c>
      <c r="CI8" s="103" t="s">
        <v>402</v>
      </c>
      <c r="CJ8" s="103" t="s">
        <v>402</v>
      </c>
      <c r="CK8" s="103"/>
      <c r="CL8" s="103" t="s">
        <v>402</v>
      </c>
      <c r="CM8" s="103" t="s">
        <v>92</v>
      </c>
      <c r="CN8" s="103" t="s">
        <v>92</v>
      </c>
      <c r="CO8" s="103" t="s">
        <v>92</v>
      </c>
      <c r="CP8" s="103" t="s">
        <v>402</v>
      </c>
      <c r="CQ8" s="103" t="s">
        <v>402</v>
      </c>
      <c r="CR8" s="103" t="s">
        <v>402</v>
      </c>
      <c r="CS8" s="103"/>
      <c r="CT8" s="103" t="s">
        <v>402</v>
      </c>
    </row>
    <row r="9" spans="1:98" ht="15.75" thickTop="1" x14ac:dyDescent="0.25">
      <c r="A9" s="150"/>
      <c r="B9" s="151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</row>
    <row r="10" spans="1:98" s="156" customFormat="1" ht="18" thickBot="1" x14ac:dyDescent="0.3">
      <c r="A10" s="152" t="s">
        <v>415</v>
      </c>
      <c r="B10" s="153" t="s">
        <v>93</v>
      </c>
      <c r="C10" s="105">
        <f t="shared" ref="C10:R10" si="5">C11+C36+C47+C67+C58</f>
        <v>362128.42627282703</v>
      </c>
      <c r="D10" s="105">
        <f t="shared" si="5"/>
        <v>2765.5617402314451</v>
      </c>
      <c r="E10" s="154">
        <f t="shared" si="5"/>
        <v>226.84606842636373</v>
      </c>
      <c r="F10" s="105">
        <f t="shared" si="5"/>
        <v>4226.2052941587817</v>
      </c>
      <c r="G10" s="105">
        <f t="shared" si="5"/>
        <v>4719.9040809149137</v>
      </c>
      <c r="H10" s="105">
        <f t="shared" si="5"/>
        <v>2210.7716899824218</v>
      </c>
      <c r="I10" s="105">
        <f t="shared" si="5"/>
        <v>15.426873226493466</v>
      </c>
      <c r="J10" s="105">
        <f t="shared" si="5"/>
        <v>510850.67107057641</v>
      </c>
      <c r="K10" s="105">
        <f t="shared" si="5"/>
        <v>330271.17101564386</v>
      </c>
      <c r="L10" s="105">
        <f t="shared" si="5"/>
        <v>2443.4777294662285</v>
      </c>
      <c r="M10" s="105">
        <f t="shared" si="5"/>
        <v>145.13567941369286</v>
      </c>
      <c r="N10" s="105">
        <f t="shared" si="5"/>
        <v>15782.972958927588</v>
      </c>
      <c r="O10" s="105">
        <f t="shared" si="5"/>
        <v>594.19176140807326</v>
      </c>
      <c r="P10" s="105">
        <f t="shared" si="5"/>
        <v>897.97402809722053</v>
      </c>
      <c r="Q10" s="105">
        <f t="shared" si="5"/>
        <v>30.074800000000003</v>
      </c>
      <c r="R10" s="105">
        <f t="shared" si="5"/>
        <v>454454.71603375976</v>
      </c>
      <c r="S10" s="105">
        <f t="shared" ref="S10:Z10" si="6">S11+S36+S47+S67+S58</f>
        <v>289388.93344728055</v>
      </c>
      <c r="T10" s="105">
        <f t="shared" si="6"/>
        <v>2291.8989246939423</v>
      </c>
      <c r="U10" s="105">
        <f t="shared" si="6"/>
        <v>142.29453488203657</v>
      </c>
      <c r="V10" s="105">
        <f t="shared" si="6"/>
        <v>16107.175154083141</v>
      </c>
      <c r="W10" s="105">
        <f t="shared" si="6"/>
        <v>523.36925681570517</v>
      </c>
      <c r="X10" s="105">
        <f t="shared" si="6"/>
        <v>510.46699017542886</v>
      </c>
      <c r="Y10" s="105">
        <f t="shared" si="6"/>
        <v>5.835132982000002</v>
      </c>
      <c r="Z10" s="105">
        <f t="shared" si="6"/>
        <v>408417.0016165069</v>
      </c>
      <c r="AA10" s="105">
        <f>AA11+AA36+AA47+AA67+AA58</f>
        <v>301448.03140053508</v>
      </c>
      <c r="AB10" s="105">
        <f t="shared" ref="AB10:AP10" si="7">AB11+AB36+AB47+AB67+AB58</f>
        <v>2226.5339388057782</v>
      </c>
      <c r="AC10" s="105">
        <f t="shared" si="7"/>
        <v>137.4125708935164</v>
      </c>
      <c r="AD10" s="105">
        <f t="shared" si="7"/>
        <v>13474.570723844612</v>
      </c>
      <c r="AE10" s="105">
        <f t="shared" si="7"/>
        <v>662.40337345419653</v>
      </c>
      <c r="AF10" s="105">
        <f t="shared" si="7"/>
        <v>443.1144412721244</v>
      </c>
      <c r="AG10" s="105">
        <f t="shared" si="7"/>
        <v>11.467203714302331</v>
      </c>
      <c r="AH10" s="105">
        <f>AH11+AH36+AH47+AH67+AH58</f>
        <v>414796.86871616385</v>
      </c>
      <c r="AI10" s="105">
        <f t="shared" si="7"/>
        <v>297012.02987993968</v>
      </c>
      <c r="AJ10" s="105">
        <f t="shared" si="7"/>
        <v>2206.0414108968694</v>
      </c>
      <c r="AK10" s="155">
        <f t="shared" si="7"/>
        <v>135.9549720718918</v>
      </c>
      <c r="AL10" s="105">
        <f t="shared" si="7"/>
        <v>11700.604388594595</v>
      </c>
      <c r="AM10" s="105">
        <f t="shared" si="7"/>
        <v>600.77560512432638</v>
      </c>
      <c r="AN10" s="105">
        <f t="shared" si="7"/>
        <v>394.50119206334756</v>
      </c>
      <c r="AO10" s="105">
        <f t="shared" si="7"/>
        <v>9.6325097479767461</v>
      </c>
      <c r="AP10" s="105">
        <f t="shared" si="7"/>
        <v>407514.77067963372</v>
      </c>
      <c r="AQ10" s="105">
        <f t="shared" ref="AQ10:CT10" si="8">AQ11+AQ36+AQ47+AQ67+AQ58</f>
        <v>259025.76359078067</v>
      </c>
      <c r="AR10" s="105">
        <f t="shared" si="8"/>
        <v>2160.6717391122511</v>
      </c>
      <c r="AS10" s="105">
        <f t="shared" si="8"/>
        <v>129.996293384208</v>
      </c>
      <c r="AT10" s="105">
        <f t="shared" si="8"/>
        <v>10474.279885718177</v>
      </c>
      <c r="AU10" s="105">
        <f t="shared" si="8"/>
        <v>529.83181931232957</v>
      </c>
      <c r="AV10" s="105">
        <f t="shared" si="8"/>
        <v>354.29146652805105</v>
      </c>
      <c r="AW10" s="105">
        <f t="shared" si="8"/>
        <v>7.9942915625348858</v>
      </c>
      <c r="AX10" s="105">
        <f>AX11+AX36+AX47+AX67+AX58</f>
        <v>365339.98749585985</v>
      </c>
      <c r="AY10" s="105">
        <f t="shared" si="8"/>
        <v>244408.5145152655</v>
      </c>
      <c r="AZ10" s="105">
        <f t="shared" si="8"/>
        <v>2085.6487739292779</v>
      </c>
      <c r="BA10" s="105">
        <f t="shared" si="8"/>
        <v>128.83079434953163</v>
      </c>
      <c r="BB10" s="105">
        <f t="shared" si="8"/>
        <v>5199.5573005170581</v>
      </c>
      <c r="BC10" s="105">
        <f t="shared" si="8"/>
        <v>299.12189470252332</v>
      </c>
      <c r="BD10" s="105">
        <f t="shared" si="8"/>
        <v>354.40975860232703</v>
      </c>
      <c r="BE10" s="105">
        <f t="shared" si="8"/>
        <v>8.0820108602688236</v>
      </c>
      <c r="BF10" s="105">
        <f t="shared" si="8"/>
        <v>342808.01165259338</v>
      </c>
      <c r="BG10" s="105">
        <f t="shared" si="8"/>
        <v>216236.54872801196</v>
      </c>
      <c r="BH10" s="105">
        <f t="shared" si="8"/>
        <v>2016.1778809156961</v>
      </c>
      <c r="BI10" s="105">
        <f t="shared" si="8"/>
        <v>127.05213330627282</v>
      </c>
      <c r="BJ10" s="105">
        <f t="shared" si="8"/>
        <v>3300.0415079610152</v>
      </c>
      <c r="BK10" s="105">
        <f t="shared" si="8"/>
        <v>230.17822259816154</v>
      </c>
      <c r="BL10" s="105">
        <f t="shared" si="8"/>
        <v>355.45196570656259</v>
      </c>
      <c r="BM10" s="105">
        <f t="shared" si="8"/>
        <v>8.0821608977015913</v>
      </c>
      <c r="BN10" s="105">
        <f t="shared" si="8"/>
        <v>310252.09857697709</v>
      </c>
      <c r="BO10" s="105">
        <f>BO11+BO36+BO47+BO67+BO58</f>
        <v>196448.02124872885</v>
      </c>
      <c r="BP10" s="105">
        <f t="shared" ref="BP10:CL10" si="9">BP11+BP36+BP47+BP67+BP58</f>
        <v>1883.490807922323</v>
      </c>
      <c r="BQ10" s="105">
        <f t="shared" si="9"/>
        <v>125.07649881035198</v>
      </c>
      <c r="BR10" s="105">
        <f t="shared" si="9"/>
        <v>2189.9797311007442</v>
      </c>
      <c r="BS10" s="105">
        <f t="shared" si="9"/>
        <v>177.42299062070325</v>
      </c>
      <c r="BT10" s="105">
        <f t="shared" si="9"/>
        <v>356.45456315660715</v>
      </c>
      <c r="BU10" s="105">
        <f t="shared" si="9"/>
        <v>8.0823044643931841</v>
      </c>
      <c r="BV10" s="105">
        <f t="shared" si="9"/>
        <v>285062.97564463963</v>
      </c>
      <c r="BW10" s="105">
        <f t="shared" si="9"/>
        <v>179982.07212104028</v>
      </c>
      <c r="BX10" s="105">
        <f t="shared" si="9"/>
        <v>1765.639246179365</v>
      </c>
      <c r="BY10" s="105">
        <f t="shared" si="9"/>
        <v>123.04164345093142</v>
      </c>
      <c r="BZ10" s="105">
        <f t="shared" si="9"/>
        <v>1369.4348736995428</v>
      </c>
      <c r="CA10" s="105">
        <f t="shared" si="9"/>
        <v>181.91005588510802</v>
      </c>
      <c r="CB10" s="105">
        <f t="shared" si="9"/>
        <v>357.41710647083221</v>
      </c>
      <c r="CC10" s="105">
        <f t="shared" si="9"/>
        <v>8.0824798708743728</v>
      </c>
      <c r="CD10" s="105">
        <f t="shared" si="9"/>
        <v>263942.85104448569</v>
      </c>
      <c r="CE10" s="105">
        <f t="shared" si="9"/>
        <v>167851.85062407114</v>
      </c>
      <c r="CF10" s="105">
        <f t="shared" si="9"/>
        <v>1677.9607563993466</v>
      </c>
      <c r="CG10" s="105">
        <f t="shared" si="9"/>
        <v>121.25487202994634</v>
      </c>
      <c r="CH10" s="105">
        <f t="shared" si="9"/>
        <v>979.29152529053067</v>
      </c>
      <c r="CI10" s="105">
        <f t="shared" si="9"/>
        <v>186.19836254071996</v>
      </c>
      <c r="CJ10" s="105">
        <f t="shared" si="9"/>
        <v>358.35907852170834</v>
      </c>
      <c r="CK10" s="105">
        <f t="shared" si="9"/>
        <v>8.0824917945320713</v>
      </c>
      <c r="CL10" s="105">
        <f t="shared" si="9"/>
        <v>248499.22434933612</v>
      </c>
      <c r="CM10" s="105">
        <f t="shared" si="8"/>
        <v>166086.25221948355</v>
      </c>
      <c r="CN10" s="105">
        <f t="shared" si="8"/>
        <v>1618.689152147929</v>
      </c>
      <c r="CO10" s="105">
        <f t="shared" si="8"/>
        <v>119.71156843823788</v>
      </c>
      <c r="CP10" s="105">
        <f t="shared" si="8"/>
        <v>770.96684351621514</v>
      </c>
      <c r="CQ10" s="105">
        <f t="shared" si="8"/>
        <v>177.93831048939342</v>
      </c>
      <c r="CR10" s="105">
        <f t="shared" si="8"/>
        <v>359.26130748248897</v>
      </c>
      <c r="CS10" s="105">
        <f t="shared" si="8"/>
        <v>8.0824740957152876</v>
      </c>
      <c r="CT10" s="105">
        <f t="shared" si="8"/>
        <v>244449.36305134246</v>
      </c>
    </row>
    <row r="11" spans="1:98" x14ac:dyDescent="0.25">
      <c r="A11" s="157" t="s">
        <v>94</v>
      </c>
      <c r="B11" s="158">
        <v>1</v>
      </c>
      <c r="C11" s="106">
        <f>C12+C32+C35</f>
        <v>346358.07999824395</v>
      </c>
      <c r="D11" s="106">
        <f t="shared" ref="D11" si="10">D12+D32+D35</f>
        <v>494.45645685858676</v>
      </c>
      <c r="E11" s="106">
        <f t="shared" ref="E11" si="11">E12+E32+E35</f>
        <v>11.368446969431641</v>
      </c>
      <c r="F11" s="106">
        <f t="shared" ref="F11" si="12">F12+F32+F35</f>
        <v>0</v>
      </c>
      <c r="G11" s="106">
        <f t="shared" ref="G11" si="13">G12+G32+G35</f>
        <v>0</v>
      </c>
      <c r="H11" s="106">
        <f t="shared" ref="H11" si="14">H12+H32+H35</f>
        <v>0</v>
      </c>
      <c r="I11" s="106">
        <f t="shared" ref="I11" si="15">I12+I32+I35</f>
        <v>0</v>
      </c>
      <c r="J11" s="108">
        <f t="shared" ref="J11:J13" si="16">C11+D11*$AB$2+E11*$AC$2+F11+G11+H11+I11</f>
        <v>363215.49923718371</v>
      </c>
      <c r="K11" s="106">
        <f>K12+K32+K35</f>
        <v>340089.29375570302</v>
      </c>
      <c r="L11" s="106">
        <f t="shared" ref="L11" si="17">L12+L32+L35</f>
        <v>146.73532702663331</v>
      </c>
      <c r="M11" s="106">
        <f t="shared" ref="M11" si="18">M12+M32+M35</f>
        <v>11.918951745632219</v>
      </c>
      <c r="N11" s="106">
        <f t="shared" ref="N11" si="19">N12+N32+N35</f>
        <v>0</v>
      </c>
      <c r="O11" s="106">
        <f t="shared" ref="O11" si="20">O12+O32+O35</f>
        <v>0</v>
      </c>
      <c r="P11" s="106">
        <f t="shared" ref="P11" si="21">P12+P32+P35</f>
        <v>0</v>
      </c>
      <c r="Q11" s="106">
        <f t="shared" ref="Q11" si="22">Q12+Q32+Q35</f>
        <v>0</v>
      </c>
      <c r="R11" s="108">
        <f t="shared" ref="R11:R13" si="23">K11+L11*$AB$2+M11*$AC$2+N11+O11+P11+Q11</f>
        <v>347356.40512504132</v>
      </c>
      <c r="S11" s="106">
        <f>S12+S32+S35</f>
        <v>297053.44342197076</v>
      </c>
      <c r="T11" s="106">
        <f t="shared" ref="T11" si="24">T12+T32+T35</f>
        <v>108.3229460391014</v>
      </c>
      <c r="U11" s="106">
        <f t="shared" ref="U11" si="25">U12+U32+U35</f>
        <v>12.227926664353742</v>
      </c>
      <c r="V11" s="106">
        <f t="shared" ref="V11" si="26">V12+V32+V35</f>
        <v>0</v>
      </c>
      <c r="W11" s="106">
        <f t="shared" ref="W11" si="27">W12+W32+W35</f>
        <v>0</v>
      </c>
      <c r="X11" s="106">
        <f t="shared" ref="X11" si="28">X12+X32+X35</f>
        <v>0</v>
      </c>
      <c r="Y11" s="106">
        <f t="shared" ref="Y11" si="29">Y12+Y32+Y35</f>
        <v>0</v>
      </c>
      <c r="Z11" s="108">
        <f t="shared" ref="Z11:Z13" si="30">S11+T11*$AB$2+U11*$AC$2+V11+W11+X11+Y11</f>
        <v>303326.88647711935</v>
      </c>
      <c r="AA11" s="106">
        <f>AA12+AA32+AA35</f>
        <v>286921.93306315708</v>
      </c>
      <c r="AB11" s="106">
        <f t="shared" ref="AB11" si="31">AB12+AB32+AB35</f>
        <v>97.947642886607539</v>
      </c>
      <c r="AC11" s="106">
        <f t="shared" ref="AC11" si="32">AC12+AC32+AC35</f>
        <v>11.707219968083455</v>
      </c>
      <c r="AD11" s="106">
        <f t="shared" ref="AD11" si="33">AD12+AD32+AD35</f>
        <v>0</v>
      </c>
      <c r="AE11" s="106">
        <f t="shared" ref="AE11" si="34">AE12+AE32+AE35</f>
        <v>0</v>
      </c>
      <c r="AF11" s="106">
        <f t="shared" ref="AF11" si="35">AF12+AF32+AF35</f>
        <v>0</v>
      </c>
      <c r="AG11" s="106">
        <f t="shared" ref="AG11" si="36">AG12+AG32+AG35</f>
        <v>0</v>
      </c>
      <c r="AH11" s="108">
        <f t="shared" ref="AH11:AH13" si="37">AA11+AB11*$AB$2+AC11*$AC$2+AD11+AE11+AF11+AG11</f>
        <v>292766.88035552419</v>
      </c>
      <c r="AI11" s="106">
        <f>AI12+AI32+AI35</f>
        <v>280990.65446487226</v>
      </c>
      <c r="AJ11" s="106">
        <f t="shared" ref="AJ11" si="38">AJ12+AJ32+AJ35</f>
        <v>94.440507418315121</v>
      </c>
      <c r="AK11" s="106">
        <f t="shared" ref="AK11" si="39">AK12+AK32+AK35</f>
        <v>11.567792082314714</v>
      </c>
      <c r="AL11" s="106">
        <f t="shared" ref="AL11" si="40">AL12+AL32+AL35</f>
        <v>0</v>
      </c>
      <c r="AM11" s="106">
        <f t="shared" ref="AM11" si="41">AM12+AM32+AM35</f>
        <v>0</v>
      </c>
      <c r="AN11" s="106">
        <f t="shared" ref="AN11" si="42">AN12+AN32+AN35</f>
        <v>0</v>
      </c>
      <c r="AO11" s="106">
        <f t="shared" ref="AO11" si="43">AO12+AO32+AO35</f>
        <v>0</v>
      </c>
      <c r="AP11" s="108">
        <f t="shared" ref="AP11:AP13" si="44">AI11+AJ11*$AB$2+AK11*$AC$2+AL11+AM11+AN11+AO11</f>
        <v>286700.45357439853</v>
      </c>
      <c r="AQ11" s="106">
        <f>AQ12+AQ32+AQ35</f>
        <v>249775.68669771956</v>
      </c>
      <c r="AR11" s="106">
        <f t="shared" ref="AR11" si="45">AR12+AR32+AR35</f>
        <v>83.649818913446239</v>
      </c>
      <c r="AS11" s="106">
        <f t="shared" ref="AS11" si="46">AS12+AS32+AS35</f>
        <v>11.237908566424608</v>
      </c>
      <c r="AT11" s="106">
        <f t="shared" ref="AT11" si="47">AT12+AT32+AT35</f>
        <v>0</v>
      </c>
      <c r="AU11" s="106">
        <f t="shared" ref="AU11" si="48">AU12+AU32+AU35</f>
        <v>0</v>
      </c>
      <c r="AV11" s="106">
        <f t="shared" ref="AV11" si="49">AV12+AV32+AV35</f>
        <v>0</v>
      </c>
      <c r="AW11" s="106">
        <f t="shared" ref="AW11" si="50">AW12+AW32+AW35</f>
        <v>0</v>
      </c>
      <c r="AX11" s="108">
        <f t="shared" ref="AX11:AX13" si="51">AQ11+AR11*$AB$2+AS11*$AC$2+AT11+AU11+AV11+AW11</f>
        <v>255095.9273973986</v>
      </c>
      <c r="AY11" s="106">
        <f>AY12+AY32+AY35</f>
        <v>241378.42883524389</v>
      </c>
      <c r="AZ11" s="106">
        <f t="shared" ref="AZ11" si="52">AZ12+AZ32+AZ35</f>
        <v>102.55977529497419</v>
      </c>
      <c r="BA11" s="106">
        <f t="shared" ref="BA11" si="53">BA12+BA32+BA35</f>
        <v>10.742458707596029</v>
      </c>
      <c r="BB11" s="106">
        <f t="shared" ref="BB11" si="54">BB12+BB32+BB35</f>
        <v>0</v>
      </c>
      <c r="BC11" s="106">
        <f t="shared" ref="BC11" si="55">BC12+BC32+BC35</f>
        <v>0</v>
      </c>
      <c r="BD11" s="106">
        <f t="shared" ref="BD11" si="56">BD12+BD32+BD35</f>
        <v>0</v>
      </c>
      <c r="BE11" s="106">
        <f t="shared" ref="BE11" si="57">BE12+BE32+BE35</f>
        <v>0</v>
      </c>
      <c r="BF11" s="108">
        <f t="shared" ref="BF11:BF13" si="58">AY11+AZ11*$AB$2+BA11*$AC$2+BB11+BC11+BD11+BE11</f>
        <v>247096.8541010161</v>
      </c>
      <c r="BG11" s="106">
        <f>BG12+BG32+BG35</f>
        <v>214888.49925092614</v>
      </c>
      <c r="BH11" s="106">
        <f t="shared" ref="BH11" si="59">BH12+BH32+BH35</f>
        <v>98.428798477970687</v>
      </c>
      <c r="BI11" s="106">
        <f t="shared" ref="BI11" si="60">BI12+BI32+BI35</f>
        <v>9.9649704723600738</v>
      </c>
      <c r="BJ11" s="106">
        <f t="shared" ref="BJ11" si="61">BJ12+BJ32+BJ35</f>
        <v>0</v>
      </c>
      <c r="BK11" s="106">
        <f t="shared" ref="BK11" si="62">BK12+BK32+BK35</f>
        <v>0</v>
      </c>
      <c r="BL11" s="106">
        <f t="shared" ref="BL11" si="63">BL12+BL32+BL35</f>
        <v>0</v>
      </c>
      <c r="BM11" s="106">
        <f t="shared" ref="BM11" si="64">BM12+BM32+BM35</f>
        <v>0</v>
      </c>
      <c r="BN11" s="108">
        <f t="shared" ref="BN11:BN42" si="65">BG11+BH11*$AB$2+BI11*$AC$2+BJ11+BK11+BL11+BM11</f>
        <v>220285.22278348473</v>
      </c>
      <c r="BO11" s="106">
        <f>BO12+BO32+BO35</f>
        <v>193850.93210852682</v>
      </c>
      <c r="BP11" s="106">
        <f t="shared" ref="BP11" si="66">BP12+BP32+BP35</f>
        <v>87.338658476975837</v>
      </c>
      <c r="BQ11" s="106">
        <f t="shared" ref="BQ11" si="67">BQ12+BQ32+BQ35</f>
        <v>9.3884058590650685</v>
      </c>
      <c r="BR11" s="106">
        <f t="shared" ref="BR11" si="68">BR12+BR32+BR35</f>
        <v>0</v>
      </c>
      <c r="BS11" s="106">
        <f t="shared" ref="BS11" si="69">BS12+BS32+BS35</f>
        <v>0</v>
      </c>
      <c r="BT11" s="106">
        <f t="shared" ref="BT11" si="70">BT12+BT32+BT35</f>
        <v>0</v>
      </c>
      <c r="BU11" s="106">
        <f t="shared" ref="BU11" si="71">BU12+BU32+BU35</f>
        <v>0</v>
      </c>
      <c r="BV11" s="108">
        <f t="shared" ref="BV11:BV42" si="72">BO11+BP11*$AB$2+BQ11*$AC$2+BR11+BS11+BT11+BU11</f>
        <v>198784.3420985344</v>
      </c>
      <c r="BW11" s="106">
        <f>BW12+BW32+BW35</f>
        <v>177449.35749074491</v>
      </c>
      <c r="BX11" s="106">
        <f t="shared" ref="BX11" si="73">BX12+BX32+BX35</f>
        <v>68.95123499066456</v>
      </c>
      <c r="BY11" s="106">
        <f t="shared" ref="BY11" si="74">BY12+BY32+BY35</f>
        <v>8.8362030598663335</v>
      </c>
      <c r="BZ11" s="106">
        <f t="shared" ref="BZ11" si="75">BZ12+BZ32+BZ35</f>
        <v>0</v>
      </c>
      <c r="CA11" s="106">
        <f t="shared" ref="CA11" si="76">CA12+CA32+CA35</f>
        <v>0</v>
      </c>
      <c r="CB11" s="106">
        <f t="shared" ref="CB11" si="77">CB12+CB32+CB35</f>
        <v>0</v>
      </c>
      <c r="CC11" s="106">
        <f t="shared" ref="CC11" si="78">CC12+CC32+CC35</f>
        <v>0</v>
      </c>
      <c r="CD11" s="108">
        <f t="shared" ref="CD11:CD42" si="79">BW11+BX11*$AB$2+BY11*$AC$2+BZ11+CA11+CB11+CC11</f>
        <v>181721.58588134809</v>
      </c>
      <c r="CE11" s="106">
        <f>CE12+CE32+CE35</f>
        <v>165469.44860990715</v>
      </c>
      <c r="CF11" s="106">
        <f t="shared" ref="CF11" si="80">CF12+CF32+CF35</f>
        <v>67.418689359409797</v>
      </c>
      <c r="CG11" s="106">
        <f t="shared" ref="CG11" si="81">CG12+CG32+CG35</f>
        <v>8.5328251492422709</v>
      </c>
      <c r="CH11" s="106">
        <f t="shared" ref="CH11" si="82">CH12+CH32+CH35</f>
        <v>0</v>
      </c>
      <c r="CI11" s="106">
        <f t="shared" ref="CI11" si="83">CI12+CI32+CI35</f>
        <v>0</v>
      </c>
      <c r="CJ11" s="106">
        <f t="shared" ref="CJ11" si="84">CJ12+CJ32+CJ35</f>
        <v>0</v>
      </c>
      <c r="CK11" s="106">
        <f t="shared" ref="CK11" si="85">CK12+CK32+CK35</f>
        <v>0</v>
      </c>
      <c r="CL11" s="108">
        <f t="shared" ref="CL11:CL42" si="86">CE11+CF11*$AB$2+CG11*$AC$2+CH11+CI11+CJ11+CK11</f>
        <v>169618.37057651984</v>
      </c>
      <c r="CM11" s="106">
        <f>CM12+CM32+CM35</f>
        <v>163806.49045554714</v>
      </c>
      <c r="CN11" s="106">
        <f t="shared" ref="CN11:CS11" si="87">CN12+CN32+CN35</f>
        <v>68.446934774575283</v>
      </c>
      <c r="CO11" s="106">
        <f t="shared" si="87"/>
        <v>8.4728752779340244</v>
      </c>
      <c r="CP11" s="106">
        <f t="shared" si="87"/>
        <v>0</v>
      </c>
      <c r="CQ11" s="106">
        <f t="shared" si="87"/>
        <v>0</v>
      </c>
      <c r="CR11" s="106">
        <f t="shared" si="87"/>
        <v>0</v>
      </c>
      <c r="CS11" s="106">
        <f t="shared" si="87"/>
        <v>0</v>
      </c>
      <c r="CT11" s="108">
        <f t="shared" ref="CT11:CT42" si="88">CM11+CN11*$AB$2+CO11*$AC$2+CP11+CQ11+CR11+CS11</f>
        <v>167968.31657788777</v>
      </c>
    </row>
    <row r="12" spans="1:98" x14ac:dyDescent="0.25">
      <c r="A12" s="159" t="s">
        <v>95</v>
      </c>
      <c r="B12" s="160" t="s">
        <v>96</v>
      </c>
      <c r="C12" s="109">
        <f>SUM(C13,C20,C21,C27,C31)</f>
        <v>342003.42599999398</v>
      </c>
      <c r="D12" s="110">
        <f t="shared" ref="D12:I12" si="89">SUM(D13,D20,D21,D27,D31)</f>
        <v>229.99522460130248</v>
      </c>
      <c r="E12" s="110">
        <f t="shared" si="89"/>
        <v>11.280089679278973</v>
      </c>
      <c r="F12" s="110">
        <f t="shared" si="89"/>
        <v>0</v>
      </c>
      <c r="G12" s="110">
        <f t="shared" si="89"/>
        <v>0</v>
      </c>
      <c r="H12" s="110">
        <f t="shared" si="89"/>
        <v>0</v>
      </c>
      <c r="I12" s="111">
        <f t="shared" si="89"/>
        <v>0</v>
      </c>
      <c r="J12" s="112">
        <f t="shared" si="16"/>
        <v>351432.51605383935</v>
      </c>
      <c r="K12" s="109">
        <f>SUM(K13,K20,K21,K27,K31)</f>
        <v>335873.88988872815</v>
      </c>
      <c r="L12" s="110">
        <f t="shared" ref="L12:Q12" si="90">SUM(L13,L20,L21,L27,L31)</f>
        <v>85.306566965811754</v>
      </c>
      <c r="M12" s="110">
        <f t="shared" si="90"/>
        <v>11.791649875627016</v>
      </c>
      <c r="N12" s="110">
        <f t="shared" si="90"/>
        <v>0</v>
      </c>
      <c r="O12" s="110">
        <f t="shared" si="90"/>
        <v>0</v>
      </c>
      <c r="P12" s="110">
        <f t="shared" si="90"/>
        <v>0</v>
      </c>
      <c r="Q12" s="111">
        <f t="shared" si="90"/>
        <v>0</v>
      </c>
      <c r="R12" s="112">
        <f t="shared" si="23"/>
        <v>341387.26098081208</v>
      </c>
      <c r="S12" s="109">
        <f>SUM(S13,S20,S21,S27,S31)</f>
        <v>294116.5289695079</v>
      </c>
      <c r="T12" s="110">
        <f t="shared" ref="T12:Y12" si="91">SUM(T13,T20,T21,T27,T31)</f>
        <v>59.971909411260462</v>
      </c>
      <c r="U12" s="110">
        <f t="shared" si="91"/>
        <v>12.181146080911327</v>
      </c>
      <c r="V12" s="110">
        <f t="shared" si="91"/>
        <v>0</v>
      </c>
      <c r="W12" s="110">
        <f t="shared" si="91"/>
        <v>0</v>
      </c>
      <c r="X12" s="110">
        <f t="shared" si="91"/>
        <v>0</v>
      </c>
      <c r="Y12" s="111">
        <f t="shared" si="91"/>
        <v>0</v>
      </c>
      <c r="Z12" s="112">
        <f t="shared" si="30"/>
        <v>299023.74614446465</v>
      </c>
      <c r="AA12" s="109">
        <f>SUM(AA13,AA20,AA21,AA27,AA31)</f>
        <v>283934.22252239671</v>
      </c>
      <c r="AB12" s="110">
        <f t="shared" ref="AB12:AG12" si="92">SUM(AB13,AB20,AB21,AB27,AB31)</f>
        <v>54.550465762857712</v>
      </c>
      <c r="AC12" s="110">
        <f t="shared" si="92"/>
        <v>11.660554842708187</v>
      </c>
      <c r="AD12" s="110">
        <f t="shared" si="92"/>
        <v>0</v>
      </c>
      <c r="AE12" s="110">
        <f t="shared" si="92"/>
        <v>0</v>
      </c>
      <c r="AF12" s="110">
        <f t="shared" si="92"/>
        <v>0</v>
      </c>
      <c r="AG12" s="111">
        <f t="shared" si="92"/>
        <v>0</v>
      </c>
      <c r="AH12" s="112">
        <f t="shared" si="37"/>
        <v>288551.68259707442</v>
      </c>
      <c r="AI12" s="109">
        <f>SUM(AI13,AI20,AI21,AI27,AI31)</f>
        <v>278406.23556476622</v>
      </c>
      <c r="AJ12" s="110">
        <f t="shared" ref="AJ12:AO12" si="93">SUM(AJ13,AJ20,AJ21,AJ27,AJ31)</f>
        <v>54.136690336529448</v>
      </c>
      <c r="AK12" s="110">
        <f t="shared" si="93"/>
        <v>11.526325652737805</v>
      </c>
      <c r="AL12" s="110">
        <f t="shared" si="93"/>
        <v>0</v>
      </c>
      <c r="AM12" s="110">
        <f t="shared" si="93"/>
        <v>0</v>
      </c>
      <c r="AN12" s="110">
        <f t="shared" si="93"/>
        <v>0</v>
      </c>
      <c r="AO12" s="111">
        <f t="shared" si="93"/>
        <v>0</v>
      </c>
      <c r="AP12" s="112">
        <f t="shared" si="44"/>
        <v>282976.53919216455</v>
      </c>
      <c r="AQ12" s="109">
        <f>SUM(AQ13,AQ20,AQ21,AQ27,AQ31)</f>
        <v>247574.81978448096</v>
      </c>
      <c r="AR12" s="110">
        <f t="shared" ref="AR12:AW12" si="94">SUM(AR13,AR20,AR21,AR27,AR31)</f>
        <v>49.601768640586947</v>
      </c>
      <c r="AS12" s="110">
        <f t="shared" si="94"/>
        <v>10.731129863143543</v>
      </c>
      <c r="AT12" s="110">
        <f t="shared" si="94"/>
        <v>0</v>
      </c>
      <c r="AU12" s="110">
        <f t="shared" si="94"/>
        <v>0</v>
      </c>
      <c r="AV12" s="110">
        <f t="shared" si="94"/>
        <v>0</v>
      </c>
      <c r="AW12" s="111">
        <f t="shared" si="94"/>
        <v>0</v>
      </c>
      <c r="AX12" s="112">
        <f t="shared" si="51"/>
        <v>251807.41872015045</v>
      </c>
      <c r="AY12" s="109">
        <f>SUM(AY13,AY20,AY21,AY27,AY31)</f>
        <v>238410.62961845912</v>
      </c>
      <c r="AZ12" s="110">
        <f t="shared" ref="AZ12:BE12" si="95">SUM(AZ13,AZ20,AZ21,AZ27,AZ31)</f>
        <v>47.539586764949568</v>
      </c>
      <c r="BA12" s="110">
        <f t="shared" si="95"/>
        <v>10.700269754665147</v>
      </c>
      <c r="BB12" s="110">
        <f t="shared" si="95"/>
        <v>0</v>
      </c>
      <c r="BC12" s="110">
        <f t="shared" si="95"/>
        <v>0</v>
      </c>
      <c r="BD12" s="110">
        <f t="shared" si="95"/>
        <v>0</v>
      </c>
      <c r="BE12" s="111">
        <f t="shared" si="95"/>
        <v>0</v>
      </c>
      <c r="BF12" s="112">
        <f t="shared" si="58"/>
        <v>242577.30953286396</v>
      </c>
      <c r="BG12" s="109">
        <f>SUM(BG13,BG20,BG21,BG27,BG31)</f>
        <v>212029.11285171032</v>
      </c>
      <c r="BH12" s="110">
        <f t="shared" ref="BH12:BM12" si="96">SUM(BH13,BH20,BH21,BH27,BH31)</f>
        <v>44.884215881716401</v>
      </c>
      <c r="BI12" s="110">
        <f t="shared" si="96"/>
        <v>9.9243778033063581</v>
      </c>
      <c r="BJ12" s="110">
        <f t="shared" si="96"/>
        <v>0</v>
      </c>
      <c r="BK12" s="110">
        <f t="shared" si="96"/>
        <v>0</v>
      </c>
      <c r="BL12" s="110">
        <f t="shared" si="96"/>
        <v>0</v>
      </c>
      <c r="BM12" s="111">
        <f t="shared" si="96"/>
        <v>0</v>
      </c>
      <c r="BN12" s="112">
        <f t="shared" si="65"/>
        <v>215915.83101427456</v>
      </c>
      <c r="BO12" s="109">
        <f>SUM(BO13,BO20,BO21,BO27,BO31)</f>
        <v>191099.66072771029</v>
      </c>
      <c r="BP12" s="110">
        <f t="shared" ref="BP12:BU12" si="97">SUM(BP13,BP20,BP21,BP27,BP31)</f>
        <v>45.417532249771028</v>
      </c>
      <c r="BQ12" s="110">
        <f t="shared" si="97"/>
        <v>9.3492994197770489</v>
      </c>
      <c r="BR12" s="110">
        <f t="shared" si="97"/>
        <v>0</v>
      </c>
      <c r="BS12" s="110">
        <f t="shared" si="97"/>
        <v>0</v>
      </c>
      <c r="BT12" s="110">
        <f t="shared" si="97"/>
        <v>0</v>
      </c>
      <c r="BU12" s="111">
        <f t="shared" si="97"/>
        <v>0</v>
      </c>
      <c r="BV12" s="112">
        <f t="shared" si="72"/>
        <v>194848.91597694479</v>
      </c>
      <c r="BW12" s="109">
        <f>SUM(BW13,BW20,BW21,BW27,BW31)</f>
        <v>174835.99068034146</v>
      </c>
      <c r="BX12" s="110">
        <f t="shared" ref="BX12:CC12" si="98">SUM(BX13,BX20,BX21,BX27,BX31)</f>
        <v>43.309486731958231</v>
      </c>
      <c r="BY12" s="110">
        <f t="shared" si="98"/>
        <v>8.7997186773134413</v>
      </c>
      <c r="BZ12" s="110">
        <f t="shared" si="98"/>
        <v>0</v>
      </c>
      <c r="CA12" s="110">
        <f t="shared" si="98"/>
        <v>0</v>
      </c>
      <c r="CB12" s="110">
        <f t="shared" si="98"/>
        <v>0</v>
      </c>
      <c r="CC12" s="111">
        <f t="shared" si="98"/>
        <v>0</v>
      </c>
      <c r="CD12" s="112">
        <f t="shared" si="79"/>
        <v>178380.58175832438</v>
      </c>
      <c r="CE12" s="109">
        <f>SUM(CE13,CE20,CE21,CE27,CE31)</f>
        <v>162958.72735531395</v>
      </c>
      <c r="CF12" s="110">
        <f t="shared" ref="CF12:CK12" si="99">SUM(CF13,CF20,CF21,CF27,CF31)</f>
        <v>42.301047526779023</v>
      </c>
      <c r="CG12" s="110">
        <f t="shared" si="99"/>
        <v>8.4977593586037887</v>
      </c>
      <c r="CH12" s="110">
        <f t="shared" si="99"/>
        <v>0</v>
      </c>
      <c r="CI12" s="110">
        <f t="shared" si="99"/>
        <v>0</v>
      </c>
      <c r="CJ12" s="110">
        <f t="shared" si="99"/>
        <v>0</v>
      </c>
      <c r="CK12" s="111">
        <f t="shared" si="99"/>
        <v>0</v>
      </c>
      <c r="CL12" s="112">
        <f t="shared" si="86"/>
        <v>166395.06291609377</v>
      </c>
      <c r="CM12" s="109">
        <f>SUM(CM13,CM20,CM21,CM27,CM31)</f>
        <v>161393.84707268892</v>
      </c>
      <c r="CN12" s="110">
        <f t="shared" ref="CN12:CS12" si="100">SUM(CN13,CN20,CN21,CN27,CN31)</f>
        <v>41.863617662414192</v>
      </c>
      <c r="CO12" s="110">
        <f t="shared" si="100"/>
        <v>8.4390536776538934</v>
      </c>
      <c r="CP12" s="110">
        <f t="shared" si="100"/>
        <v>0</v>
      </c>
      <c r="CQ12" s="110">
        <f t="shared" si="100"/>
        <v>0</v>
      </c>
      <c r="CR12" s="110">
        <f t="shared" si="100"/>
        <v>0</v>
      </c>
      <c r="CS12" s="111">
        <f t="shared" si="100"/>
        <v>0</v>
      </c>
      <c r="CT12" s="112">
        <f t="shared" si="88"/>
        <v>164802.37759181479</v>
      </c>
    </row>
    <row r="13" spans="1:98" x14ac:dyDescent="0.25">
      <c r="A13" s="161" t="s">
        <v>97</v>
      </c>
      <c r="B13" s="162" t="s">
        <v>31</v>
      </c>
      <c r="C13" s="113">
        <f>SUM(C14,C18:C19)</f>
        <v>64193.328434804193</v>
      </c>
      <c r="D13" s="114">
        <f t="shared" ref="D13:I13" si="101">SUM(D14,D18:D19)</f>
        <v>2.5342231960577228</v>
      </c>
      <c r="E13" s="114">
        <f t="shared" si="101"/>
        <v>1.47001733819762</v>
      </c>
      <c r="F13" s="114">
        <f t="shared" si="101"/>
        <v>0</v>
      </c>
      <c r="G13" s="114">
        <f t="shared" si="101"/>
        <v>0</v>
      </c>
      <c r="H13" s="114">
        <f t="shared" si="101"/>
        <v>0</v>
      </c>
      <c r="I13" s="115">
        <f t="shared" si="101"/>
        <v>0</v>
      </c>
      <c r="J13" s="112">
        <f t="shared" si="16"/>
        <v>64653.841278916181</v>
      </c>
      <c r="K13" s="113">
        <f>SUM(K14,K18:K19)</f>
        <v>54318.562961249263</v>
      </c>
      <c r="L13" s="114">
        <f t="shared" ref="L13:Q13" si="102">SUM(L14,L18:L19)</f>
        <v>1.126684025657803</v>
      </c>
      <c r="M13" s="114">
        <f t="shared" si="102"/>
        <v>1.3725938909855369</v>
      </c>
      <c r="N13" s="114">
        <f t="shared" si="102"/>
        <v>0</v>
      </c>
      <c r="O13" s="114">
        <f t="shared" si="102"/>
        <v>0</v>
      </c>
      <c r="P13" s="114">
        <f t="shared" si="102"/>
        <v>0</v>
      </c>
      <c r="Q13" s="115">
        <f t="shared" si="102"/>
        <v>0</v>
      </c>
      <c r="R13" s="112">
        <f t="shared" si="23"/>
        <v>54713.847495078851</v>
      </c>
      <c r="S13" s="113">
        <f>SUM(S14,S18:S19)</f>
        <v>39742.727385754246</v>
      </c>
      <c r="T13" s="114">
        <f t="shared" ref="T13:Y13" si="103">SUM(T14,T18:T19)</f>
        <v>1.0527814251541228</v>
      </c>
      <c r="U13" s="114">
        <f t="shared" si="103"/>
        <v>0.76634388967388245</v>
      </c>
      <c r="V13" s="114">
        <f t="shared" si="103"/>
        <v>0</v>
      </c>
      <c r="W13" s="114">
        <f t="shared" si="103"/>
        <v>0</v>
      </c>
      <c r="X13" s="114">
        <f t="shared" si="103"/>
        <v>0</v>
      </c>
      <c r="Y13" s="115">
        <f t="shared" si="103"/>
        <v>0</v>
      </c>
      <c r="Z13" s="112">
        <f t="shared" si="30"/>
        <v>39975.28639642214</v>
      </c>
      <c r="AA13" s="113">
        <f>SUM(AA14,AA18:AA19)</f>
        <v>38108.094154983555</v>
      </c>
      <c r="AB13" s="114">
        <f t="shared" ref="AB13:AG13" si="104">SUM(AB14,AB18:AB19)</f>
        <v>1.4308501440323063</v>
      </c>
      <c r="AC13" s="114">
        <f t="shared" si="104"/>
        <v>0.76809822307016151</v>
      </c>
      <c r="AD13" s="114">
        <f t="shared" si="104"/>
        <v>0</v>
      </c>
      <c r="AE13" s="114">
        <f t="shared" si="104"/>
        <v>0</v>
      </c>
      <c r="AF13" s="114">
        <f t="shared" si="104"/>
        <v>0</v>
      </c>
      <c r="AG13" s="115">
        <f t="shared" si="104"/>
        <v>0</v>
      </c>
      <c r="AH13" s="112">
        <f t="shared" si="37"/>
        <v>38351.703988130052</v>
      </c>
      <c r="AI13" s="113">
        <f>SUM(AI14,AI18:AI19)</f>
        <v>36418.438116624435</v>
      </c>
      <c r="AJ13" s="114">
        <f t="shared" ref="AJ13:AO13" si="105">SUM(AJ14,AJ18:AJ19)</f>
        <v>1.5582490585455098</v>
      </c>
      <c r="AK13" s="114">
        <f t="shared" si="105"/>
        <v>0.78730808318437551</v>
      </c>
      <c r="AL13" s="114">
        <f t="shared" si="105"/>
        <v>0</v>
      </c>
      <c r="AM13" s="114">
        <f t="shared" si="105"/>
        <v>0</v>
      </c>
      <c r="AN13" s="114">
        <f t="shared" si="105"/>
        <v>0</v>
      </c>
      <c r="AO13" s="115">
        <f t="shared" si="105"/>
        <v>0</v>
      </c>
      <c r="AP13" s="112">
        <f t="shared" si="44"/>
        <v>36670.705732307564</v>
      </c>
      <c r="AQ13" s="113">
        <f>SUM(AQ14,AQ18:AQ19)</f>
        <v>32041.404783685251</v>
      </c>
      <c r="AR13" s="114">
        <f t="shared" ref="AR13:AW13" si="106">SUM(AR14,AR18:AR19)</f>
        <v>1.3960612752454093</v>
      </c>
      <c r="AS13" s="114">
        <f t="shared" si="106"/>
        <v>0.71354605826806661</v>
      </c>
      <c r="AT13" s="114">
        <f t="shared" si="106"/>
        <v>0</v>
      </c>
      <c r="AU13" s="114">
        <f t="shared" si="106"/>
        <v>0</v>
      </c>
      <c r="AV13" s="114">
        <f t="shared" si="106"/>
        <v>0</v>
      </c>
      <c r="AW13" s="115">
        <f t="shared" si="106"/>
        <v>0</v>
      </c>
      <c r="AX13" s="112">
        <f t="shared" si="51"/>
        <v>32269.584204833161</v>
      </c>
      <c r="AY13" s="113">
        <f>SUM(AY14,AY18:AY19)</f>
        <v>25770.84105306632</v>
      </c>
      <c r="AZ13" s="114">
        <f t="shared" ref="AZ13:BE13" si="107">SUM(AZ14,AZ18:AZ19)</f>
        <v>1.3118537334458469</v>
      </c>
      <c r="BA13" s="114">
        <f t="shared" si="107"/>
        <v>0.73292260372975382</v>
      </c>
      <c r="BB13" s="114">
        <f t="shared" si="107"/>
        <v>0</v>
      </c>
      <c r="BC13" s="114">
        <f t="shared" si="107"/>
        <v>0</v>
      </c>
      <c r="BD13" s="114">
        <f t="shared" si="107"/>
        <v>0</v>
      </c>
      <c r="BE13" s="115">
        <f t="shared" si="107"/>
        <v>0</v>
      </c>
      <c r="BF13" s="112">
        <f t="shared" si="58"/>
        <v>26001.797447591187</v>
      </c>
      <c r="BG13" s="113">
        <f>SUM(BG14,BG18:BG19)</f>
        <v>26381.124543440626</v>
      </c>
      <c r="BH13" s="114">
        <f t="shared" ref="BH13:BM13" si="108">SUM(BH14,BH18:BH19)</f>
        <v>1.2125076640924486</v>
      </c>
      <c r="BI13" s="114">
        <f t="shared" si="108"/>
        <v>0.7636235124204066</v>
      </c>
      <c r="BJ13" s="114">
        <f t="shared" si="108"/>
        <v>0</v>
      </c>
      <c r="BK13" s="114">
        <f t="shared" si="108"/>
        <v>0</v>
      </c>
      <c r="BL13" s="114">
        <f t="shared" si="108"/>
        <v>0</v>
      </c>
      <c r="BM13" s="115">
        <f t="shared" si="108"/>
        <v>0</v>
      </c>
      <c r="BN13" s="112">
        <f t="shared" si="65"/>
        <v>26617.434988826622</v>
      </c>
      <c r="BO13" s="113">
        <f>SUM(BO14,BO18:BO19)</f>
        <v>25651.632289298745</v>
      </c>
      <c r="BP13" s="114">
        <f t="shared" ref="BP13:BU13" si="109">SUM(BP14,BP18:BP19)</f>
        <v>1.1631224269729616</v>
      </c>
      <c r="BQ13" s="114">
        <f t="shared" si="109"/>
        <v>0.75233927231914743</v>
      </c>
      <c r="BR13" s="114">
        <f t="shared" si="109"/>
        <v>0</v>
      </c>
      <c r="BS13" s="114">
        <f t="shared" si="109"/>
        <v>0</v>
      </c>
      <c r="BT13" s="114">
        <f t="shared" si="109"/>
        <v>0</v>
      </c>
      <c r="BU13" s="115">
        <f t="shared" si="109"/>
        <v>0</v>
      </c>
      <c r="BV13" s="112">
        <f t="shared" si="72"/>
        <v>25883.569624418564</v>
      </c>
      <c r="BW13" s="113">
        <f>SUM(BW14,BW18:BW19)</f>
        <v>25186.787204120737</v>
      </c>
      <c r="BX13" s="114">
        <f t="shared" ref="BX13:CC13" si="110">SUM(BX14,BX18:BX19)</f>
        <v>1.1255583108788776</v>
      </c>
      <c r="BY13" s="114">
        <f t="shared" si="110"/>
        <v>0.74405047466998986</v>
      </c>
      <c r="BZ13" s="114">
        <f t="shared" si="110"/>
        <v>0</v>
      </c>
      <c r="CA13" s="114">
        <f t="shared" si="110"/>
        <v>0</v>
      </c>
      <c r="CB13" s="114">
        <f t="shared" si="110"/>
        <v>0</v>
      </c>
      <c r="CC13" s="115">
        <f t="shared" si="110"/>
        <v>0</v>
      </c>
      <c r="CD13" s="112">
        <f t="shared" si="79"/>
        <v>25415.476212612895</v>
      </c>
      <c r="CE13" s="113">
        <f>SUM(CE14,CE18:CE19)</f>
        <v>24761.096290547306</v>
      </c>
      <c r="CF13" s="114">
        <f t="shared" ref="CF13:CK13" si="111">SUM(CF14,CF18:CF19)</f>
        <v>1.0928147628471609</v>
      </c>
      <c r="CG13" s="114">
        <f t="shared" si="111"/>
        <v>0.73693589650853208</v>
      </c>
      <c r="CH13" s="114">
        <f t="shared" si="111"/>
        <v>0</v>
      </c>
      <c r="CI13" s="114">
        <f t="shared" si="111"/>
        <v>0</v>
      </c>
      <c r="CJ13" s="114">
        <f t="shared" si="111"/>
        <v>0</v>
      </c>
      <c r="CK13" s="115">
        <f t="shared" si="111"/>
        <v>0</v>
      </c>
      <c r="CL13" s="112">
        <f t="shared" si="86"/>
        <v>24986.983116481788</v>
      </c>
      <c r="CM13" s="113">
        <f>SUM(CM14,CM18:CM19)</f>
        <v>30450.786956481039</v>
      </c>
      <c r="CN13" s="114">
        <f t="shared" ref="CN13:CS13" si="112">SUM(CN14,CN18:CN19)</f>
        <v>1.5075036391079237</v>
      </c>
      <c r="CO13" s="114">
        <f t="shared" si="112"/>
        <v>0.84204175938723613</v>
      </c>
      <c r="CP13" s="114">
        <f t="shared" si="112"/>
        <v>0</v>
      </c>
      <c r="CQ13" s="114">
        <f t="shared" si="112"/>
        <v>0</v>
      </c>
      <c r="CR13" s="114">
        <f t="shared" si="112"/>
        <v>0</v>
      </c>
      <c r="CS13" s="115">
        <f t="shared" si="112"/>
        <v>0</v>
      </c>
      <c r="CT13" s="112">
        <f t="shared" si="88"/>
        <v>30716.138124613681</v>
      </c>
    </row>
    <row r="14" spans="1:98" x14ac:dyDescent="0.25">
      <c r="A14" s="161" t="s">
        <v>98</v>
      </c>
      <c r="B14" s="163" t="s">
        <v>32</v>
      </c>
      <c r="C14" s="116">
        <v>47617.709096869075</v>
      </c>
      <c r="D14" s="117">
        <v>0.43082707946286114</v>
      </c>
      <c r="E14" s="117">
        <v>1.3739039327253493</v>
      </c>
      <c r="F14" s="117">
        <v>0</v>
      </c>
      <c r="G14" s="117">
        <v>0</v>
      </c>
      <c r="H14" s="117">
        <v>0</v>
      </c>
      <c r="I14" s="118">
        <v>0</v>
      </c>
      <c r="J14" s="112">
        <v>47993.856797266257</v>
      </c>
      <c r="K14" s="116">
        <v>40608.51939930785</v>
      </c>
      <c r="L14" s="117">
        <v>0.80676333883808582</v>
      </c>
      <c r="M14" s="117">
        <v>1.3327426972152814</v>
      </c>
      <c r="N14" s="117">
        <v>0</v>
      </c>
      <c r="O14" s="117">
        <v>0</v>
      </c>
      <c r="P14" s="117">
        <v>0</v>
      </c>
      <c r="Q14" s="118">
        <v>0</v>
      </c>
      <c r="R14" s="112">
        <v>40984.285587557366</v>
      </c>
      <c r="S14" s="116">
        <v>29352.041545021671</v>
      </c>
      <c r="T14" s="117">
        <v>0.81642170767401534</v>
      </c>
      <c r="U14" s="117">
        <v>0.74606235573148061</v>
      </c>
      <c r="V14" s="117">
        <v>0</v>
      </c>
      <c r="W14" s="117">
        <v>0</v>
      </c>
      <c r="X14" s="117">
        <v>0</v>
      </c>
      <c r="Y14" s="118">
        <v>0</v>
      </c>
      <c r="Z14" s="112">
        <v>29572.607877105387</v>
      </c>
      <c r="AA14" s="116">
        <v>29070.30970276364</v>
      </c>
      <c r="AB14" s="117">
        <v>1.2352300447678572</v>
      </c>
      <c r="AC14" s="117">
        <v>0.75150520080475536</v>
      </c>
      <c r="AD14" s="117">
        <v>0</v>
      </c>
      <c r="AE14" s="117">
        <v>0</v>
      </c>
      <c r="AF14" s="117">
        <v>0</v>
      </c>
      <c r="AG14" s="118">
        <v>0</v>
      </c>
      <c r="AH14" s="112">
        <v>29304.045022230403</v>
      </c>
      <c r="AI14" s="116">
        <v>27453.546685267473</v>
      </c>
      <c r="AJ14" s="117">
        <v>1.3685565519208729</v>
      </c>
      <c r="AK14" s="117">
        <v>0.77236886747910471</v>
      </c>
      <c r="AL14" s="117">
        <v>0</v>
      </c>
      <c r="AM14" s="117">
        <v>0</v>
      </c>
      <c r="AN14" s="117">
        <v>0</v>
      </c>
      <c r="AO14" s="118">
        <v>0</v>
      </c>
      <c r="AP14" s="112">
        <v>27696.544018603217</v>
      </c>
      <c r="AQ14" s="116">
        <v>24901.860984085906</v>
      </c>
      <c r="AR14" s="117">
        <v>1.2302509362910536</v>
      </c>
      <c r="AS14" s="117">
        <v>0.70149715313778271</v>
      </c>
      <c r="AT14" s="117">
        <v>0</v>
      </c>
      <c r="AU14" s="117">
        <v>0</v>
      </c>
      <c r="AV14" s="117">
        <v>0</v>
      </c>
      <c r="AW14" s="118">
        <v>0</v>
      </c>
      <c r="AX14" s="112">
        <v>25122.204755883566</v>
      </c>
      <c r="AY14" s="116">
        <v>17554.615992562296</v>
      </c>
      <c r="AZ14" s="117">
        <v>1.143067138753771</v>
      </c>
      <c r="BA14" s="117">
        <v>0.71889309130568013</v>
      </c>
      <c r="BB14" s="117">
        <v>0</v>
      </c>
      <c r="BC14" s="117">
        <v>0</v>
      </c>
      <c r="BD14" s="117">
        <v>0</v>
      </c>
      <c r="BE14" s="118">
        <v>0</v>
      </c>
      <c r="BF14" s="112">
        <v>17777.128541643408</v>
      </c>
      <c r="BG14" s="116">
        <v>18487.034441045878</v>
      </c>
      <c r="BH14" s="117">
        <v>1.0486358722721116</v>
      </c>
      <c r="BI14" s="117">
        <v>0.75006786711637019</v>
      </c>
      <c r="BJ14" s="117">
        <v>0</v>
      </c>
      <c r="BK14" s="117">
        <v>0</v>
      </c>
      <c r="BL14" s="117">
        <v>0</v>
      </c>
      <c r="BM14" s="118">
        <v>0</v>
      </c>
      <c r="BN14" s="112">
        <v>18715.164230255337</v>
      </c>
      <c r="BO14" s="116">
        <v>18336.19842915532</v>
      </c>
      <c r="BP14" s="117">
        <v>1.0035840321228497</v>
      </c>
      <c r="BQ14" s="117">
        <v>0.739199353544997</v>
      </c>
      <c r="BR14" s="117">
        <v>0</v>
      </c>
      <c r="BS14" s="117">
        <v>0</v>
      </c>
      <c r="BT14" s="117">
        <v>0</v>
      </c>
      <c r="BU14" s="118">
        <v>0</v>
      </c>
      <c r="BV14" s="112">
        <v>18560.186610744186</v>
      </c>
      <c r="BW14" s="116">
        <v>18225.710559417403</v>
      </c>
      <c r="BX14" s="117">
        <v>0.97035675285690803</v>
      </c>
      <c r="BY14" s="117">
        <v>0.73132662641151702</v>
      </c>
      <c r="BZ14" s="117">
        <v>0</v>
      </c>
      <c r="CA14" s="117">
        <v>0</v>
      </c>
      <c r="CB14" s="117">
        <v>0</v>
      </c>
      <c r="CC14" s="118">
        <v>0</v>
      </c>
      <c r="CD14" s="112">
        <v>18446.682104496449</v>
      </c>
      <c r="CE14" s="116">
        <v>18130.068872678257</v>
      </c>
      <c r="CF14" s="117">
        <v>0.941953437533392</v>
      </c>
      <c r="CG14" s="117">
        <v>0.72462845835374257</v>
      </c>
      <c r="CH14" s="117">
        <v>0</v>
      </c>
      <c r="CI14" s="117">
        <v>0</v>
      </c>
      <c r="CJ14" s="117">
        <v>0</v>
      </c>
      <c r="CK14" s="118">
        <v>0</v>
      </c>
      <c r="CL14" s="112">
        <v>18348.470110392936</v>
      </c>
      <c r="CM14" s="116">
        <v>24125.490666097867</v>
      </c>
      <c r="CN14" s="117">
        <v>1.3609858927663674</v>
      </c>
      <c r="CO14" s="117">
        <v>0.8301510659625313</v>
      </c>
      <c r="CP14" s="117">
        <v>0</v>
      </c>
      <c r="CQ14" s="117">
        <v>0</v>
      </c>
      <c r="CR14" s="117">
        <v>0</v>
      </c>
      <c r="CS14" s="118">
        <v>0</v>
      </c>
      <c r="CT14" s="112">
        <v>24383.588303575394</v>
      </c>
    </row>
    <row r="15" spans="1:98" x14ac:dyDescent="0.25">
      <c r="A15" s="161" t="s">
        <v>99</v>
      </c>
      <c r="B15" s="163" t="s">
        <v>100</v>
      </c>
      <c r="C15" s="119">
        <v>39064.339437151713</v>
      </c>
      <c r="D15" s="120">
        <v>0.28665009071179998</v>
      </c>
      <c r="E15" s="120">
        <v>0.67152746577560285</v>
      </c>
      <c r="F15" s="120">
        <v>0</v>
      </c>
      <c r="G15" s="120">
        <v>0</v>
      </c>
      <c r="H15" s="120">
        <v>0</v>
      </c>
      <c r="I15" s="121">
        <v>0</v>
      </c>
      <c r="J15" s="112">
        <v>39250.320418122174</v>
      </c>
      <c r="K15" s="119">
        <v>28829.676693682191</v>
      </c>
      <c r="L15" s="120">
        <v>0.54055940081559872</v>
      </c>
      <c r="M15" s="120">
        <v>0.47356999594881122</v>
      </c>
      <c r="N15" s="120">
        <v>0</v>
      </c>
      <c r="O15" s="120">
        <v>0</v>
      </c>
      <c r="P15" s="120">
        <v>0</v>
      </c>
      <c r="Q15" s="121">
        <v>0</v>
      </c>
      <c r="R15" s="112">
        <v>28970.308405831463</v>
      </c>
      <c r="S15" s="119">
        <v>16318.873752316711</v>
      </c>
      <c r="T15" s="120">
        <v>0.37872705900946357</v>
      </c>
      <c r="U15" s="120">
        <v>0.18084294470448467</v>
      </c>
      <c r="V15" s="120">
        <v>0</v>
      </c>
      <c r="W15" s="120">
        <v>0</v>
      </c>
      <c r="X15" s="120">
        <v>0</v>
      </c>
      <c r="Y15" s="121">
        <v>0</v>
      </c>
      <c r="Z15" s="112">
        <v>16377.401490315664</v>
      </c>
      <c r="AA15" s="119">
        <v>16272.151706259083</v>
      </c>
      <c r="AB15" s="120">
        <v>0.68619399521774072</v>
      </c>
      <c r="AC15" s="120">
        <v>0.21815381769142478</v>
      </c>
      <c r="AD15" s="120">
        <v>0</v>
      </c>
      <c r="AE15" s="120">
        <v>0</v>
      </c>
      <c r="AF15" s="120">
        <v>0</v>
      </c>
      <c r="AG15" s="121">
        <v>0</v>
      </c>
      <c r="AH15" s="112">
        <v>16349.175899813408</v>
      </c>
      <c r="AI15" s="119">
        <v>14846.132763423573</v>
      </c>
      <c r="AJ15" s="120">
        <v>0.76792519792775049</v>
      </c>
      <c r="AK15" s="120">
        <v>0.21477149252415756</v>
      </c>
      <c r="AL15" s="120">
        <v>0</v>
      </c>
      <c r="AM15" s="120">
        <v>0</v>
      </c>
      <c r="AN15" s="120">
        <v>0</v>
      </c>
      <c r="AO15" s="121">
        <v>0</v>
      </c>
      <c r="AP15" s="112">
        <v>14924.549114484451</v>
      </c>
      <c r="AQ15" s="119">
        <v>12719.741360178909</v>
      </c>
      <c r="AR15" s="120">
        <v>0.67158277171138792</v>
      </c>
      <c r="AS15" s="120">
        <v>0.1874097229918934</v>
      </c>
      <c r="AT15" s="120">
        <v>0</v>
      </c>
      <c r="AU15" s="120">
        <v>0</v>
      </c>
      <c r="AV15" s="120">
        <v>0</v>
      </c>
      <c r="AW15" s="121">
        <v>0</v>
      </c>
      <c r="AX15" s="112">
        <v>12788.209254379679</v>
      </c>
      <c r="AY15" s="119">
        <v>2782.9980452877976</v>
      </c>
      <c r="AZ15" s="120">
        <v>0.21669666899804224</v>
      </c>
      <c r="BA15" s="120">
        <v>5.1036134915270037E-2</v>
      </c>
      <c r="BB15" s="120">
        <v>0</v>
      </c>
      <c r="BC15" s="120">
        <v>0</v>
      </c>
      <c r="BD15" s="120">
        <v>0</v>
      </c>
      <c r="BE15" s="121">
        <v>0</v>
      </c>
      <c r="BF15" s="112">
        <v>2802.5901277722896</v>
      </c>
      <c r="BG15" s="119">
        <v>2647.7515818398606</v>
      </c>
      <c r="BH15" s="120">
        <v>0.19471648744000103</v>
      </c>
      <c r="BI15" s="120">
        <v>4.6948361043720153E-2</v>
      </c>
      <c r="BJ15" s="120">
        <v>0</v>
      </c>
      <c r="BK15" s="120">
        <v>0</v>
      </c>
      <c r="BL15" s="120">
        <v>0</v>
      </c>
      <c r="BM15" s="121">
        <v>0</v>
      </c>
      <c r="BN15" s="112">
        <v>2665.6449591647665</v>
      </c>
      <c r="BO15" s="119">
        <v>2568.1064422538548</v>
      </c>
      <c r="BP15" s="120">
        <v>0.1825294894728263</v>
      </c>
      <c r="BQ15" s="120">
        <v>4.4642034660889632E-2</v>
      </c>
      <c r="BR15" s="120">
        <v>0</v>
      </c>
      <c r="BS15" s="120">
        <v>0</v>
      </c>
      <c r="BT15" s="120">
        <v>0</v>
      </c>
      <c r="BU15" s="121">
        <v>0</v>
      </c>
      <c r="BV15" s="112">
        <v>2585.04740714423</v>
      </c>
      <c r="BW15" s="119">
        <v>2491.9241348237611</v>
      </c>
      <c r="BX15" s="120">
        <v>0.17135050052100087</v>
      </c>
      <c r="BY15" s="120">
        <v>4.249973527665088E-2</v>
      </c>
      <c r="BZ15" s="120">
        <v>0</v>
      </c>
      <c r="CA15" s="120">
        <v>0</v>
      </c>
      <c r="CB15" s="120">
        <v>0</v>
      </c>
      <c r="CC15" s="121">
        <v>0</v>
      </c>
      <c r="CD15" s="112">
        <v>2507.9843786866613</v>
      </c>
      <c r="CE15" s="119">
        <v>2418.9836277098416</v>
      </c>
      <c r="CF15" s="120">
        <v>0.16107149934511913</v>
      </c>
      <c r="CG15" s="120">
        <v>4.0505169050793106E-2</v>
      </c>
      <c r="CH15" s="120">
        <v>0</v>
      </c>
      <c r="CI15" s="120">
        <v>0</v>
      </c>
      <c r="CJ15" s="120">
        <v>0</v>
      </c>
      <c r="CK15" s="121">
        <v>0</v>
      </c>
      <c r="CL15" s="112">
        <v>2434.2274994899649</v>
      </c>
      <c r="CM15" s="119">
        <v>8423.0487668491533</v>
      </c>
      <c r="CN15" s="120">
        <v>0.5937799360371917</v>
      </c>
      <c r="CO15" s="120">
        <v>0.14956660212465664</v>
      </c>
      <c r="CP15" s="120">
        <v>0</v>
      </c>
      <c r="CQ15" s="120">
        <v>0</v>
      </c>
      <c r="CR15" s="120">
        <v>0</v>
      </c>
      <c r="CS15" s="121">
        <v>0</v>
      </c>
      <c r="CT15" s="112">
        <v>8479.3097546212284</v>
      </c>
    </row>
    <row r="16" spans="1:98" x14ac:dyDescent="0.25">
      <c r="A16" s="161" t="s">
        <v>101</v>
      </c>
      <c r="B16" s="163" t="s">
        <v>18</v>
      </c>
      <c r="C16" s="119">
        <v>5996.2070359397312</v>
      </c>
      <c r="D16" s="120">
        <v>0.14291574487906117</v>
      </c>
      <c r="E16" s="120">
        <v>6.3800551799999994E-2</v>
      </c>
      <c r="F16" s="120">
        <v>0</v>
      </c>
      <c r="G16" s="120">
        <v>0</v>
      </c>
      <c r="H16" s="120">
        <v>0</v>
      </c>
      <c r="I16" s="121">
        <v>0</v>
      </c>
      <c r="J16" s="112">
        <v>6017.115823023345</v>
      </c>
      <c r="K16" s="119">
        <v>6476.5009489875692</v>
      </c>
      <c r="L16" s="120">
        <v>0.2635466502936229</v>
      </c>
      <c r="M16" s="120">
        <v>5.6586100369170007E-2</v>
      </c>
      <c r="N16" s="120">
        <v>0</v>
      </c>
      <c r="O16" s="120">
        <v>0</v>
      </c>
      <c r="P16" s="120">
        <v>0</v>
      </c>
      <c r="Q16" s="121">
        <v>0</v>
      </c>
      <c r="R16" s="112">
        <v>6498.875571793621</v>
      </c>
      <c r="S16" s="119">
        <v>6448.1281477864923</v>
      </c>
      <c r="T16" s="120">
        <v>0.43491726373775152</v>
      </c>
      <c r="U16" s="120">
        <v>0.11861200464106407</v>
      </c>
      <c r="V16" s="120">
        <v>0</v>
      </c>
      <c r="W16" s="120">
        <v>0</v>
      </c>
      <c r="X16" s="120">
        <v>0</v>
      </c>
      <c r="Y16" s="121">
        <v>0</v>
      </c>
      <c r="Z16" s="112">
        <v>6491.7380124010315</v>
      </c>
      <c r="AA16" s="119">
        <v>5750.6502379928043</v>
      </c>
      <c r="AB16" s="120">
        <v>0.54619944988565217</v>
      </c>
      <c r="AC16" s="120">
        <v>0.13984961970897786</v>
      </c>
      <c r="AD16" s="120">
        <v>0</v>
      </c>
      <c r="AE16" s="120">
        <v>0</v>
      </c>
      <c r="AF16" s="120">
        <v>0</v>
      </c>
      <c r="AG16" s="121">
        <v>0</v>
      </c>
      <c r="AH16" s="112">
        <v>5803.0039718124817</v>
      </c>
      <c r="AI16" s="119">
        <v>5661.6587540807677</v>
      </c>
      <c r="AJ16" s="120">
        <v>0.59801588723626842</v>
      </c>
      <c r="AK16" s="120">
        <v>0.14919992402307058</v>
      </c>
      <c r="AL16" s="120">
        <v>0</v>
      </c>
      <c r="AM16" s="120">
        <v>0</v>
      </c>
      <c r="AN16" s="120">
        <v>0</v>
      </c>
      <c r="AO16" s="121">
        <v>0</v>
      </c>
      <c r="AP16" s="112">
        <v>5717.9411787894969</v>
      </c>
      <c r="AQ16" s="119">
        <v>5398.2715918600197</v>
      </c>
      <c r="AR16" s="120">
        <v>0.55627381908791573</v>
      </c>
      <c r="AS16" s="120">
        <v>0.14092949754685288</v>
      </c>
      <c r="AT16" s="120">
        <v>0</v>
      </c>
      <c r="AU16" s="120">
        <v>0</v>
      </c>
      <c r="AV16" s="120">
        <v>0</v>
      </c>
      <c r="AW16" s="121">
        <v>0</v>
      </c>
      <c r="AX16" s="112">
        <v>5451.1935756443972</v>
      </c>
      <c r="AY16" s="119">
        <v>4250.9229283565692</v>
      </c>
      <c r="AZ16" s="120">
        <v>0.92362556706335563</v>
      </c>
      <c r="BA16" s="120">
        <v>0.24006480300201793</v>
      </c>
      <c r="BB16" s="120">
        <v>0</v>
      </c>
      <c r="BC16" s="120">
        <v>0</v>
      </c>
      <c r="BD16" s="120">
        <v>0</v>
      </c>
      <c r="BE16" s="121">
        <v>0</v>
      </c>
      <c r="BF16" s="112">
        <v>4340.4016170298773</v>
      </c>
      <c r="BG16" s="119">
        <v>3975.843664150198</v>
      </c>
      <c r="BH16" s="120">
        <v>0.85082415337366057</v>
      </c>
      <c r="BI16" s="120">
        <v>0.220728733341443</v>
      </c>
      <c r="BJ16" s="120">
        <v>0</v>
      </c>
      <c r="BK16" s="120">
        <v>0</v>
      </c>
      <c r="BL16" s="120">
        <v>0</v>
      </c>
      <c r="BM16" s="121">
        <v>0</v>
      </c>
      <c r="BN16" s="112">
        <v>4058.1598547801432</v>
      </c>
      <c r="BO16" s="119">
        <v>3900.8061104840381</v>
      </c>
      <c r="BP16" s="120">
        <v>0.81795830757289567</v>
      </c>
      <c r="BQ16" s="120">
        <v>0.21201013252242029</v>
      </c>
      <c r="BR16" s="120">
        <v>0</v>
      </c>
      <c r="BS16" s="120">
        <v>0</v>
      </c>
      <c r="BT16" s="120">
        <v>0</v>
      </c>
      <c r="BU16" s="121">
        <v>0</v>
      </c>
      <c r="BV16" s="112">
        <v>3979.8916282145206</v>
      </c>
      <c r="BW16" s="119">
        <v>3862.6483683683086</v>
      </c>
      <c r="BX16" s="120">
        <v>0.79590901220552868</v>
      </c>
      <c r="BY16" s="120">
        <v>0.20612306756505749</v>
      </c>
      <c r="BZ16" s="120">
        <v>0</v>
      </c>
      <c r="CA16" s="120">
        <v>0</v>
      </c>
      <c r="CB16" s="120">
        <v>0</v>
      </c>
      <c r="CC16" s="121">
        <v>0</v>
      </c>
      <c r="CD16" s="112">
        <v>3939.5564336148041</v>
      </c>
      <c r="CE16" s="119">
        <v>3836.2300236869337</v>
      </c>
      <c r="CF16" s="120">
        <v>0.77778372823067754</v>
      </c>
      <c r="CG16" s="120">
        <v>0.20126831849039578</v>
      </c>
      <c r="CH16" s="120">
        <v>0</v>
      </c>
      <c r="CI16" s="120">
        <v>0</v>
      </c>
      <c r="CJ16" s="120">
        <v>0</v>
      </c>
      <c r="CK16" s="121">
        <v>0</v>
      </c>
      <c r="CL16" s="112">
        <v>3911.3440724773473</v>
      </c>
      <c r="CM16" s="119">
        <v>3823.9415089266131</v>
      </c>
      <c r="CN16" s="120">
        <v>0.76410679572848916</v>
      </c>
      <c r="CO16" s="120">
        <v>0.19758127328218161</v>
      </c>
      <c r="CP16" s="120">
        <v>0</v>
      </c>
      <c r="CQ16" s="120">
        <v>0</v>
      </c>
      <c r="CR16" s="120">
        <v>0</v>
      </c>
      <c r="CS16" s="121">
        <v>0</v>
      </c>
      <c r="CT16" s="112">
        <v>3897.6955366267889</v>
      </c>
    </row>
    <row r="17" spans="1:99" x14ac:dyDescent="0.25">
      <c r="A17" s="161" t="s">
        <v>102</v>
      </c>
      <c r="B17" s="163" t="s">
        <v>103</v>
      </c>
      <c r="C17" s="119">
        <v>2557.1626237776245</v>
      </c>
      <c r="D17" s="120">
        <v>1.261243872E-3</v>
      </c>
      <c r="E17" s="120">
        <v>0.63857591514974621</v>
      </c>
      <c r="F17" s="120">
        <v>0</v>
      </c>
      <c r="G17" s="120">
        <v>0</v>
      </c>
      <c r="H17" s="120">
        <v>0</v>
      </c>
      <c r="I17" s="121">
        <v>0</v>
      </c>
      <c r="J17" s="112">
        <v>2726.4205561207236</v>
      </c>
      <c r="K17" s="119">
        <v>5302.3417566380949</v>
      </c>
      <c r="L17" s="120">
        <v>2.6572877288640016E-3</v>
      </c>
      <c r="M17" s="120">
        <v>0.80258660089729961</v>
      </c>
      <c r="N17" s="120">
        <v>0</v>
      </c>
      <c r="O17" s="120">
        <v>0</v>
      </c>
      <c r="P17" s="120">
        <v>0</v>
      </c>
      <c r="Q17" s="121">
        <v>0</v>
      </c>
      <c r="R17" s="112">
        <v>5515.1016099322878</v>
      </c>
      <c r="S17" s="119">
        <v>6585.0396449184746</v>
      </c>
      <c r="T17" s="120">
        <v>2.7773849268000004E-3</v>
      </c>
      <c r="U17" s="120">
        <v>0.44660740638593199</v>
      </c>
      <c r="V17" s="120">
        <v>0</v>
      </c>
      <c r="W17" s="120">
        <v>0</v>
      </c>
      <c r="X17" s="120">
        <v>0</v>
      </c>
      <c r="Y17" s="121">
        <v>0</v>
      </c>
      <c r="Z17" s="112">
        <v>6703.4683743886972</v>
      </c>
      <c r="AA17" s="119">
        <v>7047.5077585117533</v>
      </c>
      <c r="AB17" s="120">
        <v>2.8365996644640003E-3</v>
      </c>
      <c r="AC17" s="120">
        <v>0.39350176340435289</v>
      </c>
      <c r="AD17" s="120">
        <v>0</v>
      </c>
      <c r="AE17" s="120">
        <v>0</v>
      </c>
      <c r="AF17" s="120">
        <v>0</v>
      </c>
      <c r="AG17" s="121">
        <v>0</v>
      </c>
      <c r="AH17" s="112">
        <v>7151.8651506045117</v>
      </c>
      <c r="AI17" s="119">
        <v>6945.7551677631272</v>
      </c>
      <c r="AJ17" s="120">
        <v>2.6154667568542866E-3</v>
      </c>
      <c r="AK17" s="120">
        <v>0.4083974509318764</v>
      </c>
      <c r="AL17" s="120">
        <v>0</v>
      </c>
      <c r="AM17" s="120">
        <v>0</v>
      </c>
      <c r="AN17" s="120">
        <v>0</v>
      </c>
      <c r="AO17" s="121">
        <v>0</v>
      </c>
      <c r="AP17" s="112">
        <v>7054.0537253292659</v>
      </c>
      <c r="AQ17" s="119">
        <v>6783.8480320469725</v>
      </c>
      <c r="AR17" s="120">
        <v>2.3943454917498596E-3</v>
      </c>
      <c r="AS17" s="120">
        <v>0.37315793259903668</v>
      </c>
      <c r="AT17" s="120">
        <v>0</v>
      </c>
      <c r="AU17" s="120">
        <v>0</v>
      </c>
      <c r="AV17" s="120">
        <v>0</v>
      </c>
      <c r="AW17" s="121">
        <v>0</v>
      </c>
      <c r="AX17" s="112">
        <v>6882.8019258594868</v>
      </c>
      <c r="AY17" s="119">
        <v>10520.69501891793</v>
      </c>
      <c r="AZ17" s="120">
        <v>2.7449026923730612E-3</v>
      </c>
      <c r="BA17" s="120">
        <v>0.4277921533883921</v>
      </c>
      <c r="BB17" s="120">
        <v>0</v>
      </c>
      <c r="BC17" s="120">
        <v>0</v>
      </c>
      <c r="BD17" s="120">
        <v>0</v>
      </c>
      <c r="BE17" s="121">
        <v>0</v>
      </c>
      <c r="BF17" s="112">
        <v>10634.13679684124</v>
      </c>
      <c r="BG17" s="119">
        <v>11863.439195055818</v>
      </c>
      <c r="BH17" s="120">
        <v>3.0952314584499841E-3</v>
      </c>
      <c r="BI17" s="120">
        <v>0.48239077273120717</v>
      </c>
      <c r="BJ17" s="120">
        <v>0</v>
      </c>
      <c r="BK17" s="120">
        <v>0</v>
      </c>
      <c r="BL17" s="120">
        <v>0</v>
      </c>
      <c r="BM17" s="121">
        <v>0</v>
      </c>
      <c r="BN17" s="112">
        <v>11991.359416310424</v>
      </c>
      <c r="BO17" s="119">
        <v>11867.285876417427</v>
      </c>
      <c r="BP17" s="120">
        <v>3.0962350771279509E-3</v>
      </c>
      <c r="BQ17" s="120">
        <v>0.4825471863616872</v>
      </c>
      <c r="BR17" s="120">
        <v>0</v>
      </c>
      <c r="BS17" s="120">
        <v>0</v>
      </c>
      <c r="BT17" s="120">
        <v>0</v>
      </c>
      <c r="BU17" s="121">
        <v>0</v>
      </c>
      <c r="BV17" s="112">
        <v>11995.247575385434</v>
      </c>
      <c r="BW17" s="119">
        <v>11871.138056225333</v>
      </c>
      <c r="BX17" s="120">
        <v>3.0972401303784448E-3</v>
      </c>
      <c r="BY17" s="120">
        <v>0.48270382356980873</v>
      </c>
      <c r="BZ17" s="120">
        <v>0</v>
      </c>
      <c r="CA17" s="120">
        <v>0</v>
      </c>
      <c r="CB17" s="120">
        <v>0</v>
      </c>
      <c r="CC17" s="121">
        <v>0</v>
      </c>
      <c r="CD17" s="112">
        <v>11999.141292194981</v>
      </c>
      <c r="CE17" s="119">
        <v>11874.855221281481</v>
      </c>
      <c r="CF17" s="120">
        <v>3.098209957595399E-3</v>
      </c>
      <c r="CG17" s="120">
        <v>0.48285497081255369</v>
      </c>
      <c r="CH17" s="120">
        <v>0</v>
      </c>
      <c r="CI17" s="120">
        <v>0</v>
      </c>
      <c r="CJ17" s="120">
        <v>0</v>
      </c>
      <c r="CK17" s="121">
        <v>0</v>
      </c>
      <c r="CL17" s="112">
        <v>12002.898538425619</v>
      </c>
      <c r="CM17" s="119">
        <v>11878.500390322102</v>
      </c>
      <c r="CN17" s="120">
        <v>3.0991610006867311E-3</v>
      </c>
      <c r="CO17" s="120">
        <v>0.48300319055569313</v>
      </c>
      <c r="CP17" s="120">
        <v>0</v>
      </c>
      <c r="CQ17" s="120">
        <v>0</v>
      </c>
      <c r="CR17" s="120">
        <v>0</v>
      </c>
      <c r="CS17" s="121">
        <v>0</v>
      </c>
      <c r="CT17" s="112">
        <v>12006.583012327379</v>
      </c>
    </row>
    <row r="18" spans="1:99" x14ac:dyDescent="0.25">
      <c r="A18" s="161" t="s">
        <v>104</v>
      </c>
      <c r="B18" s="163" t="s">
        <v>33</v>
      </c>
      <c r="C18" s="116">
        <v>11837.161031475742</v>
      </c>
      <c r="D18" s="117">
        <v>0.27447426166798733</v>
      </c>
      <c r="E18" s="117">
        <v>5.4535645227955371E-2</v>
      </c>
      <c r="F18" s="117">
        <v>0</v>
      </c>
      <c r="G18" s="117">
        <v>0</v>
      </c>
      <c r="H18" s="117">
        <v>0</v>
      </c>
      <c r="I18" s="118">
        <v>0</v>
      </c>
      <c r="J18" s="112">
        <v>11859.298256787853</v>
      </c>
      <c r="K18" s="116">
        <v>10737.729409333882</v>
      </c>
      <c r="L18" s="117">
        <v>0.26565224981971719</v>
      </c>
      <c r="M18" s="117">
        <v>3.7268343044884043E-2</v>
      </c>
      <c r="N18" s="117">
        <v>0</v>
      </c>
      <c r="O18" s="117">
        <v>0</v>
      </c>
      <c r="P18" s="117">
        <v>0</v>
      </c>
      <c r="Q18" s="118">
        <v>0</v>
      </c>
      <c r="R18" s="112">
        <v>10755.043783235729</v>
      </c>
      <c r="S18" s="116">
        <v>7457.3121540733928</v>
      </c>
      <c r="T18" s="117">
        <v>0.16286981921137592</v>
      </c>
      <c r="U18" s="117">
        <v>1.7117113934465071E-2</v>
      </c>
      <c r="V18" s="117">
        <v>0</v>
      </c>
      <c r="W18" s="117">
        <v>0</v>
      </c>
      <c r="X18" s="117">
        <v>0</v>
      </c>
      <c r="Y18" s="118">
        <v>0</v>
      </c>
      <c r="Z18" s="112">
        <v>7466.4085442039441</v>
      </c>
      <c r="AA18" s="116">
        <v>6117.6246374448201</v>
      </c>
      <c r="AB18" s="117">
        <v>0.1449896048630884</v>
      </c>
      <c r="AC18" s="117">
        <v>1.4100441371493785E-2</v>
      </c>
      <c r="AD18" s="117">
        <v>0</v>
      </c>
      <c r="AE18" s="117">
        <v>0</v>
      </c>
      <c r="AF18" s="117">
        <v>0</v>
      </c>
      <c r="AG18" s="118">
        <v>0</v>
      </c>
      <c r="AH18" s="112">
        <v>6125.4209633444325</v>
      </c>
      <c r="AI18" s="116">
        <v>6123.5256480431817</v>
      </c>
      <c r="AJ18" s="117">
        <v>0.14262639179926528</v>
      </c>
      <c r="AK18" s="117">
        <v>1.2578056069244828E-2</v>
      </c>
      <c r="AL18" s="117">
        <v>0</v>
      </c>
      <c r="AM18" s="117">
        <v>0</v>
      </c>
      <c r="AN18" s="117">
        <v>0</v>
      </c>
      <c r="AO18" s="118">
        <v>0</v>
      </c>
      <c r="AP18" s="112">
        <v>6130.8523718719116</v>
      </c>
      <c r="AQ18" s="116">
        <v>5038.1940873041785</v>
      </c>
      <c r="AR18" s="117">
        <v>0.12237567563307468</v>
      </c>
      <c r="AS18" s="117">
        <v>1.005089064466692E-2</v>
      </c>
      <c r="AT18" s="117">
        <v>0</v>
      </c>
      <c r="AU18" s="117">
        <v>0</v>
      </c>
      <c r="AV18" s="117">
        <v>0</v>
      </c>
      <c r="AW18" s="118">
        <v>0</v>
      </c>
      <c r="AX18" s="112">
        <v>5044.2840922427413</v>
      </c>
      <c r="AY18" s="116">
        <v>5751.3638880135732</v>
      </c>
      <c r="AZ18" s="117">
        <v>0.12356808600502697</v>
      </c>
      <c r="BA18" s="117">
        <v>1.1853113401879856E-2</v>
      </c>
      <c r="BB18" s="117">
        <v>0</v>
      </c>
      <c r="BC18" s="117">
        <v>0</v>
      </c>
      <c r="BD18" s="117">
        <v>0</v>
      </c>
      <c r="BE18" s="118">
        <v>0</v>
      </c>
      <c r="BF18" s="112">
        <v>5757.9648694732114</v>
      </c>
      <c r="BG18" s="116">
        <v>5550.2507273161445</v>
      </c>
      <c r="BH18" s="117">
        <v>0.11924716859801066</v>
      </c>
      <c r="BI18" s="117">
        <v>1.1438634828314854E-2</v>
      </c>
      <c r="BJ18" s="117">
        <v>0</v>
      </c>
      <c r="BK18" s="117">
        <v>0</v>
      </c>
      <c r="BL18" s="117">
        <v>0</v>
      </c>
      <c r="BM18" s="118">
        <v>0</v>
      </c>
      <c r="BN18" s="112">
        <v>5556.6208862663925</v>
      </c>
      <c r="BO18" s="116">
        <v>4974.1375666187141</v>
      </c>
      <c r="BP18" s="117">
        <v>0.11492625119099437</v>
      </c>
      <c r="BQ18" s="117">
        <v>1.1024156254749855E-2</v>
      </c>
      <c r="BR18" s="117">
        <v>0</v>
      </c>
      <c r="BS18" s="117">
        <v>0</v>
      </c>
      <c r="BT18" s="117">
        <v>0</v>
      </c>
      <c r="BU18" s="118">
        <v>0</v>
      </c>
      <c r="BV18" s="112">
        <v>4980.2769030595709</v>
      </c>
      <c r="BW18" s="116">
        <v>4623.0244059212837</v>
      </c>
      <c r="BX18" s="117">
        <v>0.11060533378397806</v>
      </c>
      <c r="BY18" s="117">
        <v>1.0609677681184851E-2</v>
      </c>
      <c r="BZ18" s="117">
        <v>0</v>
      </c>
      <c r="CA18" s="117">
        <v>0</v>
      </c>
      <c r="CB18" s="117">
        <v>0</v>
      </c>
      <c r="CC18" s="118">
        <v>0</v>
      </c>
      <c r="CD18" s="112">
        <v>4628.9329198527494</v>
      </c>
      <c r="CE18" s="116">
        <v>4296.9112452238533</v>
      </c>
      <c r="CF18" s="117">
        <v>0.10628441637696172</v>
      </c>
      <c r="CG18" s="117">
        <v>1.0195199107619847E-2</v>
      </c>
      <c r="CH18" s="117">
        <v>0</v>
      </c>
      <c r="CI18" s="117">
        <v>0</v>
      </c>
      <c r="CJ18" s="117">
        <v>0</v>
      </c>
      <c r="CK18" s="118">
        <v>0</v>
      </c>
      <c r="CL18" s="112">
        <v>4302.5889366459278</v>
      </c>
      <c r="CM18" s="116">
        <v>3995.7980845264219</v>
      </c>
      <c r="CN18" s="117">
        <v>0.1019634989699454</v>
      </c>
      <c r="CO18" s="117">
        <v>9.7807205340548452E-3</v>
      </c>
      <c r="CP18" s="117">
        <v>0</v>
      </c>
      <c r="CQ18" s="117">
        <v>0</v>
      </c>
      <c r="CR18" s="117">
        <v>0</v>
      </c>
      <c r="CS18" s="118">
        <v>0</v>
      </c>
      <c r="CT18" s="112">
        <v>4001.2449534391048</v>
      </c>
    </row>
    <row r="19" spans="1:99" x14ac:dyDescent="0.25">
      <c r="A19" s="161" t="s">
        <v>105</v>
      </c>
      <c r="B19" s="163" t="s">
        <v>34</v>
      </c>
      <c r="C19" s="116">
        <v>4738.4583064593717</v>
      </c>
      <c r="D19" s="117">
        <v>1.8289218549268744</v>
      </c>
      <c r="E19" s="117">
        <v>4.157776024431549E-2</v>
      </c>
      <c r="F19" s="117">
        <v>0</v>
      </c>
      <c r="G19" s="117">
        <v>0</v>
      </c>
      <c r="H19" s="117">
        <v>0</v>
      </c>
      <c r="I19" s="118">
        <v>0</v>
      </c>
      <c r="J19" s="112">
        <v>4800.6862248620682</v>
      </c>
      <c r="K19" s="116">
        <v>2972.3141526075333</v>
      </c>
      <c r="L19" s="117">
        <v>5.4268437000000003E-2</v>
      </c>
      <c r="M19" s="117">
        <v>2.5828507253712676E-3</v>
      </c>
      <c r="N19" s="117">
        <v>0</v>
      </c>
      <c r="O19" s="117">
        <v>0</v>
      </c>
      <c r="P19" s="117">
        <v>0</v>
      </c>
      <c r="Q19" s="118">
        <v>0</v>
      </c>
      <c r="R19" s="112">
        <v>2974.5181242857566</v>
      </c>
      <c r="S19" s="116">
        <v>2933.3736866591757</v>
      </c>
      <c r="T19" s="117">
        <v>7.3489898268731452E-2</v>
      </c>
      <c r="U19" s="117">
        <v>3.1644200079368732E-3</v>
      </c>
      <c r="V19" s="117">
        <v>0</v>
      </c>
      <c r="W19" s="117">
        <v>0</v>
      </c>
      <c r="X19" s="117">
        <v>0</v>
      </c>
      <c r="Y19" s="118">
        <v>0</v>
      </c>
      <c r="Z19" s="112">
        <v>2936.2699751128039</v>
      </c>
      <c r="AA19" s="116">
        <v>2920.1598147750897</v>
      </c>
      <c r="AB19" s="117">
        <v>5.0630494401360651E-2</v>
      </c>
      <c r="AC19" s="117">
        <v>2.4925808939123043E-3</v>
      </c>
      <c r="AD19" s="117">
        <v>0</v>
      </c>
      <c r="AE19" s="117">
        <v>0</v>
      </c>
      <c r="AF19" s="117">
        <v>0</v>
      </c>
      <c r="AG19" s="118">
        <v>0</v>
      </c>
      <c r="AH19" s="112">
        <v>2922.2380025552143</v>
      </c>
      <c r="AI19" s="116">
        <v>2841.3657833137768</v>
      </c>
      <c r="AJ19" s="117">
        <v>4.7066114825371583E-2</v>
      </c>
      <c r="AK19" s="117">
        <v>2.3611596360260567E-3</v>
      </c>
      <c r="AL19" s="117">
        <v>0</v>
      </c>
      <c r="AM19" s="117">
        <v>0</v>
      </c>
      <c r="AN19" s="117">
        <v>0</v>
      </c>
      <c r="AO19" s="118">
        <v>0</v>
      </c>
      <c r="AP19" s="112">
        <v>2843.3093418324338</v>
      </c>
      <c r="AQ19" s="116">
        <v>2101.3497122951667</v>
      </c>
      <c r="AR19" s="117">
        <v>4.343466332128109E-2</v>
      </c>
      <c r="AS19" s="117">
        <v>1.9980144856170082E-3</v>
      </c>
      <c r="AT19" s="117">
        <v>0</v>
      </c>
      <c r="AU19" s="117">
        <v>0</v>
      </c>
      <c r="AV19" s="117">
        <v>0</v>
      </c>
      <c r="AW19" s="118">
        <v>0</v>
      </c>
      <c r="AX19" s="112">
        <v>2103.0953567068509</v>
      </c>
      <c r="AY19" s="116">
        <v>2464.8611724904504</v>
      </c>
      <c r="AZ19" s="117">
        <v>4.5218508687048971E-2</v>
      </c>
      <c r="BA19" s="117">
        <v>2.1763990221937944E-3</v>
      </c>
      <c r="BB19" s="117">
        <v>0</v>
      </c>
      <c r="BC19" s="117">
        <v>0</v>
      </c>
      <c r="BD19" s="117">
        <v>0</v>
      </c>
      <c r="BE19" s="118">
        <v>0</v>
      </c>
      <c r="BF19" s="112">
        <v>2466.7040364745694</v>
      </c>
      <c r="BG19" s="116">
        <v>2343.8393750786026</v>
      </c>
      <c r="BH19" s="117">
        <v>4.4624623222326493E-2</v>
      </c>
      <c r="BI19" s="117">
        <v>2.1170104757215467E-3</v>
      </c>
      <c r="BJ19" s="117">
        <v>0</v>
      </c>
      <c r="BK19" s="117">
        <v>0</v>
      </c>
      <c r="BL19" s="117">
        <v>0</v>
      </c>
      <c r="BM19" s="118">
        <v>0</v>
      </c>
      <c r="BN19" s="112">
        <v>2345.649872304894</v>
      </c>
      <c r="BO19" s="116">
        <v>2341.2962935247137</v>
      </c>
      <c r="BP19" s="117">
        <v>4.4612143659117566E-2</v>
      </c>
      <c r="BQ19" s="117">
        <v>2.1157625194006542E-3</v>
      </c>
      <c r="BR19" s="117">
        <v>0</v>
      </c>
      <c r="BS19" s="117">
        <v>0</v>
      </c>
      <c r="BT19" s="117">
        <v>0</v>
      </c>
      <c r="BU19" s="118">
        <v>0</v>
      </c>
      <c r="BV19" s="112">
        <v>2343.1061106148104</v>
      </c>
      <c r="BW19" s="116">
        <v>2338.052238782052</v>
      </c>
      <c r="BX19" s="117">
        <v>4.4596224237991519E-2</v>
      </c>
      <c r="BY19" s="117">
        <v>2.1141705772880497E-3</v>
      </c>
      <c r="BZ19" s="117">
        <v>0</v>
      </c>
      <c r="CA19" s="117">
        <v>0</v>
      </c>
      <c r="CB19" s="117">
        <v>0</v>
      </c>
      <c r="CC19" s="118">
        <v>0</v>
      </c>
      <c r="CD19" s="112">
        <v>2339.8611882636969</v>
      </c>
      <c r="CE19" s="116">
        <v>2334.1161726451969</v>
      </c>
      <c r="CF19" s="117">
        <v>4.4576908936807304E-2</v>
      </c>
      <c r="CG19" s="117">
        <v>2.1122390471696286E-3</v>
      </c>
      <c r="CH19" s="117">
        <v>0</v>
      </c>
      <c r="CI19" s="117">
        <v>0</v>
      </c>
      <c r="CJ19" s="117">
        <v>0</v>
      </c>
      <c r="CK19" s="118">
        <v>0</v>
      </c>
      <c r="CL19" s="112">
        <v>2335.9240694429277</v>
      </c>
      <c r="CM19" s="116">
        <v>2329.4982058567498</v>
      </c>
      <c r="CN19" s="117">
        <v>4.4554247371610935E-2</v>
      </c>
      <c r="CO19" s="117">
        <v>2.1099728906499916E-3</v>
      </c>
      <c r="CP19" s="117">
        <v>0</v>
      </c>
      <c r="CQ19" s="117">
        <v>0</v>
      </c>
      <c r="CR19" s="117">
        <v>0</v>
      </c>
      <c r="CS19" s="118">
        <v>0</v>
      </c>
      <c r="CT19" s="112">
        <v>2331.3048675991772</v>
      </c>
    </row>
    <row r="20" spans="1:99" x14ac:dyDescent="0.25">
      <c r="A20" s="161" t="s">
        <v>106</v>
      </c>
      <c r="B20" s="162" t="s">
        <v>35</v>
      </c>
      <c r="C20" s="116">
        <v>64379.579885961459</v>
      </c>
      <c r="D20" s="117">
        <v>3.7345456285137568</v>
      </c>
      <c r="E20" s="117">
        <v>1.5826706297145463</v>
      </c>
      <c r="F20" s="117">
        <v>0</v>
      </c>
      <c r="G20" s="117">
        <v>0</v>
      </c>
      <c r="H20" s="117">
        <v>0</v>
      </c>
      <c r="I20" s="118">
        <v>0</v>
      </c>
      <c r="J20" s="112">
        <v>64903.554880434196</v>
      </c>
      <c r="K20" s="116">
        <v>55577.393089207515</v>
      </c>
      <c r="L20" s="117">
        <v>4.6552644717341174</v>
      </c>
      <c r="M20" s="117">
        <v>1.3966285101386982</v>
      </c>
      <c r="N20" s="117">
        <v>0</v>
      </c>
      <c r="O20" s="117">
        <v>0</v>
      </c>
      <c r="P20" s="117">
        <v>0</v>
      </c>
      <c r="Q20" s="118">
        <v>0</v>
      </c>
      <c r="R20" s="112">
        <v>56077.847049602831</v>
      </c>
      <c r="S20" s="116">
        <v>46876.280961331067</v>
      </c>
      <c r="T20" s="117">
        <v>3.9107712390400526</v>
      </c>
      <c r="U20" s="117">
        <v>1.776498701959438</v>
      </c>
      <c r="V20" s="117">
        <v>0</v>
      </c>
      <c r="W20" s="117">
        <v>0</v>
      </c>
      <c r="X20" s="117">
        <v>0</v>
      </c>
      <c r="Y20" s="118">
        <v>0</v>
      </c>
      <c r="Z20" s="112">
        <v>47456.554712043442</v>
      </c>
      <c r="AA20" s="116">
        <v>45647.061472154775</v>
      </c>
      <c r="AB20" s="117">
        <v>4.1569648596862541</v>
      </c>
      <c r="AC20" s="117">
        <v>1.7559983963304038</v>
      </c>
      <c r="AD20" s="117">
        <v>0</v>
      </c>
      <c r="AE20" s="117">
        <v>0</v>
      </c>
      <c r="AF20" s="117">
        <v>0</v>
      </c>
      <c r="AG20" s="118">
        <v>0</v>
      </c>
      <c r="AH20" s="112">
        <v>46228.796063253547</v>
      </c>
      <c r="AI20" s="116">
        <v>43589.911081794024</v>
      </c>
      <c r="AJ20" s="117">
        <v>3.9203505404102987</v>
      </c>
      <c r="AK20" s="117">
        <v>1.7487473426801516</v>
      </c>
      <c r="AL20" s="117">
        <v>0</v>
      </c>
      <c r="AM20" s="117">
        <v>0</v>
      </c>
      <c r="AN20" s="117">
        <v>0</v>
      </c>
      <c r="AO20" s="118">
        <v>0</v>
      </c>
      <c r="AP20" s="112">
        <v>44163.098942735756</v>
      </c>
      <c r="AQ20" s="116">
        <v>41422.144515582433</v>
      </c>
      <c r="AR20" s="117">
        <v>3.7993932718712067</v>
      </c>
      <c r="AS20" s="117">
        <v>1.6821891395412993</v>
      </c>
      <c r="AT20" s="117">
        <v>0</v>
      </c>
      <c r="AU20" s="117">
        <v>0</v>
      </c>
      <c r="AV20" s="117">
        <v>0</v>
      </c>
      <c r="AW20" s="118">
        <v>0</v>
      </c>
      <c r="AX20" s="112">
        <v>41974.307649173272</v>
      </c>
      <c r="AY20" s="116">
        <v>36506.488941776181</v>
      </c>
      <c r="AZ20" s="117">
        <v>4.9338083965988844</v>
      </c>
      <c r="BA20" s="117">
        <v>1.7628104153209301</v>
      </c>
      <c r="BB20" s="117">
        <v>0</v>
      </c>
      <c r="BC20" s="117">
        <v>0</v>
      </c>
      <c r="BD20" s="117">
        <v>0</v>
      </c>
      <c r="BE20" s="118">
        <v>0</v>
      </c>
      <c r="BF20" s="112">
        <v>37111.780336940996</v>
      </c>
      <c r="BG20" s="116">
        <v>34631.400023491187</v>
      </c>
      <c r="BH20" s="117">
        <v>4.6855904424991985</v>
      </c>
      <c r="BI20" s="117">
        <v>1.644767660096818</v>
      </c>
      <c r="BJ20" s="117">
        <v>0</v>
      </c>
      <c r="BK20" s="117">
        <v>0</v>
      </c>
      <c r="BL20" s="117">
        <v>0</v>
      </c>
      <c r="BM20" s="118">
        <v>0</v>
      </c>
      <c r="BN20" s="112">
        <v>35198.459985806825</v>
      </c>
      <c r="BO20" s="116">
        <v>33062.965208799527</v>
      </c>
      <c r="BP20" s="117">
        <v>4.5814750452630673</v>
      </c>
      <c r="BQ20" s="117">
        <v>1.557077103358171</v>
      </c>
      <c r="BR20" s="117">
        <v>0</v>
      </c>
      <c r="BS20" s="117">
        <v>0</v>
      </c>
      <c r="BT20" s="117">
        <v>0</v>
      </c>
      <c r="BU20" s="118">
        <v>0</v>
      </c>
      <c r="BV20" s="112">
        <v>33603.871942456804</v>
      </c>
      <c r="BW20" s="116">
        <v>31628.758532497748</v>
      </c>
      <c r="BX20" s="117">
        <v>4.4920580738898801</v>
      </c>
      <c r="BY20" s="117">
        <v>1.4867642552491007</v>
      </c>
      <c r="BZ20" s="117">
        <v>0</v>
      </c>
      <c r="CA20" s="117">
        <v>0</v>
      </c>
      <c r="CB20" s="117">
        <v>0</v>
      </c>
      <c r="CC20" s="118">
        <v>0</v>
      </c>
      <c r="CD20" s="112">
        <v>32148.528686207675</v>
      </c>
      <c r="CE20" s="116">
        <v>30227.768151413497</v>
      </c>
      <c r="CF20" s="117">
        <v>4.4155852783889857</v>
      </c>
      <c r="CG20" s="117">
        <v>1.425474220882514</v>
      </c>
      <c r="CH20" s="117">
        <v>0</v>
      </c>
      <c r="CI20" s="117">
        <v>0</v>
      </c>
      <c r="CJ20" s="117">
        <v>0</v>
      </c>
      <c r="CK20" s="118">
        <v>0</v>
      </c>
      <c r="CL20" s="112">
        <v>30729.155207742257</v>
      </c>
      <c r="CM20" s="116">
        <v>28638.317578516573</v>
      </c>
      <c r="CN20" s="117">
        <v>4.3287341550467771</v>
      </c>
      <c r="CO20" s="117">
        <v>1.3644235407326502</v>
      </c>
      <c r="CP20" s="117">
        <v>0</v>
      </c>
      <c r="CQ20" s="117">
        <v>0</v>
      </c>
      <c r="CR20" s="117">
        <v>0</v>
      </c>
      <c r="CS20" s="118">
        <v>0</v>
      </c>
      <c r="CT20" s="112">
        <v>29121.094373152035</v>
      </c>
    </row>
    <row r="21" spans="1:99" x14ac:dyDescent="0.25">
      <c r="A21" s="161" t="s">
        <v>107</v>
      </c>
      <c r="B21" s="162" t="s">
        <v>36</v>
      </c>
      <c r="C21" s="113">
        <v>117412.88111925244</v>
      </c>
      <c r="D21" s="114">
        <v>38.165131253574799</v>
      </c>
      <c r="E21" s="114">
        <v>3.1872437378922709</v>
      </c>
      <c r="F21" s="114">
        <v>0</v>
      </c>
      <c r="G21" s="114">
        <v>0</v>
      </c>
      <c r="H21" s="114">
        <v>0</v>
      </c>
      <c r="I21" s="115">
        <v>0</v>
      </c>
      <c r="J21" s="112">
        <v>119326.12438489399</v>
      </c>
      <c r="K21" s="113">
        <v>127794.30412906052</v>
      </c>
      <c r="L21" s="114">
        <v>9.0318539064587817</v>
      </c>
      <c r="M21" s="114">
        <v>4.050201594429871</v>
      </c>
      <c r="N21" s="114">
        <v>0</v>
      </c>
      <c r="O21" s="114">
        <v>0</v>
      </c>
      <c r="P21" s="114">
        <v>0</v>
      </c>
      <c r="Q21" s="115">
        <v>0</v>
      </c>
      <c r="R21" s="112">
        <v>129120.49946096528</v>
      </c>
      <c r="S21" s="113">
        <v>127609.53856975328</v>
      </c>
      <c r="T21" s="114">
        <v>6.3895352656002471</v>
      </c>
      <c r="U21" s="114">
        <v>4.6473514166445353</v>
      </c>
      <c r="V21" s="114">
        <v>0</v>
      </c>
      <c r="W21" s="114">
        <v>0</v>
      </c>
      <c r="X21" s="114">
        <v>0</v>
      </c>
      <c r="Y21" s="115">
        <v>0</v>
      </c>
      <c r="Z21" s="112">
        <v>129019.99368260088</v>
      </c>
      <c r="AA21" s="113">
        <v>125234.63037980802</v>
      </c>
      <c r="AB21" s="114">
        <v>6.2680854487553725</v>
      </c>
      <c r="AC21" s="114">
        <v>4.5439187236465752</v>
      </c>
      <c r="AD21" s="114">
        <v>0</v>
      </c>
      <c r="AE21" s="114">
        <v>0</v>
      </c>
      <c r="AF21" s="114">
        <v>0</v>
      </c>
      <c r="AG21" s="115">
        <v>0</v>
      </c>
      <c r="AH21" s="112">
        <v>126614.27523413951</v>
      </c>
      <c r="AI21" s="113">
        <v>125219.00737789515</v>
      </c>
      <c r="AJ21" s="114">
        <v>6.4450861233483296</v>
      </c>
      <c r="AK21" s="114">
        <v>4.4736122958139122</v>
      </c>
      <c r="AL21" s="114">
        <v>0</v>
      </c>
      <c r="AM21" s="114">
        <v>0</v>
      </c>
      <c r="AN21" s="114">
        <v>0</v>
      </c>
      <c r="AO21" s="115">
        <v>0</v>
      </c>
      <c r="AP21" s="112">
        <v>126584.97704773959</v>
      </c>
      <c r="AQ21" s="113">
        <v>104000.14385838859</v>
      </c>
      <c r="AR21" s="114">
        <v>5.5756518508189705</v>
      </c>
      <c r="AS21" s="114">
        <v>3.718141360439768</v>
      </c>
      <c r="AT21" s="114">
        <v>0</v>
      </c>
      <c r="AU21" s="114">
        <v>0</v>
      </c>
      <c r="AV21" s="114">
        <v>0</v>
      </c>
      <c r="AW21" s="115">
        <v>0</v>
      </c>
      <c r="AX21" s="112">
        <v>105141.56957072807</v>
      </c>
      <c r="AY21" s="113">
        <v>112578.71420208817</v>
      </c>
      <c r="AZ21" s="114">
        <v>7.3901277024182983</v>
      </c>
      <c r="BA21" s="114">
        <v>3.805331511083192</v>
      </c>
      <c r="BB21" s="114">
        <v>0</v>
      </c>
      <c r="BC21" s="114">
        <v>0</v>
      </c>
      <c r="BD21" s="114">
        <v>0</v>
      </c>
      <c r="BE21" s="115">
        <v>0</v>
      </c>
      <c r="BF21" s="112">
        <v>113794.05062819293</v>
      </c>
      <c r="BG21" s="113">
        <v>96670.272706776872</v>
      </c>
      <c r="BH21" s="114">
        <v>8.9844746581821067</v>
      </c>
      <c r="BI21" s="114">
        <v>3.1627076368922942</v>
      </c>
      <c r="BJ21" s="114">
        <v>0</v>
      </c>
      <c r="BK21" s="114">
        <v>0</v>
      </c>
      <c r="BL21" s="114">
        <v>0</v>
      </c>
      <c r="BM21" s="115">
        <v>0</v>
      </c>
      <c r="BN21" s="112">
        <v>97759.955520982432</v>
      </c>
      <c r="BO21" s="113">
        <v>84405.517988037478</v>
      </c>
      <c r="BP21" s="114">
        <v>10.050207756212876</v>
      </c>
      <c r="BQ21" s="114">
        <v>2.7115507237558565</v>
      </c>
      <c r="BR21" s="114">
        <v>0</v>
      </c>
      <c r="BS21" s="114">
        <v>0</v>
      </c>
      <c r="BT21" s="114">
        <v>0</v>
      </c>
      <c r="BU21" s="115">
        <v>0</v>
      </c>
      <c r="BV21" s="112">
        <v>85405.484747006733</v>
      </c>
      <c r="BW21" s="113">
        <v>74365.283612924439</v>
      </c>
      <c r="BX21" s="114">
        <v>10.370613170348246</v>
      </c>
      <c r="BY21" s="114">
        <v>2.3662483319928143</v>
      </c>
      <c r="BZ21" s="114">
        <v>0</v>
      </c>
      <c r="CA21" s="114">
        <v>0</v>
      </c>
      <c r="CB21" s="114">
        <v>0</v>
      </c>
      <c r="CC21" s="115">
        <v>0</v>
      </c>
      <c r="CD21" s="112">
        <v>75282.716589672273</v>
      </c>
      <c r="CE21" s="113">
        <v>68624.48009668017</v>
      </c>
      <c r="CF21" s="114">
        <v>10.00148021054663</v>
      </c>
      <c r="CG21" s="114">
        <v>2.2309441993272605</v>
      </c>
      <c r="CH21" s="114">
        <v>0</v>
      </c>
      <c r="CI21" s="114">
        <v>0</v>
      </c>
      <c r="CJ21" s="114">
        <v>0</v>
      </c>
      <c r="CK21" s="115">
        <v>0</v>
      </c>
      <c r="CL21" s="112">
        <v>69495.7217553972</v>
      </c>
      <c r="CM21" s="113">
        <v>66540.664910382548</v>
      </c>
      <c r="CN21" s="114">
        <v>9.7302577812979134</v>
      </c>
      <c r="CO21" s="114">
        <v>2.2238179931314663</v>
      </c>
      <c r="CP21" s="114">
        <v>0</v>
      </c>
      <c r="CQ21" s="114">
        <v>0</v>
      </c>
      <c r="CR21" s="114">
        <v>0</v>
      </c>
      <c r="CS21" s="115">
        <v>0</v>
      </c>
      <c r="CT21" s="112">
        <v>67402.423896438719</v>
      </c>
      <c r="CU21" s="129"/>
    </row>
    <row r="22" spans="1:99" x14ac:dyDescent="0.25">
      <c r="A22" s="161" t="s">
        <v>108</v>
      </c>
      <c r="B22" s="163" t="s">
        <v>37</v>
      </c>
      <c r="C22" s="116">
        <v>3365.3005918210229</v>
      </c>
      <c r="D22" s="117">
        <v>7.0706384510708417E-2</v>
      </c>
      <c r="E22" s="117">
        <v>9.1687921913625542E-2</v>
      </c>
      <c r="F22" s="117">
        <v>0</v>
      </c>
      <c r="G22" s="117">
        <v>0</v>
      </c>
      <c r="H22" s="117">
        <v>0</v>
      </c>
      <c r="I22" s="118">
        <v>0</v>
      </c>
      <c r="J22" s="112">
        <v>3391.5776698944333</v>
      </c>
      <c r="K22" s="116">
        <v>3391.4510311738591</v>
      </c>
      <c r="L22" s="117">
        <v>4.2470054897061307E-2</v>
      </c>
      <c r="M22" s="117">
        <v>9.2358652047139667E-2</v>
      </c>
      <c r="N22" s="117">
        <v>0</v>
      </c>
      <c r="O22" s="117">
        <v>0</v>
      </c>
      <c r="P22" s="117">
        <v>0</v>
      </c>
      <c r="Q22" s="118">
        <v>0</v>
      </c>
      <c r="R22" s="112">
        <v>3417.1152355034687</v>
      </c>
      <c r="S22" s="116">
        <v>3219.823885055654</v>
      </c>
      <c r="T22" s="117">
        <v>3.6123495186899973E-2</v>
      </c>
      <c r="U22" s="117">
        <v>8.7679911531101384E-2</v>
      </c>
      <c r="V22" s="117">
        <v>0</v>
      </c>
      <c r="W22" s="117">
        <v>0</v>
      </c>
      <c r="X22" s="117">
        <v>0</v>
      </c>
      <c r="Y22" s="118">
        <v>0</v>
      </c>
      <c r="Z22" s="112">
        <v>3244.0705194766292</v>
      </c>
      <c r="AA22" s="116">
        <v>3542.9155176628205</v>
      </c>
      <c r="AB22" s="117">
        <v>3.8338853223299975E-2</v>
      </c>
      <c r="AC22" s="117">
        <v>9.6472401313398529E-2</v>
      </c>
      <c r="AD22" s="117">
        <v>0</v>
      </c>
      <c r="AE22" s="117">
        <v>0</v>
      </c>
      <c r="AF22" s="117">
        <v>0</v>
      </c>
      <c r="AG22" s="118">
        <v>0</v>
      </c>
      <c r="AH22" s="112">
        <v>3569.5541919011234</v>
      </c>
      <c r="AI22" s="116">
        <v>3597.637911925523</v>
      </c>
      <c r="AJ22" s="117">
        <v>3.8112801254149932E-2</v>
      </c>
      <c r="AK22" s="117">
        <v>9.7962440631641667E-2</v>
      </c>
      <c r="AL22" s="117">
        <v>0</v>
      </c>
      <c r="AM22" s="117">
        <v>0</v>
      </c>
      <c r="AN22" s="117">
        <v>0</v>
      </c>
      <c r="AO22" s="118">
        <v>0</v>
      </c>
      <c r="AP22" s="112">
        <v>3624.6651171280241</v>
      </c>
      <c r="AQ22" s="116">
        <v>2109.41439325888</v>
      </c>
      <c r="AR22" s="117">
        <v>2.3930976451049961E-2</v>
      </c>
      <c r="AS22" s="117">
        <v>5.7447494431934372E-2</v>
      </c>
      <c r="AT22" s="117">
        <v>0</v>
      </c>
      <c r="AU22" s="117">
        <v>0</v>
      </c>
      <c r="AV22" s="117">
        <v>0</v>
      </c>
      <c r="AW22" s="118">
        <v>0</v>
      </c>
      <c r="AX22" s="112">
        <v>2125.3080466239721</v>
      </c>
      <c r="AY22" s="116">
        <v>3236.7307712720603</v>
      </c>
      <c r="AZ22" s="117">
        <v>2.7485268061094623E-2</v>
      </c>
      <c r="BA22" s="117">
        <v>8.8140741116568597E-2</v>
      </c>
      <c r="BB22" s="117">
        <v>0</v>
      </c>
      <c r="BC22" s="117">
        <v>0</v>
      </c>
      <c r="BD22" s="117">
        <v>0</v>
      </c>
      <c r="BE22" s="118">
        <v>0</v>
      </c>
      <c r="BF22" s="112">
        <v>3260.8576551736619</v>
      </c>
      <c r="BG22" s="116">
        <v>3301.904972967985</v>
      </c>
      <c r="BH22" s="117">
        <v>2.6097704600757828E-2</v>
      </c>
      <c r="BI22" s="117">
        <v>8.9911478013112625E-2</v>
      </c>
      <c r="BJ22" s="117">
        <v>0</v>
      </c>
      <c r="BK22" s="117">
        <v>0</v>
      </c>
      <c r="BL22" s="117">
        <v>0</v>
      </c>
      <c r="BM22" s="118">
        <v>0</v>
      </c>
      <c r="BN22" s="112">
        <v>3326.4622503702813</v>
      </c>
      <c r="BO22" s="116">
        <v>3374.7171569555121</v>
      </c>
      <c r="BP22" s="117">
        <v>2.5631290534491095E-2</v>
      </c>
      <c r="BQ22" s="117">
        <v>9.1100392345253051E-2</v>
      </c>
      <c r="BR22" s="117">
        <v>0</v>
      </c>
      <c r="BS22" s="117">
        <v>0</v>
      </c>
      <c r="BT22" s="117">
        <v>0</v>
      </c>
      <c r="BU22" s="118">
        <v>0</v>
      </c>
      <c r="BV22" s="112">
        <v>3399.57643706197</v>
      </c>
      <c r="BW22" s="116">
        <v>3450.0017850447448</v>
      </c>
      <c r="BX22" s="117">
        <v>2.5028430386894476E-2</v>
      </c>
      <c r="BY22" s="117">
        <v>9.3129536337882027E-2</v>
      </c>
      <c r="BZ22" s="117">
        <v>0</v>
      </c>
      <c r="CA22" s="117">
        <v>0</v>
      </c>
      <c r="CB22" s="117">
        <v>0</v>
      </c>
      <c r="CC22" s="118">
        <v>0</v>
      </c>
      <c r="CD22" s="112">
        <v>3475.3819082251166</v>
      </c>
      <c r="CE22" s="116">
        <v>3479.2530010148785</v>
      </c>
      <c r="CF22" s="117">
        <v>2.4207763925500614E-2</v>
      </c>
      <c r="CG22" s="117">
        <v>9.4738302470493252E-2</v>
      </c>
      <c r="CH22" s="117">
        <v>0</v>
      </c>
      <c r="CI22" s="117">
        <v>0</v>
      </c>
      <c r="CJ22" s="117">
        <v>0</v>
      </c>
      <c r="CK22" s="118">
        <v>0</v>
      </c>
      <c r="CL22" s="112">
        <v>3505.0364685594732</v>
      </c>
      <c r="CM22" s="116">
        <v>3477.7104938085727</v>
      </c>
      <c r="CN22" s="117">
        <v>2.3335031467574176E-2</v>
      </c>
      <c r="CO22" s="117">
        <v>9.4696320142327706E-2</v>
      </c>
      <c r="CP22" s="117">
        <v>0</v>
      </c>
      <c r="CQ22" s="117">
        <v>0</v>
      </c>
      <c r="CR22" s="117">
        <v>0</v>
      </c>
      <c r="CS22" s="118">
        <v>0</v>
      </c>
      <c r="CT22" s="112">
        <v>3503.458399527382</v>
      </c>
    </row>
    <row r="23" spans="1:99" x14ac:dyDescent="0.25">
      <c r="A23" s="161" t="s">
        <v>109</v>
      </c>
      <c r="B23" s="163" t="s">
        <v>38</v>
      </c>
      <c r="C23" s="116">
        <v>111799.43222894178</v>
      </c>
      <c r="D23" s="117">
        <v>37.357006785042046</v>
      </c>
      <c r="E23" s="117">
        <v>3.0279106096611677</v>
      </c>
      <c r="F23" s="117">
        <v>0</v>
      </c>
      <c r="G23" s="117">
        <v>0</v>
      </c>
      <c r="H23" s="117">
        <v>0</v>
      </c>
      <c r="I23" s="118">
        <v>0</v>
      </c>
      <c r="J23" s="112">
        <v>113647.82473048316</v>
      </c>
      <c r="K23" s="116">
        <v>122202.80330906615</v>
      </c>
      <c r="L23" s="117">
        <v>7.7983276658734653</v>
      </c>
      <c r="M23" s="117">
        <v>3.9006617589589676</v>
      </c>
      <c r="N23" s="117">
        <v>0</v>
      </c>
      <c r="O23" s="117">
        <v>0</v>
      </c>
      <c r="P23" s="117">
        <v>0</v>
      </c>
      <c r="Q23" s="118">
        <v>0</v>
      </c>
      <c r="R23" s="112">
        <v>123454.83184983474</v>
      </c>
      <c r="S23" s="116">
        <v>122357.43932335037</v>
      </c>
      <c r="T23" s="117">
        <v>5.4511811570556121</v>
      </c>
      <c r="U23" s="117">
        <v>4.5072687137338647</v>
      </c>
      <c r="V23" s="117">
        <v>0</v>
      </c>
      <c r="W23" s="117">
        <v>0</v>
      </c>
      <c r="X23" s="117">
        <v>0</v>
      </c>
      <c r="Y23" s="118">
        <v>0</v>
      </c>
      <c r="Z23" s="112">
        <v>123704.4986048874</v>
      </c>
      <c r="AA23" s="116">
        <v>119774.57962339651</v>
      </c>
      <c r="AB23" s="117">
        <v>5.2764497659230338</v>
      </c>
      <c r="AC23" s="117">
        <v>4.3976781576934094</v>
      </c>
      <c r="AD23" s="117">
        <v>0</v>
      </c>
      <c r="AE23" s="117">
        <v>0</v>
      </c>
      <c r="AF23" s="117">
        <v>0</v>
      </c>
      <c r="AG23" s="118">
        <v>0</v>
      </c>
      <c r="AH23" s="112">
        <v>121087.70492863111</v>
      </c>
      <c r="AI23" s="116">
        <v>119616.54143117821</v>
      </c>
      <c r="AJ23" s="117">
        <v>5.4902172070289206</v>
      </c>
      <c r="AK23" s="117">
        <v>4.3241912068929516</v>
      </c>
      <c r="AL23" s="117">
        <v>0</v>
      </c>
      <c r="AM23" s="117">
        <v>0</v>
      </c>
      <c r="AN23" s="117">
        <v>0</v>
      </c>
      <c r="AO23" s="118">
        <v>0</v>
      </c>
      <c r="AP23" s="112">
        <v>120916.17818280164</v>
      </c>
      <c r="AQ23" s="116">
        <v>100110.16010786573</v>
      </c>
      <c r="AR23" s="117">
        <v>4.6718663921191643</v>
      </c>
      <c r="AS23" s="117">
        <v>3.6150751999205233</v>
      </c>
      <c r="AT23" s="117">
        <v>0</v>
      </c>
      <c r="AU23" s="117">
        <v>0</v>
      </c>
      <c r="AV23" s="117">
        <v>0</v>
      </c>
      <c r="AW23" s="118">
        <v>0</v>
      </c>
      <c r="AX23" s="112">
        <v>101198.967294824</v>
      </c>
      <c r="AY23" s="116">
        <v>107520.22732304852</v>
      </c>
      <c r="AZ23" s="117">
        <v>6.5120608748028159</v>
      </c>
      <c r="BA23" s="117">
        <v>3.6699583382244945</v>
      </c>
      <c r="BB23" s="117">
        <v>0</v>
      </c>
      <c r="BC23" s="117">
        <v>0</v>
      </c>
      <c r="BD23" s="117">
        <v>0</v>
      </c>
      <c r="BE23" s="118">
        <v>0</v>
      </c>
      <c r="BF23" s="112">
        <v>108675.10398717248</v>
      </c>
      <c r="BG23" s="116">
        <v>91664.87773711051</v>
      </c>
      <c r="BH23" s="117">
        <v>8.1301940652222271</v>
      </c>
      <c r="BI23" s="117">
        <v>3.02951013671965</v>
      </c>
      <c r="BJ23" s="117">
        <v>0</v>
      </c>
      <c r="BK23" s="117">
        <v>0</v>
      </c>
      <c r="BL23" s="117">
        <v>0</v>
      </c>
      <c r="BM23" s="118">
        <v>0</v>
      </c>
      <c r="BN23" s="112">
        <v>92695.34335716744</v>
      </c>
      <c r="BO23" s="116">
        <v>79338.952631868393</v>
      </c>
      <c r="BP23" s="117">
        <v>9.2026919994769489</v>
      </c>
      <c r="BQ23" s="117">
        <v>2.5773466120125255</v>
      </c>
      <c r="BR23" s="117">
        <v>0</v>
      </c>
      <c r="BS23" s="117">
        <v>0</v>
      </c>
      <c r="BT23" s="117">
        <v>0</v>
      </c>
      <c r="BU23" s="118">
        <v>0</v>
      </c>
      <c r="BV23" s="112">
        <v>80279.624860037075</v>
      </c>
      <c r="BW23" s="116">
        <v>69229.681513694217</v>
      </c>
      <c r="BX23" s="117">
        <v>9.529220030271107</v>
      </c>
      <c r="BY23" s="117">
        <v>2.2301319978127503</v>
      </c>
      <c r="BZ23" s="117">
        <v>0</v>
      </c>
      <c r="CA23" s="117">
        <v>0</v>
      </c>
      <c r="CB23" s="117">
        <v>0</v>
      </c>
      <c r="CC23" s="118">
        <v>0</v>
      </c>
      <c r="CD23" s="112">
        <v>70087.484653962179</v>
      </c>
      <c r="CE23" s="116">
        <v>63470.785931356317</v>
      </c>
      <c r="CF23" s="117">
        <v>9.1670777971836497</v>
      </c>
      <c r="CG23" s="117">
        <v>2.0934114600116809</v>
      </c>
      <c r="CH23" s="117">
        <v>0</v>
      </c>
      <c r="CI23" s="117">
        <v>0</v>
      </c>
      <c r="CJ23" s="117">
        <v>0</v>
      </c>
      <c r="CK23" s="118">
        <v>0</v>
      </c>
      <c r="CL23" s="112">
        <v>64282.218146580555</v>
      </c>
      <c r="CM23" s="116">
        <v>61376.843796650981</v>
      </c>
      <c r="CN23" s="117">
        <v>8.8996857365069353</v>
      </c>
      <c r="CO23" s="117">
        <v>2.0862201359968915</v>
      </c>
      <c r="CP23" s="117">
        <v>0</v>
      </c>
      <c r="CQ23" s="117">
        <v>0</v>
      </c>
      <c r="CR23" s="117">
        <v>0</v>
      </c>
      <c r="CS23" s="118">
        <v>0</v>
      </c>
      <c r="CT23" s="112">
        <v>62178.883333312355</v>
      </c>
      <c r="CU23" s="129"/>
    </row>
    <row r="24" spans="1:99" x14ac:dyDescent="0.25">
      <c r="A24" s="161" t="s">
        <v>110</v>
      </c>
      <c r="B24" s="163" t="s">
        <v>39</v>
      </c>
      <c r="C24" s="116">
        <v>1078.4306559524291</v>
      </c>
      <c r="D24" s="117">
        <v>0.15333589101623629</v>
      </c>
      <c r="E24" s="117">
        <v>4.2462246742957746E-2</v>
      </c>
      <c r="F24" s="117">
        <v>0</v>
      </c>
      <c r="G24" s="117">
        <v>0</v>
      </c>
      <c r="H24" s="117">
        <v>0</v>
      </c>
      <c r="I24" s="118">
        <v>0</v>
      </c>
      <c r="J24" s="112">
        <v>1093.9765562877674</v>
      </c>
      <c r="K24" s="116">
        <v>502.49634423605141</v>
      </c>
      <c r="L24" s="117">
        <v>7.6459313333594417E-2</v>
      </c>
      <c r="M24" s="117">
        <v>2.117334830776461E-2</v>
      </c>
      <c r="N24" s="117">
        <v>0</v>
      </c>
      <c r="O24" s="117">
        <v>0</v>
      </c>
      <c r="P24" s="117">
        <v>0</v>
      </c>
      <c r="Q24" s="118">
        <v>0</v>
      </c>
      <c r="R24" s="112">
        <v>510.24814231094967</v>
      </c>
      <c r="S24" s="116">
        <v>411.86706973125439</v>
      </c>
      <c r="T24" s="117">
        <v>6.3061441119757408E-2</v>
      </c>
      <c r="U24" s="117">
        <v>1.7463168310086669E-2</v>
      </c>
      <c r="V24" s="117">
        <v>0</v>
      </c>
      <c r="W24" s="117">
        <v>0</v>
      </c>
      <c r="X24" s="117">
        <v>0</v>
      </c>
      <c r="Y24" s="118">
        <v>0</v>
      </c>
      <c r="Z24" s="112">
        <v>418.26052968478058</v>
      </c>
      <c r="AA24" s="116">
        <v>364.7707968461591</v>
      </c>
      <c r="AB24" s="117">
        <v>5.6364582001040359E-2</v>
      </c>
      <c r="AC24" s="117">
        <v>1.5608653477211177E-2</v>
      </c>
      <c r="AD24" s="117">
        <v>0</v>
      </c>
      <c r="AE24" s="117">
        <v>0</v>
      </c>
      <c r="AF24" s="117">
        <v>0</v>
      </c>
      <c r="AG24" s="118">
        <v>0</v>
      </c>
      <c r="AH24" s="112">
        <v>370.4852983136492</v>
      </c>
      <c r="AI24" s="116">
        <v>364.63013412140407</v>
      </c>
      <c r="AJ24" s="117">
        <v>5.6312400773001502E-2</v>
      </c>
      <c r="AK24" s="117">
        <v>1.559420329098503E-2</v>
      </c>
      <c r="AL24" s="117">
        <v>0</v>
      </c>
      <c r="AM24" s="117">
        <v>0</v>
      </c>
      <c r="AN24" s="117">
        <v>0</v>
      </c>
      <c r="AO24" s="118">
        <v>0</v>
      </c>
      <c r="AP24" s="112">
        <v>370.33934521515914</v>
      </c>
      <c r="AQ24" s="116">
        <v>304.44574214235081</v>
      </c>
      <c r="AR24" s="117">
        <v>4.6947124314712187E-2</v>
      </c>
      <c r="AS24" s="117">
        <v>1.3000742117920301E-2</v>
      </c>
      <c r="AT24" s="117">
        <v>0</v>
      </c>
      <c r="AU24" s="117">
        <v>0</v>
      </c>
      <c r="AV24" s="117">
        <v>0</v>
      </c>
      <c r="AW24" s="118">
        <v>0</v>
      </c>
      <c r="AX24" s="112">
        <v>309.20545828441163</v>
      </c>
      <c r="AY24" s="116">
        <v>375.11301133728864</v>
      </c>
      <c r="AZ24" s="117">
        <v>5.4152719829543637E-2</v>
      </c>
      <c r="BA24" s="117">
        <v>1.4996137798950548E-2</v>
      </c>
      <c r="BB24" s="117">
        <v>0</v>
      </c>
      <c r="BC24" s="117">
        <v>0</v>
      </c>
      <c r="BD24" s="117">
        <v>0</v>
      </c>
      <c r="BE24" s="118">
        <v>0</v>
      </c>
      <c r="BF24" s="112">
        <v>380.60326400923776</v>
      </c>
      <c r="BG24" s="116">
        <v>300.09040906983091</v>
      </c>
      <c r="BH24" s="117">
        <v>4.332217586363489E-2</v>
      </c>
      <c r="BI24" s="117">
        <v>1.1996910239160432E-2</v>
      </c>
      <c r="BJ24" s="117">
        <v>0</v>
      </c>
      <c r="BK24" s="117">
        <v>0</v>
      </c>
      <c r="BL24" s="117">
        <v>0</v>
      </c>
      <c r="BM24" s="118">
        <v>0</v>
      </c>
      <c r="BN24" s="112">
        <v>304.48261120739016</v>
      </c>
      <c r="BO24" s="116">
        <v>300.09040906983091</v>
      </c>
      <c r="BP24" s="117">
        <v>4.332217586363489E-2</v>
      </c>
      <c r="BQ24" s="117">
        <v>1.1996910239160432E-2</v>
      </c>
      <c r="BR24" s="117">
        <v>0</v>
      </c>
      <c r="BS24" s="117">
        <v>0</v>
      </c>
      <c r="BT24" s="117">
        <v>0</v>
      </c>
      <c r="BU24" s="118">
        <v>0</v>
      </c>
      <c r="BV24" s="112">
        <v>304.48261120739016</v>
      </c>
      <c r="BW24" s="116">
        <v>300.09040906983091</v>
      </c>
      <c r="BX24" s="117">
        <v>4.3322175863634904E-2</v>
      </c>
      <c r="BY24" s="117">
        <v>1.1996910239160432E-2</v>
      </c>
      <c r="BZ24" s="117">
        <v>0</v>
      </c>
      <c r="CA24" s="117">
        <v>0</v>
      </c>
      <c r="CB24" s="117">
        <v>0</v>
      </c>
      <c r="CC24" s="118">
        <v>0</v>
      </c>
      <c r="CD24" s="112">
        <v>304.48261120739016</v>
      </c>
      <c r="CE24" s="116">
        <v>300.09040906983091</v>
      </c>
      <c r="CF24" s="117">
        <v>4.3322175863634904E-2</v>
      </c>
      <c r="CG24" s="117">
        <v>1.1996910239160432E-2</v>
      </c>
      <c r="CH24" s="117">
        <v>0</v>
      </c>
      <c r="CI24" s="117">
        <v>0</v>
      </c>
      <c r="CJ24" s="117">
        <v>0</v>
      </c>
      <c r="CK24" s="118">
        <v>0</v>
      </c>
      <c r="CL24" s="112">
        <v>304.48261120739016</v>
      </c>
      <c r="CM24" s="116">
        <v>300.09040906983086</v>
      </c>
      <c r="CN24" s="117">
        <v>4.332217586363489E-2</v>
      </c>
      <c r="CO24" s="117">
        <v>1.1996910239160432E-2</v>
      </c>
      <c r="CP24" s="117">
        <v>0</v>
      </c>
      <c r="CQ24" s="117">
        <v>0</v>
      </c>
      <c r="CR24" s="117">
        <v>0</v>
      </c>
      <c r="CS24" s="118">
        <v>0</v>
      </c>
      <c r="CT24" s="112">
        <v>304.48261120739011</v>
      </c>
    </row>
    <row r="25" spans="1:99" x14ac:dyDescent="0.25">
      <c r="A25" s="161" t="s">
        <v>111</v>
      </c>
      <c r="B25" s="163" t="s">
        <v>40</v>
      </c>
      <c r="C25" s="116">
        <v>958.15757707843898</v>
      </c>
      <c r="D25" s="117">
        <v>0.46378072320817354</v>
      </c>
      <c r="E25" s="117">
        <v>2.1684848715318603E-2</v>
      </c>
      <c r="F25" s="117">
        <v>0</v>
      </c>
      <c r="G25" s="117">
        <v>0</v>
      </c>
      <c r="H25" s="117">
        <v>0</v>
      </c>
      <c r="I25" s="118">
        <v>0</v>
      </c>
      <c r="J25" s="112">
        <v>976.88992223782725</v>
      </c>
      <c r="K25" s="116">
        <v>1158.5716396150274</v>
      </c>
      <c r="L25" s="117">
        <v>0.71237949287031033</v>
      </c>
      <c r="M25" s="117">
        <v>2.7124083813007478E-2</v>
      </c>
      <c r="N25" s="117">
        <v>0</v>
      </c>
      <c r="O25" s="117">
        <v>0</v>
      </c>
      <c r="P25" s="117">
        <v>0</v>
      </c>
      <c r="Q25" s="118">
        <v>0</v>
      </c>
      <c r="R25" s="112">
        <v>1185.7061476258432</v>
      </c>
      <c r="S25" s="116">
        <v>1196.4742267943541</v>
      </c>
      <c r="T25" s="117">
        <v>0.77073379416455212</v>
      </c>
      <c r="U25" s="117">
        <v>2.8674258100483491E-2</v>
      </c>
      <c r="V25" s="117">
        <v>0</v>
      </c>
      <c r="W25" s="117">
        <v>0</v>
      </c>
      <c r="X25" s="117">
        <v>0</v>
      </c>
      <c r="Y25" s="118">
        <v>0</v>
      </c>
      <c r="Z25" s="112">
        <v>1225.6534514275897</v>
      </c>
      <c r="AA25" s="116">
        <v>1176.0400605023883</v>
      </c>
      <c r="AB25" s="117">
        <v>0.78445892858956978</v>
      </c>
      <c r="AC25" s="117">
        <v>2.8502692666878087E-2</v>
      </c>
      <c r="AD25" s="117">
        <v>0</v>
      </c>
      <c r="AE25" s="117">
        <v>0</v>
      </c>
      <c r="AF25" s="117">
        <v>0</v>
      </c>
      <c r="AG25" s="118">
        <v>0</v>
      </c>
      <c r="AH25" s="112">
        <v>1205.5581240596191</v>
      </c>
      <c r="AI25" s="116">
        <v>1180.3530210300653</v>
      </c>
      <c r="AJ25" s="117">
        <v>0.79305314007043082</v>
      </c>
      <c r="AK25" s="117">
        <v>2.8554947377593207E-2</v>
      </c>
      <c r="AL25" s="117">
        <v>0</v>
      </c>
      <c r="AM25" s="117">
        <v>0</v>
      </c>
      <c r="AN25" s="117">
        <v>0</v>
      </c>
      <c r="AO25" s="118">
        <v>0</v>
      </c>
      <c r="AP25" s="112">
        <v>1210.1255700070994</v>
      </c>
      <c r="AQ25" s="116">
        <v>1166.3373214779001</v>
      </c>
      <c r="AR25" s="117">
        <v>0.78982352679468815</v>
      </c>
      <c r="AS25" s="117">
        <v>2.8417459612471649E-2</v>
      </c>
      <c r="AT25" s="117">
        <v>0</v>
      </c>
      <c r="AU25" s="117">
        <v>0</v>
      </c>
      <c r="AV25" s="117">
        <v>0</v>
      </c>
      <c r="AW25" s="118">
        <v>0</v>
      </c>
      <c r="AX25" s="112">
        <v>1195.9830070254563</v>
      </c>
      <c r="AY25" s="116">
        <v>1120.5541463553113</v>
      </c>
      <c r="AZ25" s="117">
        <v>0.75107770073094793</v>
      </c>
      <c r="BA25" s="117">
        <v>2.7814778078599476E-2</v>
      </c>
      <c r="BB25" s="117">
        <v>0</v>
      </c>
      <c r="BC25" s="117">
        <v>0</v>
      </c>
      <c r="BD25" s="117">
        <v>0</v>
      </c>
      <c r="BE25" s="118">
        <v>0</v>
      </c>
      <c r="BF25" s="112">
        <v>1148.9552381666067</v>
      </c>
      <c r="BG25" s="116">
        <v>1094.7586642286933</v>
      </c>
      <c r="BH25" s="117">
        <v>0.7419361748406772</v>
      </c>
      <c r="BI25" s="117">
        <v>2.7104177904800315E-2</v>
      </c>
      <c r="BJ25" s="117">
        <v>0</v>
      </c>
      <c r="BK25" s="117">
        <v>0</v>
      </c>
      <c r="BL25" s="117">
        <v>0</v>
      </c>
      <c r="BM25" s="118">
        <v>0</v>
      </c>
      <c r="BN25" s="112">
        <v>1122.7154842690045</v>
      </c>
      <c r="BO25" s="116">
        <v>1091.0759386165232</v>
      </c>
      <c r="BP25" s="117">
        <v>0.73674466837171648</v>
      </c>
      <c r="BQ25" s="117">
        <v>2.7029794048737031E-2</v>
      </c>
      <c r="BR25" s="117">
        <v>0</v>
      </c>
      <c r="BS25" s="117">
        <v>0</v>
      </c>
      <c r="BT25" s="117">
        <v>0</v>
      </c>
      <c r="BU25" s="118">
        <v>0</v>
      </c>
      <c r="BV25" s="112">
        <v>1118.8676847538468</v>
      </c>
      <c r="BW25" s="116">
        <v>1086.782292204663</v>
      </c>
      <c r="BX25" s="117">
        <v>0.73149669950341389</v>
      </c>
      <c r="BY25" s="117">
        <v>2.693937046844869E-2</v>
      </c>
      <c r="BZ25" s="117">
        <v>0</v>
      </c>
      <c r="CA25" s="117">
        <v>0</v>
      </c>
      <c r="CB25" s="117">
        <v>0</v>
      </c>
      <c r="CC25" s="118">
        <v>0</v>
      </c>
      <c r="CD25" s="112">
        <v>1114.4031329648974</v>
      </c>
      <c r="CE25" s="116">
        <v>1081.7898669403273</v>
      </c>
      <c r="CF25" s="117">
        <v>0.72618428249479483</v>
      </c>
      <c r="CG25" s="117">
        <v>2.6830625523656709E-2</v>
      </c>
      <c r="CH25" s="117">
        <v>0</v>
      </c>
      <c r="CI25" s="117">
        <v>0</v>
      </c>
      <c r="CJ25" s="117">
        <v>0</v>
      </c>
      <c r="CK25" s="118">
        <v>0</v>
      </c>
      <c r="CL25" s="112">
        <v>1109.2331426139506</v>
      </c>
      <c r="CM25" s="116">
        <v>1075.999490754858</v>
      </c>
      <c r="CN25" s="117">
        <v>0.72079840323244326</v>
      </c>
      <c r="CO25" s="117">
        <v>2.6700983753385275E-2</v>
      </c>
      <c r="CP25" s="117">
        <v>0</v>
      </c>
      <c r="CQ25" s="117">
        <v>0</v>
      </c>
      <c r="CR25" s="117">
        <v>0</v>
      </c>
      <c r="CS25" s="118">
        <v>0</v>
      </c>
      <c r="CT25" s="112">
        <v>1103.2576067400134</v>
      </c>
    </row>
    <row r="26" spans="1:99" x14ac:dyDescent="0.25">
      <c r="A26" s="161" t="s">
        <v>112</v>
      </c>
      <c r="B26" s="163" t="s">
        <v>41</v>
      </c>
      <c r="C26" s="116">
        <v>211.5600654587694</v>
      </c>
      <c r="D26" s="117">
        <v>0.12030146979763888</v>
      </c>
      <c r="E26" s="117">
        <v>3.4981108592013954E-3</v>
      </c>
      <c r="F26" s="117">
        <v>0</v>
      </c>
      <c r="G26" s="117">
        <v>0</v>
      </c>
      <c r="H26" s="117">
        <v>0</v>
      </c>
      <c r="I26" s="118">
        <v>0</v>
      </c>
      <c r="J26" s="112">
        <v>215.85550599079164</v>
      </c>
      <c r="K26" s="116">
        <v>538.98180496944588</v>
      </c>
      <c r="L26" s="117">
        <v>0.40221737948435066</v>
      </c>
      <c r="M26" s="117">
        <v>8.8837513029917294E-3</v>
      </c>
      <c r="N26" s="117">
        <v>0</v>
      </c>
      <c r="O26" s="117">
        <v>0</v>
      </c>
      <c r="P26" s="117">
        <v>0</v>
      </c>
      <c r="Q26" s="118">
        <v>0</v>
      </c>
      <c r="R26" s="112">
        <v>552.59808569030042</v>
      </c>
      <c r="S26" s="116">
        <v>423.93406482165756</v>
      </c>
      <c r="T26" s="117">
        <v>6.8435378073426104E-2</v>
      </c>
      <c r="U26" s="117">
        <v>6.2653649689984065E-3</v>
      </c>
      <c r="V26" s="117">
        <v>0</v>
      </c>
      <c r="W26" s="117">
        <v>0</v>
      </c>
      <c r="X26" s="117">
        <v>0</v>
      </c>
      <c r="Y26" s="118">
        <v>0</v>
      </c>
      <c r="Z26" s="112">
        <v>427.51057712449801</v>
      </c>
      <c r="AA26" s="116">
        <v>376.32438140013448</v>
      </c>
      <c r="AB26" s="117">
        <v>0.11247331901842873</v>
      </c>
      <c r="AC26" s="117">
        <v>5.6568184956778357E-3</v>
      </c>
      <c r="AD26" s="117">
        <v>0</v>
      </c>
      <c r="AE26" s="117">
        <v>0</v>
      </c>
      <c r="AF26" s="117">
        <v>0</v>
      </c>
      <c r="AG26" s="118">
        <v>0</v>
      </c>
      <c r="AH26" s="112">
        <v>380.97269123400508</v>
      </c>
      <c r="AI26" s="116">
        <v>459.84487963995161</v>
      </c>
      <c r="AJ26" s="117">
        <v>6.7390574221826025E-2</v>
      </c>
      <c r="AK26" s="117">
        <v>7.3094976207410114E-3</v>
      </c>
      <c r="AL26" s="117">
        <v>0</v>
      </c>
      <c r="AM26" s="117">
        <v>0</v>
      </c>
      <c r="AN26" s="117">
        <v>0</v>
      </c>
      <c r="AO26" s="118">
        <v>0</v>
      </c>
      <c r="AP26" s="112">
        <v>463.6688325876591</v>
      </c>
      <c r="AQ26" s="116">
        <v>309.78629364373228</v>
      </c>
      <c r="AR26" s="117">
        <v>4.3083831139355988E-2</v>
      </c>
      <c r="AS26" s="117">
        <v>4.2004643569180395E-3</v>
      </c>
      <c r="AT26" s="117">
        <v>0</v>
      </c>
      <c r="AU26" s="117">
        <v>0</v>
      </c>
      <c r="AV26" s="117">
        <v>0</v>
      </c>
      <c r="AW26" s="118">
        <v>0</v>
      </c>
      <c r="AX26" s="112">
        <v>312.10576397021754</v>
      </c>
      <c r="AY26" s="116">
        <v>326.08895007499564</v>
      </c>
      <c r="AZ26" s="117">
        <v>4.5351138993896693E-2</v>
      </c>
      <c r="BA26" s="117">
        <v>4.4215158645788529E-3</v>
      </c>
      <c r="BB26" s="117">
        <v>0</v>
      </c>
      <c r="BC26" s="117">
        <v>0</v>
      </c>
      <c r="BD26" s="117">
        <v>0</v>
      </c>
      <c r="BE26" s="118">
        <v>0</v>
      </c>
      <c r="BF26" s="112">
        <v>328.53048367093811</v>
      </c>
      <c r="BG26" s="116">
        <v>308.64092339984967</v>
      </c>
      <c r="BH26" s="117">
        <v>4.2924537654808761E-2</v>
      </c>
      <c r="BI26" s="117">
        <v>4.1849340155710579E-3</v>
      </c>
      <c r="BJ26" s="117">
        <v>0</v>
      </c>
      <c r="BK26" s="117">
        <v>0</v>
      </c>
      <c r="BL26" s="117">
        <v>0</v>
      </c>
      <c r="BM26" s="118">
        <v>0</v>
      </c>
      <c r="BN26" s="112">
        <v>310.95181796831065</v>
      </c>
      <c r="BO26" s="116">
        <v>300.68185152721998</v>
      </c>
      <c r="BP26" s="117">
        <v>4.1817621966083254E-2</v>
      </c>
      <c r="BQ26" s="117">
        <v>4.0770151101801756E-3</v>
      </c>
      <c r="BR26" s="117">
        <v>0</v>
      </c>
      <c r="BS26" s="117">
        <v>0</v>
      </c>
      <c r="BT26" s="117">
        <v>0</v>
      </c>
      <c r="BU26" s="118">
        <v>0</v>
      </c>
      <c r="BV26" s="112">
        <v>302.93315394646805</v>
      </c>
      <c r="BW26" s="116">
        <v>298.72761291098141</v>
      </c>
      <c r="BX26" s="117">
        <v>4.1545834323196577E-2</v>
      </c>
      <c r="BY26" s="117">
        <v>4.0505171345729552E-3</v>
      </c>
      <c r="BZ26" s="117">
        <v>0</v>
      </c>
      <c r="CA26" s="117">
        <v>0</v>
      </c>
      <c r="CB26" s="117">
        <v>0</v>
      </c>
      <c r="CC26" s="118">
        <v>0</v>
      </c>
      <c r="CD26" s="112">
        <v>300.96428331269271</v>
      </c>
      <c r="CE26" s="116">
        <v>292.56088829882145</v>
      </c>
      <c r="CF26" s="117">
        <v>4.0688191079048516E-2</v>
      </c>
      <c r="CG26" s="117">
        <v>3.9669010822691794E-3</v>
      </c>
      <c r="CH26" s="117">
        <v>0</v>
      </c>
      <c r="CI26" s="117">
        <v>0</v>
      </c>
      <c r="CJ26" s="117">
        <v>0</v>
      </c>
      <c r="CK26" s="118">
        <v>0</v>
      </c>
      <c r="CL26" s="112">
        <v>294.75138643583614</v>
      </c>
      <c r="CM26" s="116">
        <v>310.02072009830272</v>
      </c>
      <c r="CN26" s="117">
        <v>4.3116434227325175E-2</v>
      </c>
      <c r="CO26" s="117">
        <v>4.2036429997016171E-3</v>
      </c>
      <c r="CP26" s="117">
        <v>0</v>
      </c>
      <c r="CQ26" s="117">
        <v>0</v>
      </c>
      <c r="CR26" s="117">
        <v>0</v>
      </c>
      <c r="CS26" s="118">
        <v>0</v>
      </c>
      <c r="CT26" s="112">
        <v>312.34194565158873</v>
      </c>
    </row>
    <row r="27" spans="1:99" x14ac:dyDescent="0.25">
      <c r="A27" s="161" t="s">
        <v>113</v>
      </c>
      <c r="B27" s="162" t="s">
        <v>42</v>
      </c>
      <c r="C27" s="113">
        <v>91553.390952252797</v>
      </c>
      <c r="D27" s="114">
        <v>185.44228594315621</v>
      </c>
      <c r="E27" s="114">
        <v>4.922156653474536</v>
      </c>
      <c r="F27" s="114">
        <v>0</v>
      </c>
      <c r="G27" s="114">
        <v>0</v>
      </c>
      <c r="H27" s="114">
        <v>0</v>
      </c>
      <c r="I27" s="115">
        <v>0</v>
      </c>
      <c r="J27" s="112">
        <v>98050.146471831933</v>
      </c>
      <c r="K27" s="113">
        <v>95925.410009567975</v>
      </c>
      <c r="L27" s="114">
        <v>70.369174353438112</v>
      </c>
      <c r="M27" s="114">
        <v>4.9263188688505721</v>
      </c>
      <c r="N27" s="114">
        <v>0</v>
      </c>
      <c r="O27" s="114">
        <v>0</v>
      </c>
      <c r="P27" s="114">
        <v>0</v>
      </c>
      <c r="Q27" s="115">
        <v>0</v>
      </c>
      <c r="R27" s="112">
        <v>99201.221391709638</v>
      </c>
      <c r="S27" s="113">
        <v>77851.304137800165</v>
      </c>
      <c r="T27" s="114">
        <v>48.511017778120888</v>
      </c>
      <c r="U27" s="114">
        <v>4.9493124937805923</v>
      </c>
      <c r="V27" s="114">
        <v>0</v>
      </c>
      <c r="W27" s="114">
        <v>0</v>
      </c>
      <c r="X27" s="114">
        <v>0</v>
      </c>
      <c r="Y27" s="115">
        <v>0</v>
      </c>
      <c r="Z27" s="112">
        <v>80521.180446439408</v>
      </c>
      <c r="AA27" s="113">
        <v>73526.94981072341</v>
      </c>
      <c r="AB27" s="114">
        <v>42.627310178695055</v>
      </c>
      <c r="AC27" s="114">
        <v>4.5622886959951012</v>
      </c>
      <c r="AD27" s="114">
        <v>0</v>
      </c>
      <c r="AE27" s="114">
        <v>0</v>
      </c>
      <c r="AF27" s="114">
        <v>0</v>
      </c>
      <c r="AG27" s="115">
        <v>0</v>
      </c>
      <c r="AH27" s="112">
        <v>75929.52100016558</v>
      </c>
      <c r="AI27" s="113">
        <v>71570.401242757012</v>
      </c>
      <c r="AJ27" s="114">
        <v>42.126456721944514</v>
      </c>
      <c r="AK27" s="114">
        <v>4.4865500703434753</v>
      </c>
      <c r="AL27" s="114">
        <v>0</v>
      </c>
      <c r="AM27" s="114">
        <v>0</v>
      </c>
      <c r="AN27" s="114">
        <v>0</v>
      </c>
      <c r="AO27" s="115">
        <v>0</v>
      </c>
      <c r="AP27" s="112">
        <v>73938.877799612485</v>
      </c>
      <c r="AQ27" s="113">
        <v>68634.740046639432</v>
      </c>
      <c r="AR27" s="114">
        <v>38.750044505029749</v>
      </c>
      <c r="AS27" s="114">
        <v>4.5899875138075199</v>
      </c>
      <c r="AT27" s="114">
        <v>0</v>
      </c>
      <c r="AU27" s="114">
        <v>0</v>
      </c>
      <c r="AV27" s="114">
        <v>0</v>
      </c>
      <c r="AW27" s="115">
        <v>0</v>
      </c>
      <c r="AX27" s="112">
        <v>70936.087983939258</v>
      </c>
      <c r="AY27" s="113">
        <v>62988.074491300562</v>
      </c>
      <c r="AZ27" s="114">
        <v>33.898841226309365</v>
      </c>
      <c r="BA27" s="114">
        <v>4.3836298005642487</v>
      </c>
      <c r="BB27" s="114">
        <v>0</v>
      </c>
      <c r="BC27" s="114">
        <v>0</v>
      </c>
      <c r="BD27" s="114">
        <v>0</v>
      </c>
      <c r="BE27" s="115">
        <v>0</v>
      </c>
      <c r="BF27" s="112">
        <v>65098.903942786754</v>
      </c>
      <c r="BG27" s="113">
        <v>54002.590857270749</v>
      </c>
      <c r="BH27" s="114">
        <v>29.998636292835851</v>
      </c>
      <c r="BI27" s="114">
        <v>4.3438287644878928</v>
      </c>
      <c r="BJ27" s="114">
        <v>0</v>
      </c>
      <c r="BK27" s="114">
        <v>0</v>
      </c>
      <c r="BL27" s="114">
        <v>0</v>
      </c>
      <c r="BM27" s="115">
        <v>0</v>
      </c>
      <c r="BN27" s="112">
        <v>55993.667296059444</v>
      </c>
      <c r="BO27" s="113">
        <v>47743.68445034654</v>
      </c>
      <c r="BP27" s="114">
        <v>29.620663765844295</v>
      </c>
      <c r="BQ27" s="114">
        <v>4.3218476584873144</v>
      </c>
      <c r="BR27" s="114">
        <v>0</v>
      </c>
      <c r="BS27" s="114">
        <v>0</v>
      </c>
      <c r="BT27" s="114">
        <v>0</v>
      </c>
      <c r="BU27" s="115">
        <v>0</v>
      </c>
      <c r="BV27" s="112">
        <v>49718.35266528932</v>
      </c>
      <c r="BW27" s="113">
        <v>43511.932117656972</v>
      </c>
      <c r="BX27" s="114">
        <v>27.320004240916351</v>
      </c>
      <c r="BY27" s="114">
        <v>4.1987177289458497</v>
      </c>
      <c r="BZ27" s="114">
        <v>0</v>
      </c>
      <c r="CA27" s="114">
        <v>0</v>
      </c>
      <c r="CB27" s="114">
        <v>0</v>
      </c>
      <c r="CC27" s="115">
        <v>0</v>
      </c>
      <c r="CD27" s="112">
        <v>45389.552434573277</v>
      </c>
      <c r="CE27" s="113">
        <v>39286.680213180654</v>
      </c>
      <c r="CF27" s="114">
        <v>26.790653758240925</v>
      </c>
      <c r="CG27" s="114">
        <v>4.102791096083954</v>
      </c>
      <c r="CH27" s="114">
        <v>0</v>
      </c>
      <c r="CI27" s="114">
        <v>0</v>
      </c>
      <c r="CJ27" s="114">
        <v>0</v>
      </c>
      <c r="CK27" s="115">
        <v>0</v>
      </c>
      <c r="CL27" s="112">
        <v>41124.058158873646</v>
      </c>
      <c r="CM27" s="113">
        <v>35715.59613938722</v>
      </c>
      <c r="CN27" s="114">
        <v>26.296697982153791</v>
      </c>
      <c r="CO27" s="114">
        <v>4.0074374538470314</v>
      </c>
      <c r="CP27" s="114">
        <v>0</v>
      </c>
      <c r="CQ27" s="114">
        <v>0</v>
      </c>
      <c r="CR27" s="114">
        <v>0</v>
      </c>
      <c r="CS27" s="115">
        <v>0</v>
      </c>
      <c r="CT27" s="112">
        <v>37513.874608156992</v>
      </c>
    </row>
    <row r="28" spans="1:99" x14ac:dyDescent="0.25">
      <c r="A28" s="161" t="s">
        <v>114</v>
      </c>
      <c r="B28" s="163" t="s">
        <v>43</v>
      </c>
      <c r="C28" s="116">
        <v>26578.595437480799</v>
      </c>
      <c r="D28" s="117">
        <v>3.0873918000738758</v>
      </c>
      <c r="E28" s="117">
        <v>0.18873189880348148</v>
      </c>
      <c r="F28" s="117">
        <v>0</v>
      </c>
      <c r="G28" s="117">
        <v>0</v>
      </c>
      <c r="H28" s="117">
        <v>0</v>
      </c>
      <c r="I28" s="118">
        <v>0</v>
      </c>
      <c r="J28" s="112">
        <v>26715.056361065792</v>
      </c>
      <c r="K28" s="116">
        <v>28349.165093974898</v>
      </c>
      <c r="L28" s="117">
        <v>2.9381124516703903</v>
      </c>
      <c r="M28" s="117">
        <v>0.13362157919402493</v>
      </c>
      <c r="N28" s="117">
        <v>0</v>
      </c>
      <c r="O28" s="117">
        <v>0</v>
      </c>
      <c r="P28" s="117">
        <v>0</v>
      </c>
      <c r="Q28" s="118">
        <v>0</v>
      </c>
      <c r="R28" s="112">
        <v>28466.841961108083</v>
      </c>
      <c r="S28" s="116">
        <v>22363.217627232298</v>
      </c>
      <c r="T28" s="117">
        <v>2.3509039942225876</v>
      </c>
      <c r="U28" s="117">
        <v>0.12933114536268359</v>
      </c>
      <c r="V28" s="117">
        <v>0</v>
      </c>
      <c r="W28" s="117">
        <v>0</v>
      </c>
      <c r="X28" s="117">
        <v>0</v>
      </c>
      <c r="Y28" s="118">
        <v>0</v>
      </c>
      <c r="Z28" s="112">
        <v>22463.315692591641</v>
      </c>
      <c r="AA28" s="116">
        <v>22148.488676430803</v>
      </c>
      <c r="AB28" s="117">
        <v>2.322477486025595</v>
      </c>
      <c r="AC28" s="117">
        <v>0.12637628854691227</v>
      </c>
      <c r="AD28" s="117">
        <v>0</v>
      </c>
      <c r="AE28" s="117">
        <v>0</v>
      </c>
      <c r="AF28" s="117">
        <v>0</v>
      </c>
      <c r="AG28" s="118">
        <v>0</v>
      </c>
      <c r="AH28" s="112">
        <v>22247.007762504451</v>
      </c>
      <c r="AI28" s="116">
        <v>21601.019822075308</v>
      </c>
      <c r="AJ28" s="117">
        <v>2.2705060859998061</v>
      </c>
      <c r="AK28" s="117">
        <v>0.12498938946705372</v>
      </c>
      <c r="AL28" s="117">
        <v>0</v>
      </c>
      <c r="AM28" s="117">
        <v>0</v>
      </c>
      <c r="AN28" s="117">
        <v>0</v>
      </c>
      <c r="AO28" s="118">
        <v>0</v>
      </c>
      <c r="AP28" s="112">
        <v>21697.716180692074</v>
      </c>
      <c r="AQ28" s="116">
        <v>19789.991900545749</v>
      </c>
      <c r="AR28" s="117">
        <v>2.1102400685144715</v>
      </c>
      <c r="AS28" s="117">
        <v>0.11870536705952232</v>
      </c>
      <c r="AT28" s="117">
        <v>0</v>
      </c>
      <c r="AU28" s="117">
        <v>0</v>
      </c>
      <c r="AV28" s="117">
        <v>0</v>
      </c>
      <c r="AW28" s="118">
        <v>0</v>
      </c>
      <c r="AX28" s="112">
        <v>19880.535544734925</v>
      </c>
      <c r="AY28" s="116">
        <v>18564.58489818755</v>
      </c>
      <c r="AZ28" s="117">
        <v>1.9447032872255525</v>
      </c>
      <c r="BA28" s="117">
        <v>0.11975395779319592</v>
      </c>
      <c r="BB28" s="117">
        <v>0</v>
      </c>
      <c r="BC28" s="117">
        <v>0</v>
      </c>
      <c r="BD28" s="117">
        <v>0</v>
      </c>
      <c r="BE28" s="118">
        <v>0</v>
      </c>
      <c r="BF28" s="112">
        <v>18650.771389045061</v>
      </c>
      <c r="BG28" s="116">
        <v>15726.722536212976</v>
      </c>
      <c r="BH28" s="117">
        <v>1.6087111069688087</v>
      </c>
      <c r="BI28" s="117">
        <v>9.7690334394155684E-2</v>
      </c>
      <c r="BJ28" s="117">
        <v>0</v>
      </c>
      <c r="BK28" s="117">
        <v>0</v>
      </c>
      <c r="BL28" s="117">
        <v>0</v>
      </c>
      <c r="BM28" s="118">
        <v>0</v>
      </c>
      <c r="BN28" s="112">
        <v>15797.654385822552</v>
      </c>
      <c r="BO28" s="116">
        <v>14882.169846899134</v>
      </c>
      <c r="BP28" s="117">
        <v>1.4937873689527137</v>
      </c>
      <c r="BQ28" s="117">
        <v>8.7981454893513528E-2</v>
      </c>
      <c r="BR28" s="117">
        <v>0</v>
      </c>
      <c r="BS28" s="117">
        <v>0</v>
      </c>
      <c r="BT28" s="117">
        <v>0</v>
      </c>
      <c r="BU28" s="118">
        <v>0</v>
      </c>
      <c r="BV28" s="112">
        <v>14947.310978776592</v>
      </c>
      <c r="BW28" s="116">
        <v>14174.946946781405</v>
      </c>
      <c r="BX28" s="117">
        <v>1.3971455404376383</v>
      </c>
      <c r="BY28" s="117">
        <v>8.0206098634391002E-2</v>
      </c>
      <c r="BZ28" s="117">
        <v>0</v>
      </c>
      <c r="CA28" s="117">
        <v>0</v>
      </c>
      <c r="CB28" s="117">
        <v>0</v>
      </c>
      <c r="CC28" s="118">
        <v>0</v>
      </c>
      <c r="CD28" s="112">
        <v>14235.321638051773</v>
      </c>
      <c r="CE28" s="116">
        <v>13390.954946018166</v>
      </c>
      <c r="CF28" s="117">
        <v>1.2966780354985747</v>
      </c>
      <c r="CG28" s="117">
        <v>7.3135526333709205E-2</v>
      </c>
      <c r="CH28" s="117">
        <v>0</v>
      </c>
      <c r="CI28" s="117">
        <v>0</v>
      </c>
      <c r="CJ28" s="117">
        <v>0</v>
      </c>
      <c r="CK28" s="118">
        <v>0</v>
      </c>
      <c r="CL28" s="112">
        <v>13446.64284549056</v>
      </c>
      <c r="CM28" s="116">
        <v>13214.467247190476</v>
      </c>
      <c r="CN28" s="117">
        <v>1.2758191434705568</v>
      </c>
      <c r="CO28" s="117">
        <v>7.0451919775655666E-2</v>
      </c>
      <c r="CP28" s="117">
        <v>0</v>
      </c>
      <c r="CQ28" s="117">
        <v>0</v>
      </c>
      <c r="CR28" s="117">
        <v>0</v>
      </c>
      <c r="CS28" s="118">
        <v>0</v>
      </c>
      <c r="CT28" s="112">
        <v>13268.8599419482</v>
      </c>
    </row>
    <row r="29" spans="1:99" x14ac:dyDescent="0.25">
      <c r="A29" s="161" t="s">
        <v>115</v>
      </c>
      <c r="B29" s="163" t="s">
        <v>44</v>
      </c>
      <c r="C29" s="116">
        <v>53851.561926759961</v>
      </c>
      <c r="D29" s="117">
        <v>181.46287790063315</v>
      </c>
      <c r="E29" s="117">
        <v>1.657536797640468</v>
      </c>
      <c r="F29" s="117">
        <v>0</v>
      </c>
      <c r="G29" s="117">
        <v>0</v>
      </c>
      <c r="H29" s="117">
        <v>0</v>
      </c>
      <c r="I29" s="118">
        <v>0</v>
      </c>
      <c r="J29" s="112">
        <v>59371.769759352414</v>
      </c>
      <c r="K29" s="116">
        <v>56440.666219601539</v>
      </c>
      <c r="L29" s="117">
        <v>66.76685091593869</v>
      </c>
      <c r="M29" s="117">
        <v>1.4591124483671727</v>
      </c>
      <c r="N29" s="117">
        <v>0</v>
      </c>
      <c r="O29" s="117">
        <v>0</v>
      </c>
      <c r="P29" s="117">
        <v>0</v>
      </c>
      <c r="Q29" s="118">
        <v>0</v>
      </c>
      <c r="R29" s="112">
        <v>58696.802844065118</v>
      </c>
      <c r="S29" s="116">
        <v>44724.458928168075</v>
      </c>
      <c r="T29" s="117">
        <v>45.625681086891454</v>
      </c>
      <c r="U29" s="117">
        <v>1.2650923002499306</v>
      </c>
      <c r="V29" s="117">
        <v>0</v>
      </c>
      <c r="W29" s="117">
        <v>0</v>
      </c>
      <c r="X29" s="117">
        <v>0</v>
      </c>
      <c r="Y29" s="118">
        <v>0</v>
      </c>
      <c r="Z29" s="112">
        <v>46337.227458167261</v>
      </c>
      <c r="AA29" s="116">
        <v>41504.725707001271</v>
      </c>
      <c r="AB29" s="117">
        <v>39.78961358838184</v>
      </c>
      <c r="AC29" s="117">
        <v>1.2373763039215178</v>
      </c>
      <c r="AD29" s="117">
        <v>0</v>
      </c>
      <c r="AE29" s="117">
        <v>0</v>
      </c>
      <c r="AF29" s="117">
        <v>0</v>
      </c>
      <c r="AG29" s="118">
        <v>0</v>
      </c>
      <c r="AH29" s="112">
        <v>42946.739608015167</v>
      </c>
      <c r="AI29" s="116">
        <v>40196.90517180413</v>
      </c>
      <c r="AJ29" s="117">
        <v>39.338829203855987</v>
      </c>
      <c r="AK29" s="117">
        <v>1.2409549525500609</v>
      </c>
      <c r="AL29" s="117">
        <v>0</v>
      </c>
      <c r="AM29" s="117">
        <v>0</v>
      </c>
      <c r="AN29" s="117">
        <v>0</v>
      </c>
      <c r="AO29" s="118">
        <v>0</v>
      </c>
      <c r="AP29" s="112">
        <v>41627.245451937866</v>
      </c>
      <c r="AQ29" s="116">
        <v>38548.659505525895</v>
      </c>
      <c r="AR29" s="117">
        <v>36.107673686725867</v>
      </c>
      <c r="AS29" s="117">
        <v>1.1578438918955454</v>
      </c>
      <c r="AT29" s="117">
        <v>0</v>
      </c>
      <c r="AU29" s="117">
        <v>0</v>
      </c>
      <c r="AV29" s="117">
        <v>0</v>
      </c>
      <c r="AW29" s="118">
        <v>0</v>
      </c>
      <c r="AX29" s="112">
        <v>39866.503000106539</v>
      </c>
      <c r="AY29" s="116">
        <v>34839.98428605638</v>
      </c>
      <c r="AZ29" s="117">
        <v>31.445700609331361</v>
      </c>
      <c r="BA29" s="117">
        <v>1.180398592528312</v>
      </c>
      <c r="BB29" s="117">
        <v>0</v>
      </c>
      <c r="BC29" s="117">
        <v>0</v>
      </c>
      <c r="BD29" s="117">
        <v>0</v>
      </c>
      <c r="BE29" s="118">
        <v>0</v>
      </c>
      <c r="BF29" s="112">
        <v>36033.269530137659</v>
      </c>
      <c r="BG29" s="116">
        <v>29077.576316776685</v>
      </c>
      <c r="BH29" s="117">
        <v>27.880896904614765</v>
      </c>
      <c r="BI29" s="117">
        <v>1.2394682060514182</v>
      </c>
      <c r="BJ29" s="117">
        <v>0</v>
      </c>
      <c r="BK29" s="117">
        <v>0</v>
      </c>
      <c r="BL29" s="117">
        <v>0</v>
      </c>
      <c r="BM29" s="118">
        <v>0</v>
      </c>
      <c r="BN29" s="112">
        <v>30186.700504709526</v>
      </c>
      <c r="BO29" s="116">
        <v>24185.369364452272</v>
      </c>
      <c r="BP29" s="117">
        <v>27.619711857785841</v>
      </c>
      <c r="BQ29" s="117">
        <v>1.3296969313266433</v>
      </c>
      <c r="BR29" s="117">
        <v>0</v>
      </c>
      <c r="BS29" s="117">
        <v>0</v>
      </c>
      <c r="BT29" s="117">
        <v>0</v>
      </c>
      <c r="BU29" s="118">
        <v>0</v>
      </c>
      <c r="BV29" s="112">
        <v>25311.090983271835</v>
      </c>
      <c r="BW29" s="116">
        <v>21219.934760919663</v>
      </c>
      <c r="BX29" s="117">
        <v>25.418339256432816</v>
      </c>
      <c r="BY29" s="117">
        <v>1.325435544675224</v>
      </c>
      <c r="BZ29" s="117">
        <v>0</v>
      </c>
      <c r="CA29" s="117">
        <v>0</v>
      </c>
      <c r="CB29" s="117">
        <v>0</v>
      </c>
      <c r="CC29" s="118">
        <v>0</v>
      </c>
      <c r="CD29" s="112">
        <v>22282.888679438714</v>
      </c>
      <c r="CE29" s="116">
        <v>18232.32968910686</v>
      </c>
      <c r="CF29" s="117">
        <v>24.990344656023563</v>
      </c>
      <c r="CG29" s="117">
        <v>1.3297482988137814</v>
      </c>
      <c r="CH29" s="117">
        <v>0</v>
      </c>
      <c r="CI29" s="117">
        <v>0</v>
      </c>
      <c r="CJ29" s="117">
        <v>0</v>
      </c>
      <c r="CK29" s="118">
        <v>0</v>
      </c>
      <c r="CL29" s="112">
        <v>19284.44263866117</v>
      </c>
      <c r="CM29" s="116">
        <v>15047.250782300276</v>
      </c>
      <c r="CN29" s="117">
        <v>24.513780596835385</v>
      </c>
      <c r="CO29" s="117">
        <v>1.284728967587923</v>
      </c>
      <c r="CP29" s="117">
        <v>0</v>
      </c>
      <c r="CQ29" s="117">
        <v>0</v>
      </c>
      <c r="CR29" s="117">
        <v>0</v>
      </c>
      <c r="CS29" s="118">
        <v>0</v>
      </c>
      <c r="CT29" s="112">
        <v>16074.089815422467</v>
      </c>
    </row>
    <row r="30" spans="1:99" x14ac:dyDescent="0.25">
      <c r="A30" s="161" t="s">
        <v>116</v>
      </c>
      <c r="B30" s="163" t="s">
        <v>45</v>
      </c>
      <c r="C30" s="116">
        <v>11123.233588012043</v>
      </c>
      <c r="D30" s="117">
        <v>0.89201624244920041</v>
      </c>
      <c r="E30" s="117">
        <v>3.0758879570305862</v>
      </c>
      <c r="F30" s="117">
        <v>0</v>
      </c>
      <c r="G30" s="117">
        <v>0</v>
      </c>
      <c r="H30" s="117">
        <v>0</v>
      </c>
      <c r="I30" s="118">
        <v>0</v>
      </c>
      <c r="J30" s="112">
        <v>11963.320351413726</v>
      </c>
      <c r="K30" s="116">
        <v>11135.578695991542</v>
      </c>
      <c r="L30" s="117">
        <v>0.66421098582902927</v>
      </c>
      <c r="M30" s="117">
        <v>3.3335848412893743</v>
      </c>
      <c r="N30" s="117">
        <v>0</v>
      </c>
      <c r="O30" s="117">
        <v>0</v>
      </c>
      <c r="P30" s="117">
        <v>0</v>
      </c>
      <c r="Q30" s="118">
        <v>0</v>
      </c>
      <c r="R30" s="112">
        <v>12037.576586536439</v>
      </c>
      <c r="S30" s="116">
        <v>10763.627582399797</v>
      </c>
      <c r="T30" s="117">
        <v>0.53443269700685014</v>
      </c>
      <c r="U30" s="117">
        <v>3.5548890481679778</v>
      </c>
      <c r="V30" s="117">
        <v>0</v>
      </c>
      <c r="W30" s="117">
        <v>0</v>
      </c>
      <c r="X30" s="117">
        <v>0</v>
      </c>
      <c r="Y30" s="118">
        <v>0</v>
      </c>
      <c r="Z30" s="112">
        <v>11720.637295680503</v>
      </c>
      <c r="AA30" s="116">
        <v>9873.7354272913417</v>
      </c>
      <c r="AB30" s="117">
        <v>0.51521910428761952</v>
      </c>
      <c r="AC30" s="117">
        <v>3.1985361035266711</v>
      </c>
      <c r="AD30" s="117">
        <v>0</v>
      </c>
      <c r="AE30" s="117">
        <v>0</v>
      </c>
      <c r="AF30" s="117">
        <v>0</v>
      </c>
      <c r="AG30" s="118">
        <v>0</v>
      </c>
      <c r="AH30" s="112">
        <v>10735.773629645963</v>
      </c>
      <c r="AI30" s="116">
        <v>9772.4762488775687</v>
      </c>
      <c r="AJ30" s="117">
        <v>0.5171214320887203</v>
      </c>
      <c r="AK30" s="117">
        <v>3.1206057283263604</v>
      </c>
      <c r="AL30" s="117">
        <v>0</v>
      </c>
      <c r="AM30" s="117">
        <v>0</v>
      </c>
      <c r="AN30" s="117">
        <v>0</v>
      </c>
      <c r="AO30" s="118">
        <v>0</v>
      </c>
      <c r="AP30" s="112">
        <v>10613.916166982537</v>
      </c>
      <c r="AQ30" s="116">
        <v>10296.088640567788</v>
      </c>
      <c r="AR30" s="117">
        <v>0.53213074978941277</v>
      </c>
      <c r="AS30" s="117">
        <v>3.3134382548524526</v>
      </c>
      <c r="AT30" s="117">
        <v>0</v>
      </c>
      <c r="AU30" s="117">
        <v>0</v>
      </c>
      <c r="AV30" s="117">
        <v>0</v>
      </c>
      <c r="AW30" s="118">
        <v>0</v>
      </c>
      <c r="AX30" s="112">
        <v>11189.049439097793</v>
      </c>
      <c r="AY30" s="116">
        <v>9583.5053070566355</v>
      </c>
      <c r="AZ30" s="117">
        <v>0.50843732975245293</v>
      </c>
      <c r="BA30" s="117">
        <v>3.0834772502427406</v>
      </c>
      <c r="BB30" s="117">
        <v>0</v>
      </c>
      <c r="BC30" s="117">
        <v>0</v>
      </c>
      <c r="BD30" s="117">
        <v>0</v>
      </c>
      <c r="BE30" s="118">
        <v>0</v>
      </c>
      <c r="BF30" s="112">
        <v>10414.86302360403</v>
      </c>
      <c r="BG30" s="116">
        <v>9198.2920042810874</v>
      </c>
      <c r="BH30" s="117">
        <v>0.50902828125227617</v>
      </c>
      <c r="BI30" s="117">
        <v>3.0066702240423191</v>
      </c>
      <c r="BJ30" s="117">
        <v>0</v>
      </c>
      <c r="BK30" s="117">
        <v>0</v>
      </c>
      <c r="BL30" s="117">
        <v>0</v>
      </c>
      <c r="BM30" s="118">
        <v>0</v>
      </c>
      <c r="BN30" s="112">
        <v>10009.312405527366</v>
      </c>
      <c r="BO30" s="116">
        <v>8676.1452389951264</v>
      </c>
      <c r="BP30" s="117">
        <v>0.50716453910574</v>
      </c>
      <c r="BQ30" s="117">
        <v>2.9041692722671573</v>
      </c>
      <c r="BR30" s="117">
        <v>0</v>
      </c>
      <c r="BS30" s="117">
        <v>0</v>
      </c>
      <c r="BT30" s="117">
        <v>0</v>
      </c>
      <c r="BU30" s="118">
        <v>0</v>
      </c>
      <c r="BV30" s="112">
        <v>9459.9507032408837</v>
      </c>
      <c r="BW30" s="116">
        <v>8117.0504099559057</v>
      </c>
      <c r="BX30" s="117">
        <v>0.5045194440458981</v>
      </c>
      <c r="BY30" s="117">
        <v>2.7930760856362347</v>
      </c>
      <c r="BZ30" s="117">
        <v>0</v>
      </c>
      <c r="CA30" s="117">
        <v>0</v>
      </c>
      <c r="CB30" s="117">
        <v>0</v>
      </c>
      <c r="CC30" s="118">
        <v>0</v>
      </c>
      <c r="CD30" s="112">
        <v>8871.3421170827933</v>
      </c>
      <c r="CE30" s="116">
        <v>7663.395578055628</v>
      </c>
      <c r="CF30" s="117">
        <v>0.50363106671878544</v>
      </c>
      <c r="CG30" s="117">
        <v>2.6999072709364635</v>
      </c>
      <c r="CH30" s="117">
        <v>0</v>
      </c>
      <c r="CI30" s="117">
        <v>0</v>
      </c>
      <c r="CJ30" s="117">
        <v>0</v>
      </c>
      <c r="CK30" s="118">
        <v>0</v>
      </c>
      <c r="CL30" s="112">
        <v>8392.9726747219174</v>
      </c>
      <c r="CM30" s="116">
        <v>7453.8781098964664</v>
      </c>
      <c r="CN30" s="117">
        <v>0.50709824184785068</v>
      </c>
      <c r="CO30" s="117">
        <v>2.652256566483453</v>
      </c>
      <c r="CP30" s="117">
        <v>0</v>
      </c>
      <c r="CQ30" s="117">
        <v>0</v>
      </c>
      <c r="CR30" s="117">
        <v>0</v>
      </c>
      <c r="CS30" s="118">
        <v>0</v>
      </c>
      <c r="CT30" s="112">
        <v>8170.9248507863213</v>
      </c>
    </row>
    <row r="31" spans="1:99" x14ac:dyDescent="0.25">
      <c r="A31" s="161" t="s">
        <v>117</v>
      </c>
      <c r="B31" s="162" t="s">
        <v>67</v>
      </c>
      <c r="C31" s="117">
        <v>4464.2456077230672</v>
      </c>
      <c r="D31" s="117">
        <v>0.11903857999999999</v>
      </c>
      <c r="E31" s="117">
        <v>0.11800131999999999</v>
      </c>
      <c r="F31" s="117">
        <v>0</v>
      </c>
      <c r="G31" s="117">
        <v>0</v>
      </c>
      <c r="H31" s="117">
        <v>0</v>
      </c>
      <c r="I31" s="117">
        <v>0</v>
      </c>
      <c r="J31" s="122">
        <v>4498.8490377630669</v>
      </c>
      <c r="K31" s="117">
        <v>2258.2196996428752</v>
      </c>
      <c r="L31" s="117">
        <v>0.12359020852294494</v>
      </c>
      <c r="M31" s="117">
        <v>4.5907011222336466E-2</v>
      </c>
      <c r="N31" s="117">
        <v>0</v>
      </c>
      <c r="O31" s="117">
        <v>0</v>
      </c>
      <c r="P31" s="117">
        <v>0</v>
      </c>
      <c r="Q31" s="117">
        <v>0</v>
      </c>
      <c r="R31" s="122">
        <v>2273.8455834554366</v>
      </c>
      <c r="S31" s="117">
        <v>2036.677914869131</v>
      </c>
      <c r="T31" s="117">
        <v>0.10780370334514595</v>
      </c>
      <c r="U31" s="117">
        <v>4.1639578852877619E-2</v>
      </c>
      <c r="V31" s="117">
        <v>0</v>
      </c>
      <c r="W31" s="117">
        <v>0</v>
      </c>
      <c r="X31" s="117">
        <v>0</v>
      </c>
      <c r="Y31" s="117">
        <v>0</v>
      </c>
      <c r="Z31" s="122">
        <v>2050.7309069588077</v>
      </c>
      <c r="AA31" s="116">
        <v>1417.4867047269202</v>
      </c>
      <c r="AB31" s="117">
        <v>6.7255131688726336E-2</v>
      </c>
      <c r="AC31" s="117">
        <v>3.0250803665947148E-2</v>
      </c>
      <c r="AD31" s="117">
        <v>0</v>
      </c>
      <c r="AE31" s="117">
        <v>0</v>
      </c>
      <c r="AF31" s="117">
        <v>0</v>
      </c>
      <c r="AG31" s="118">
        <v>0</v>
      </c>
      <c r="AH31" s="112">
        <v>1427.3863113856803</v>
      </c>
      <c r="AI31" s="164">
        <v>1608.4777456956415</v>
      </c>
      <c r="AJ31" s="117">
        <v>8.6547892280795777E-2</v>
      </c>
      <c r="AK31" s="117">
        <v>3.0107860715890149E-2</v>
      </c>
      <c r="AL31" s="117">
        <v>0</v>
      </c>
      <c r="AM31" s="117">
        <v>0</v>
      </c>
      <c r="AN31" s="117">
        <v>0</v>
      </c>
      <c r="AO31" s="117">
        <v>0</v>
      </c>
      <c r="AP31" s="112">
        <v>1618.8796697692146</v>
      </c>
      <c r="AQ31" s="164">
        <v>1476.3865801852353</v>
      </c>
      <c r="AR31" s="117">
        <v>8.0617737621616753E-2</v>
      </c>
      <c r="AS31" s="117">
        <v>2.726579108689078E-2</v>
      </c>
      <c r="AT31" s="117">
        <v>0</v>
      </c>
      <c r="AU31" s="117">
        <v>0</v>
      </c>
      <c r="AV31" s="117">
        <v>0</v>
      </c>
      <c r="AW31" s="117">
        <v>0</v>
      </c>
      <c r="AX31" s="112">
        <v>1485.8693114766666</v>
      </c>
      <c r="AY31" s="164">
        <v>566.51093022789735</v>
      </c>
      <c r="AZ31" s="117">
        <v>4.9557061771780576E-3</v>
      </c>
      <c r="BA31" s="117">
        <v>1.5575423967021686E-2</v>
      </c>
      <c r="BB31" s="117">
        <v>0</v>
      </c>
      <c r="BC31" s="117">
        <v>0</v>
      </c>
      <c r="BD31" s="117">
        <v>0</v>
      </c>
      <c r="BE31" s="117">
        <v>0</v>
      </c>
      <c r="BF31" s="112">
        <v>570.777177352119</v>
      </c>
      <c r="BG31" s="164">
        <v>343.72472073088187</v>
      </c>
      <c r="BH31" s="117">
        <v>3.0068241067998224E-3</v>
      </c>
      <c r="BI31" s="117">
        <v>9.4502294089470265E-3</v>
      </c>
      <c r="BJ31" s="117">
        <v>0</v>
      </c>
      <c r="BK31" s="117">
        <v>0</v>
      </c>
      <c r="BL31" s="117">
        <v>0</v>
      </c>
      <c r="BM31" s="117">
        <v>0</v>
      </c>
      <c r="BN31" s="112">
        <v>346.3132225992432</v>
      </c>
      <c r="BO31" s="164">
        <v>235.86079122799313</v>
      </c>
      <c r="BP31" s="117">
        <v>2.0632554778289265E-3</v>
      </c>
      <c r="BQ31" s="117">
        <v>6.4846618565600218E-3</v>
      </c>
      <c r="BR31" s="117">
        <v>0</v>
      </c>
      <c r="BS31" s="117">
        <v>0</v>
      </c>
      <c r="BT31" s="117">
        <v>0</v>
      </c>
      <c r="BU31" s="117">
        <v>0</v>
      </c>
      <c r="BV31" s="112">
        <v>237.63699777336075</v>
      </c>
      <c r="BW31" s="164">
        <v>143.22921314157273</v>
      </c>
      <c r="BX31" s="117">
        <v>1.2529359248770434E-3</v>
      </c>
      <c r="BY31" s="117">
        <v>3.9378864556866983E-3</v>
      </c>
      <c r="BZ31" s="117">
        <v>0</v>
      </c>
      <c r="CA31" s="117">
        <v>0</v>
      </c>
      <c r="CB31" s="117">
        <v>0</v>
      </c>
      <c r="CC31" s="117">
        <v>0</v>
      </c>
      <c r="CD31" s="112">
        <v>144.30783525822625</v>
      </c>
      <c r="CE31" s="164">
        <v>58.702603492319476</v>
      </c>
      <c r="CF31" s="117">
        <v>5.1351675531890063E-4</v>
      </c>
      <c r="CG31" s="117">
        <v>1.613945801527659E-3</v>
      </c>
      <c r="CH31" s="117">
        <v>0</v>
      </c>
      <c r="CI31" s="117">
        <v>0</v>
      </c>
      <c r="CJ31" s="117">
        <v>0</v>
      </c>
      <c r="CK31" s="117">
        <v>0</v>
      </c>
      <c r="CL31" s="112">
        <v>59.144677598873237</v>
      </c>
      <c r="CM31" s="164">
        <v>48.481487921532349</v>
      </c>
      <c r="CN31" s="117">
        <v>4.2410480778344193E-4</v>
      </c>
      <c r="CO31" s="117">
        <v>1.3329305555077919E-3</v>
      </c>
      <c r="CP31" s="117">
        <v>0</v>
      </c>
      <c r="CQ31" s="117">
        <v>0</v>
      </c>
      <c r="CR31" s="117">
        <v>0</v>
      </c>
      <c r="CS31" s="117">
        <v>0</v>
      </c>
      <c r="CT31" s="112">
        <v>48.846589453359847</v>
      </c>
    </row>
    <row r="32" spans="1:99" x14ac:dyDescent="0.25">
      <c r="A32" s="159" t="s">
        <v>118</v>
      </c>
      <c r="B32" s="160" t="s">
        <v>119</v>
      </c>
      <c r="C32" s="110">
        <v>4354.6539982499944</v>
      </c>
      <c r="D32" s="110">
        <v>264.46123225728428</v>
      </c>
      <c r="E32" s="110">
        <v>8.8357290152667939E-2</v>
      </c>
      <c r="F32" s="110">
        <v>0</v>
      </c>
      <c r="G32" s="110">
        <v>0</v>
      </c>
      <c r="H32" s="110">
        <v>0</v>
      </c>
      <c r="I32" s="110">
        <v>0</v>
      </c>
      <c r="J32" s="122">
        <v>11782.983183344411</v>
      </c>
      <c r="K32" s="110">
        <v>4215.4038669748425</v>
      </c>
      <c r="L32" s="110">
        <v>61.428760060821553</v>
      </c>
      <c r="M32" s="110">
        <v>0.1273018700052039</v>
      </c>
      <c r="N32" s="110">
        <v>0</v>
      </c>
      <c r="O32" s="110">
        <v>0</v>
      </c>
      <c r="P32" s="110">
        <v>0</v>
      </c>
      <c r="Q32" s="110">
        <v>0</v>
      </c>
      <c r="R32" s="122">
        <v>5969.1441442292253</v>
      </c>
      <c r="S32" s="110">
        <v>2936.9144524628509</v>
      </c>
      <c r="T32" s="110">
        <v>48.351036627840926</v>
      </c>
      <c r="U32" s="110">
        <v>4.6780583442415209E-2</v>
      </c>
      <c r="V32" s="110">
        <v>0</v>
      </c>
      <c r="W32" s="110">
        <v>0</v>
      </c>
      <c r="X32" s="110">
        <v>0</v>
      </c>
      <c r="Y32" s="110">
        <v>0</v>
      </c>
      <c r="Z32" s="122">
        <v>4303.1403326546369</v>
      </c>
      <c r="AA32" s="109">
        <v>2987.7105407603726</v>
      </c>
      <c r="AB32" s="110">
        <v>43.397177123749827</v>
      </c>
      <c r="AC32" s="110">
        <v>4.6665125375269199E-2</v>
      </c>
      <c r="AD32" s="110">
        <v>0</v>
      </c>
      <c r="AE32" s="110">
        <v>0</v>
      </c>
      <c r="AF32" s="110">
        <v>0</v>
      </c>
      <c r="AG32" s="111">
        <v>0</v>
      </c>
      <c r="AH32" s="112">
        <v>4215.1977584498136</v>
      </c>
      <c r="AI32" s="165">
        <v>2584.4189001060299</v>
      </c>
      <c r="AJ32" s="110">
        <v>40.303817081785681</v>
      </c>
      <c r="AK32" s="110">
        <v>4.1466429576909415E-2</v>
      </c>
      <c r="AL32" s="110">
        <v>0</v>
      </c>
      <c r="AM32" s="110">
        <v>0</v>
      </c>
      <c r="AN32" s="110">
        <v>0</v>
      </c>
      <c r="AO32" s="110">
        <v>0</v>
      </c>
      <c r="AP32" s="112">
        <v>3723.9143822339101</v>
      </c>
      <c r="AQ32" s="165">
        <v>2200.8669132386049</v>
      </c>
      <c r="AR32" s="110">
        <v>34.048050272859285</v>
      </c>
      <c r="AS32" s="110">
        <v>0.50677870328106467</v>
      </c>
      <c r="AT32" s="110">
        <v>0</v>
      </c>
      <c r="AU32" s="110">
        <v>0</v>
      </c>
      <c r="AV32" s="110">
        <v>0</v>
      </c>
      <c r="AW32" s="110">
        <v>0</v>
      </c>
      <c r="AX32" s="112">
        <v>3288.5086772481468</v>
      </c>
      <c r="AY32" s="165">
        <v>2967.7992167847742</v>
      </c>
      <c r="AZ32" s="110">
        <v>55.020188530024619</v>
      </c>
      <c r="BA32" s="110">
        <v>4.2188952930881332E-2</v>
      </c>
      <c r="BB32" s="110">
        <v>0</v>
      </c>
      <c r="BC32" s="110">
        <v>0</v>
      </c>
      <c r="BD32" s="110">
        <v>0</v>
      </c>
      <c r="BE32" s="110">
        <v>0</v>
      </c>
      <c r="BF32" s="112">
        <v>4519.5445681521478</v>
      </c>
      <c r="BG32" s="165">
        <v>2859.3863992158076</v>
      </c>
      <c r="BH32" s="110">
        <v>53.544582596254287</v>
      </c>
      <c r="BI32" s="110">
        <v>4.0592669053715044E-2</v>
      </c>
      <c r="BJ32" s="110">
        <v>0</v>
      </c>
      <c r="BK32" s="110">
        <v>0</v>
      </c>
      <c r="BL32" s="110">
        <v>0</v>
      </c>
      <c r="BM32" s="110">
        <v>0</v>
      </c>
      <c r="BN32" s="112">
        <v>4369.3917692101622</v>
      </c>
      <c r="BO32" s="165">
        <v>2751.2713808165213</v>
      </c>
      <c r="BP32" s="110">
        <v>41.921126227204809</v>
      </c>
      <c r="BQ32" s="110">
        <v>3.9106439288020198E-2</v>
      </c>
      <c r="BR32" s="110">
        <v>0</v>
      </c>
      <c r="BS32" s="110">
        <v>0</v>
      </c>
      <c r="BT32" s="110">
        <v>0</v>
      </c>
      <c r="BU32" s="110">
        <v>0</v>
      </c>
      <c r="BV32" s="112">
        <v>3935.4261215895813</v>
      </c>
      <c r="BW32" s="165">
        <v>2613.3668104034373</v>
      </c>
      <c r="BX32" s="110">
        <v>25.641748258706333</v>
      </c>
      <c r="BY32" s="110">
        <v>3.6484382552891645E-2</v>
      </c>
      <c r="BZ32" s="110">
        <v>0</v>
      </c>
      <c r="CA32" s="110">
        <v>0</v>
      </c>
      <c r="CB32" s="110">
        <v>0</v>
      </c>
      <c r="CC32" s="110">
        <v>0</v>
      </c>
      <c r="CD32" s="112">
        <v>3341.0041230237307</v>
      </c>
      <c r="CE32" s="165">
        <v>2510.721254593202</v>
      </c>
      <c r="CF32" s="110">
        <v>25.117641832630778</v>
      </c>
      <c r="CG32" s="110">
        <v>3.5065790638482496E-2</v>
      </c>
      <c r="CH32" s="110">
        <v>0</v>
      </c>
      <c r="CI32" s="110">
        <v>0</v>
      </c>
      <c r="CJ32" s="110">
        <v>0</v>
      </c>
      <c r="CK32" s="110">
        <v>0</v>
      </c>
      <c r="CL32" s="112">
        <v>3223.3076604260614</v>
      </c>
      <c r="CM32" s="165">
        <v>2412.6433828582226</v>
      </c>
      <c r="CN32" s="110">
        <v>26.583317112161094</v>
      </c>
      <c r="CO32" s="110">
        <v>3.3821600280130454E-2</v>
      </c>
      <c r="CP32" s="110">
        <v>0</v>
      </c>
      <c r="CQ32" s="110">
        <v>0</v>
      </c>
      <c r="CR32" s="110">
        <v>0</v>
      </c>
      <c r="CS32" s="110">
        <v>0</v>
      </c>
      <c r="CT32" s="112">
        <v>3165.938986072968</v>
      </c>
    </row>
    <row r="33" spans="1:98" x14ac:dyDescent="0.25">
      <c r="A33" s="166" t="s">
        <v>120</v>
      </c>
      <c r="B33" s="167" t="s">
        <v>46</v>
      </c>
      <c r="C33" s="117">
        <v>0</v>
      </c>
      <c r="D33" s="117">
        <v>192.40958487047763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22">
        <v>5387.4683763733738</v>
      </c>
      <c r="K33" s="117">
        <v>0</v>
      </c>
      <c r="L33" s="117">
        <v>2.0983872630000002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22">
        <v>58.75484336400001</v>
      </c>
      <c r="S33" s="117">
        <v>0</v>
      </c>
      <c r="T33" s="117">
        <v>0.59821497169334548</v>
      </c>
      <c r="U33" s="117">
        <v>0</v>
      </c>
      <c r="V33" s="117">
        <v>0</v>
      </c>
      <c r="W33" s="117">
        <v>0</v>
      </c>
      <c r="X33" s="117">
        <v>0</v>
      </c>
      <c r="Y33" s="117">
        <v>0</v>
      </c>
      <c r="Z33" s="122">
        <v>16.750019207413672</v>
      </c>
      <c r="AA33" s="116">
        <v>0</v>
      </c>
      <c r="AB33" s="117">
        <v>0.70522014060256266</v>
      </c>
      <c r="AC33" s="117">
        <v>0</v>
      </c>
      <c r="AD33" s="117">
        <v>0</v>
      </c>
      <c r="AE33" s="117">
        <v>0</v>
      </c>
      <c r="AF33" s="117">
        <v>0</v>
      </c>
      <c r="AG33" s="118">
        <v>0</v>
      </c>
      <c r="AH33" s="112">
        <v>19.746163936871753</v>
      </c>
      <c r="AI33" s="164">
        <v>0</v>
      </c>
      <c r="AJ33" s="117">
        <v>0.58374459414177238</v>
      </c>
      <c r="AK33" s="117">
        <v>0</v>
      </c>
      <c r="AL33" s="117">
        <v>0</v>
      </c>
      <c r="AM33" s="117">
        <v>0</v>
      </c>
      <c r="AN33" s="117">
        <v>0</v>
      </c>
      <c r="AO33" s="117">
        <v>0</v>
      </c>
      <c r="AP33" s="112">
        <v>16.344848635969626</v>
      </c>
      <c r="AQ33" s="164">
        <v>0</v>
      </c>
      <c r="AR33" s="117">
        <v>1.022458234930975</v>
      </c>
      <c r="AS33" s="117">
        <v>0</v>
      </c>
      <c r="AT33" s="117">
        <v>0</v>
      </c>
      <c r="AU33" s="117">
        <v>0</v>
      </c>
      <c r="AV33" s="117">
        <v>0</v>
      </c>
      <c r="AW33" s="117">
        <v>0</v>
      </c>
      <c r="AX33" s="112">
        <v>28.628830578067301</v>
      </c>
      <c r="AY33" s="164">
        <v>0</v>
      </c>
      <c r="AZ33" s="117">
        <v>0.40200000000000002</v>
      </c>
      <c r="BA33" s="117">
        <v>0</v>
      </c>
      <c r="BB33" s="117">
        <v>0</v>
      </c>
      <c r="BC33" s="117">
        <v>0</v>
      </c>
      <c r="BD33" s="117">
        <v>0</v>
      </c>
      <c r="BE33" s="117">
        <v>0</v>
      </c>
      <c r="BF33" s="112">
        <v>11.256</v>
      </c>
      <c r="BG33" s="164">
        <v>0</v>
      </c>
      <c r="BH33" s="117">
        <v>0.40200000000000002</v>
      </c>
      <c r="BI33" s="117">
        <v>0</v>
      </c>
      <c r="BJ33" s="117">
        <v>0</v>
      </c>
      <c r="BK33" s="117">
        <v>0</v>
      </c>
      <c r="BL33" s="117">
        <v>0</v>
      </c>
      <c r="BM33" s="117">
        <v>0</v>
      </c>
      <c r="BN33" s="112">
        <v>11.256</v>
      </c>
      <c r="BO33" s="164">
        <v>0</v>
      </c>
      <c r="BP33" s="117">
        <v>0.40200000000000002</v>
      </c>
      <c r="BQ33" s="117">
        <v>0</v>
      </c>
      <c r="BR33" s="117">
        <v>0</v>
      </c>
      <c r="BS33" s="117">
        <v>0</v>
      </c>
      <c r="BT33" s="117">
        <v>0</v>
      </c>
      <c r="BU33" s="117">
        <v>0</v>
      </c>
      <c r="BV33" s="112">
        <v>11.256</v>
      </c>
      <c r="BW33" s="164">
        <v>0</v>
      </c>
      <c r="BX33" s="117">
        <v>0.40200000000000002</v>
      </c>
      <c r="BY33" s="117">
        <v>0</v>
      </c>
      <c r="BZ33" s="117">
        <v>0</v>
      </c>
      <c r="CA33" s="117">
        <v>0</v>
      </c>
      <c r="CB33" s="117">
        <v>0</v>
      </c>
      <c r="CC33" s="117">
        <v>0</v>
      </c>
      <c r="CD33" s="112">
        <v>11.256</v>
      </c>
      <c r="CE33" s="164">
        <v>0</v>
      </c>
      <c r="CF33" s="117">
        <v>0.40200000000000002</v>
      </c>
      <c r="CG33" s="117">
        <v>0</v>
      </c>
      <c r="CH33" s="117">
        <v>0</v>
      </c>
      <c r="CI33" s="117">
        <v>0</v>
      </c>
      <c r="CJ33" s="117">
        <v>0</v>
      </c>
      <c r="CK33" s="117">
        <v>0</v>
      </c>
      <c r="CL33" s="112">
        <v>11.256</v>
      </c>
      <c r="CM33" s="164">
        <v>0</v>
      </c>
      <c r="CN33" s="117">
        <v>0.40200000000000002</v>
      </c>
      <c r="CO33" s="117">
        <v>0</v>
      </c>
      <c r="CP33" s="117">
        <v>0</v>
      </c>
      <c r="CQ33" s="117">
        <v>0</v>
      </c>
      <c r="CR33" s="117">
        <v>0</v>
      </c>
      <c r="CS33" s="117">
        <v>0</v>
      </c>
      <c r="CT33" s="112">
        <v>11.256</v>
      </c>
    </row>
    <row r="34" spans="1:98" x14ac:dyDescent="0.25">
      <c r="A34" s="161" t="s">
        <v>121</v>
      </c>
      <c r="B34" s="163" t="s">
        <v>47</v>
      </c>
      <c r="C34" s="117">
        <v>4354.6539982499944</v>
      </c>
      <c r="D34" s="117">
        <v>72.051647386806664</v>
      </c>
      <c r="E34" s="117">
        <v>8.8357290152667939E-2</v>
      </c>
      <c r="F34" s="117">
        <v>0</v>
      </c>
      <c r="G34" s="117">
        <v>0</v>
      </c>
      <c r="H34" s="117">
        <v>0</v>
      </c>
      <c r="I34" s="117">
        <v>0</v>
      </c>
      <c r="J34" s="122">
        <v>6395.5148069710385</v>
      </c>
      <c r="K34" s="117">
        <v>4215.4038669748425</v>
      </c>
      <c r="L34" s="117">
        <v>59.330372797821553</v>
      </c>
      <c r="M34" s="117">
        <v>0.1273018700052039</v>
      </c>
      <c r="N34" s="117">
        <v>0</v>
      </c>
      <c r="O34" s="117">
        <v>0</v>
      </c>
      <c r="P34" s="117">
        <v>0</v>
      </c>
      <c r="Q34" s="117">
        <v>0</v>
      </c>
      <c r="R34" s="122">
        <v>5910.3893008652249</v>
      </c>
      <c r="S34" s="117">
        <v>2936.9144524628509</v>
      </c>
      <c r="T34" s="117">
        <v>47.752821656147582</v>
      </c>
      <c r="U34" s="117">
        <v>4.6780583442415209E-2</v>
      </c>
      <c r="V34" s="117">
        <v>0</v>
      </c>
      <c r="W34" s="117">
        <v>0</v>
      </c>
      <c r="X34" s="117">
        <v>0</v>
      </c>
      <c r="Y34" s="117">
        <v>0</v>
      </c>
      <c r="Z34" s="122">
        <v>4286.390313447223</v>
      </c>
      <c r="AA34" s="116">
        <v>2987.7105407603726</v>
      </c>
      <c r="AB34" s="117">
        <v>42.691956983147264</v>
      </c>
      <c r="AC34" s="117">
        <v>4.6665125375269199E-2</v>
      </c>
      <c r="AD34" s="117">
        <v>0</v>
      </c>
      <c r="AE34" s="117">
        <v>0</v>
      </c>
      <c r="AF34" s="117">
        <v>0</v>
      </c>
      <c r="AG34" s="118">
        <v>0</v>
      </c>
      <c r="AH34" s="112">
        <v>4195.4515945129415</v>
      </c>
      <c r="AI34" s="164">
        <v>2584.4189001060299</v>
      </c>
      <c r="AJ34" s="117">
        <v>39.720072487643911</v>
      </c>
      <c r="AK34" s="117">
        <v>4.1466429576909415E-2</v>
      </c>
      <c r="AL34" s="117">
        <v>0</v>
      </c>
      <c r="AM34" s="117">
        <v>0</v>
      </c>
      <c r="AN34" s="117">
        <v>0</v>
      </c>
      <c r="AO34" s="117">
        <v>0</v>
      </c>
      <c r="AP34" s="112">
        <v>3707.5695335979403</v>
      </c>
      <c r="AQ34" s="164">
        <v>2200.8669132386049</v>
      </c>
      <c r="AR34" s="117">
        <v>33.025592037928313</v>
      </c>
      <c r="AS34" s="117">
        <v>0.50677870328106467</v>
      </c>
      <c r="AT34" s="117">
        <v>0</v>
      </c>
      <c r="AU34" s="117">
        <v>0</v>
      </c>
      <c r="AV34" s="117">
        <v>0</v>
      </c>
      <c r="AW34" s="117">
        <v>0</v>
      </c>
      <c r="AX34" s="112">
        <v>3259.8798466700796</v>
      </c>
      <c r="AY34" s="164">
        <v>2967.7992167847742</v>
      </c>
      <c r="AZ34" s="117">
        <v>54.618188530024618</v>
      </c>
      <c r="BA34" s="117">
        <v>4.2188952930881332E-2</v>
      </c>
      <c r="BB34" s="117">
        <v>0</v>
      </c>
      <c r="BC34" s="117">
        <v>0</v>
      </c>
      <c r="BD34" s="117">
        <v>0</v>
      </c>
      <c r="BE34" s="117">
        <v>0</v>
      </c>
      <c r="BF34" s="112">
        <v>4508.2885681521475</v>
      </c>
      <c r="BG34" s="164">
        <v>2859.3863992158076</v>
      </c>
      <c r="BH34" s="117">
        <v>53.142582596254286</v>
      </c>
      <c r="BI34" s="117">
        <v>4.0592669053715044E-2</v>
      </c>
      <c r="BJ34" s="117">
        <v>0</v>
      </c>
      <c r="BK34" s="117">
        <v>0</v>
      </c>
      <c r="BL34" s="117">
        <v>0</v>
      </c>
      <c r="BM34" s="117">
        <v>0</v>
      </c>
      <c r="BN34" s="112">
        <v>4358.1357692101619</v>
      </c>
      <c r="BO34" s="164">
        <v>2751.2713808165213</v>
      </c>
      <c r="BP34" s="117">
        <v>41.519126227204808</v>
      </c>
      <c r="BQ34" s="117">
        <v>3.9106439288020198E-2</v>
      </c>
      <c r="BR34" s="117">
        <v>0</v>
      </c>
      <c r="BS34" s="117">
        <v>0</v>
      </c>
      <c r="BT34" s="117">
        <v>0</v>
      </c>
      <c r="BU34" s="117">
        <v>0</v>
      </c>
      <c r="BV34" s="112">
        <v>3924.170121589581</v>
      </c>
      <c r="BW34" s="164">
        <v>2613.3668104034373</v>
      </c>
      <c r="BX34" s="117">
        <v>25.239748258706332</v>
      </c>
      <c r="BY34" s="117">
        <v>3.6484382552891645E-2</v>
      </c>
      <c r="BZ34" s="117">
        <v>0</v>
      </c>
      <c r="CA34" s="117">
        <v>0</v>
      </c>
      <c r="CB34" s="117">
        <v>0</v>
      </c>
      <c r="CC34" s="117">
        <v>0</v>
      </c>
      <c r="CD34" s="112">
        <v>3329.7481230237308</v>
      </c>
      <c r="CE34" s="164">
        <v>2510.721254593202</v>
      </c>
      <c r="CF34" s="117">
        <v>24.715641832630777</v>
      </c>
      <c r="CG34" s="117">
        <v>3.5065790638482496E-2</v>
      </c>
      <c r="CH34" s="117">
        <v>0</v>
      </c>
      <c r="CI34" s="117">
        <v>0</v>
      </c>
      <c r="CJ34" s="117">
        <v>0</v>
      </c>
      <c r="CK34" s="117">
        <v>0</v>
      </c>
      <c r="CL34" s="112">
        <v>3212.0516604260615</v>
      </c>
      <c r="CM34" s="164">
        <v>2412.6433828582226</v>
      </c>
      <c r="CN34" s="117">
        <v>26.181317112161093</v>
      </c>
      <c r="CO34" s="117">
        <v>3.3821600280130454E-2</v>
      </c>
      <c r="CP34" s="117">
        <v>0</v>
      </c>
      <c r="CQ34" s="117">
        <v>0</v>
      </c>
      <c r="CR34" s="117">
        <v>0</v>
      </c>
      <c r="CS34" s="117">
        <v>0</v>
      </c>
      <c r="CT34" s="112">
        <v>3154.6829860729681</v>
      </c>
    </row>
    <row r="35" spans="1:98" s="156" customFormat="1" ht="18.75" thickBot="1" x14ac:dyDescent="0.3">
      <c r="A35" s="168" t="s">
        <v>416</v>
      </c>
      <c r="B35" s="169" t="s">
        <v>122</v>
      </c>
      <c r="C35" s="117">
        <v>0</v>
      </c>
      <c r="D35" s="117">
        <v>0</v>
      </c>
      <c r="E35" s="117">
        <v>0</v>
      </c>
      <c r="F35" s="117">
        <v>0</v>
      </c>
      <c r="G35" s="117">
        <v>0</v>
      </c>
      <c r="H35" s="117">
        <v>0</v>
      </c>
      <c r="I35" s="117">
        <v>0</v>
      </c>
      <c r="J35" s="122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22">
        <v>0</v>
      </c>
      <c r="S35" s="117">
        <v>0</v>
      </c>
      <c r="T35" s="117">
        <v>0</v>
      </c>
      <c r="U35" s="117">
        <v>0</v>
      </c>
      <c r="V35" s="117">
        <v>0</v>
      </c>
      <c r="W35" s="117">
        <v>0</v>
      </c>
      <c r="X35" s="117">
        <v>0</v>
      </c>
      <c r="Y35" s="117">
        <v>0</v>
      </c>
      <c r="Z35" s="122">
        <v>0</v>
      </c>
      <c r="AA35" s="170">
        <v>0</v>
      </c>
      <c r="AB35" s="171">
        <v>0</v>
      </c>
      <c r="AC35" s="171">
        <v>0</v>
      </c>
      <c r="AD35" s="171">
        <v>0</v>
      </c>
      <c r="AE35" s="171">
        <v>0</v>
      </c>
      <c r="AF35" s="171">
        <v>0</v>
      </c>
      <c r="AG35" s="172">
        <v>0</v>
      </c>
      <c r="AH35" s="123">
        <v>0</v>
      </c>
      <c r="AI35" s="173">
        <v>0</v>
      </c>
      <c r="AJ35" s="171">
        <v>0</v>
      </c>
      <c r="AK35" s="171">
        <v>0</v>
      </c>
      <c r="AL35" s="171">
        <v>0</v>
      </c>
      <c r="AM35" s="171">
        <v>0</v>
      </c>
      <c r="AN35" s="171">
        <v>0</v>
      </c>
      <c r="AO35" s="171">
        <v>0</v>
      </c>
      <c r="AP35" s="123">
        <v>0</v>
      </c>
      <c r="AQ35" s="173">
        <v>0</v>
      </c>
      <c r="AR35" s="171">
        <v>0</v>
      </c>
      <c r="AS35" s="171">
        <v>0</v>
      </c>
      <c r="AT35" s="171">
        <v>0</v>
      </c>
      <c r="AU35" s="171">
        <v>0</v>
      </c>
      <c r="AV35" s="171">
        <v>0</v>
      </c>
      <c r="AW35" s="171">
        <v>0</v>
      </c>
      <c r="AX35" s="123">
        <v>0</v>
      </c>
      <c r="AY35" s="171">
        <v>0</v>
      </c>
      <c r="AZ35" s="171">
        <v>0</v>
      </c>
      <c r="BA35" s="171">
        <v>0</v>
      </c>
      <c r="BB35" s="171">
        <v>0</v>
      </c>
      <c r="BC35" s="171">
        <v>0</v>
      </c>
      <c r="BD35" s="171">
        <v>0</v>
      </c>
      <c r="BE35" s="171">
        <v>0</v>
      </c>
      <c r="BF35" s="123">
        <v>0</v>
      </c>
      <c r="BG35" s="171">
        <v>0</v>
      </c>
      <c r="BH35" s="171">
        <v>0</v>
      </c>
      <c r="BI35" s="171">
        <v>0</v>
      </c>
      <c r="BJ35" s="171">
        <v>0</v>
      </c>
      <c r="BK35" s="171">
        <v>0</v>
      </c>
      <c r="BL35" s="171">
        <v>0</v>
      </c>
      <c r="BM35" s="171">
        <v>0</v>
      </c>
      <c r="BN35" s="123">
        <v>0</v>
      </c>
      <c r="BO35" s="171">
        <v>0</v>
      </c>
      <c r="BP35" s="171">
        <v>0</v>
      </c>
      <c r="BQ35" s="171">
        <v>0</v>
      </c>
      <c r="BR35" s="171">
        <v>0</v>
      </c>
      <c r="BS35" s="171">
        <v>0</v>
      </c>
      <c r="BT35" s="171">
        <v>0</v>
      </c>
      <c r="BU35" s="171">
        <v>0</v>
      </c>
      <c r="BV35" s="123">
        <v>0</v>
      </c>
      <c r="BW35" s="171">
        <v>0</v>
      </c>
      <c r="BX35" s="171">
        <v>0</v>
      </c>
      <c r="BY35" s="171">
        <v>0</v>
      </c>
      <c r="BZ35" s="171">
        <v>0</v>
      </c>
      <c r="CA35" s="171">
        <v>0</v>
      </c>
      <c r="CB35" s="171">
        <v>0</v>
      </c>
      <c r="CC35" s="171">
        <v>0</v>
      </c>
      <c r="CD35" s="123">
        <v>0</v>
      </c>
      <c r="CE35" s="171">
        <v>0</v>
      </c>
      <c r="CF35" s="171">
        <v>0</v>
      </c>
      <c r="CG35" s="171">
        <v>0</v>
      </c>
      <c r="CH35" s="171">
        <v>0</v>
      </c>
      <c r="CI35" s="171">
        <v>0</v>
      </c>
      <c r="CJ35" s="171">
        <v>0</v>
      </c>
      <c r="CK35" s="171">
        <v>0</v>
      </c>
      <c r="CL35" s="123">
        <v>0</v>
      </c>
      <c r="CM35" s="171">
        <v>0</v>
      </c>
      <c r="CN35" s="171">
        <v>0</v>
      </c>
      <c r="CO35" s="171">
        <v>0</v>
      </c>
      <c r="CP35" s="171">
        <v>0</v>
      </c>
      <c r="CQ35" s="171">
        <v>0</v>
      </c>
      <c r="CR35" s="171">
        <v>0</v>
      </c>
      <c r="CS35" s="171">
        <v>0</v>
      </c>
      <c r="CT35" s="123">
        <v>0</v>
      </c>
    </row>
    <row r="36" spans="1:98" x14ac:dyDescent="0.25">
      <c r="A36" s="174" t="s">
        <v>123</v>
      </c>
      <c r="B36" s="175" t="s">
        <v>124</v>
      </c>
      <c r="C36" s="110">
        <v>42878.734698789813</v>
      </c>
      <c r="D36" s="110">
        <v>8.8118584283108525</v>
      </c>
      <c r="E36" s="110">
        <v>79.957974168200181</v>
      </c>
      <c r="F36" s="110">
        <v>4226.2052941587817</v>
      </c>
      <c r="G36" s="110">
        <v>4719.9040809149137</v>
      </c>
      <c r="H36" s="110">
        <v>2210.7716899824218</v>
      </c>
      <c r="I36" s="110">
        <v>15.426873226493466</v>
      </c>
      <c r="J36" s="122">
        <v>75486.637827638158</v>
      </c>
      <c r="K36" s="110">
        <v>32885.195003899971</v>
      </c>
      <c r="L36" s="110">
        <v>5.8749404687977576</v>
      </c>
      <c r="M36" s="110">
        <v>7.6602333841319092</v>
      </c>
      <c r="N36" s="110">
        <v>15782.972958927588</v>
      </c>
      <c r="O36" s="110">
        <v>594.19176140807326</v>
      </c>
      <c r="P36" s="110">
        <v>897.97402809722053</v>
      </c>
      <c r="Q36" s="110">
        <v>30.074800000000003</v>
      </c>
      <c r="R36" s="122">
        <v>52384.868732254145</v>
      </c>
      <c r="S36" s="110">
        <v>30732.77024800604</v>
      </c>
      <c r="T36" s="110">
        <v>3.3921160309813829</v>
      </c>
      <c r="U36" s="110">
        <v>4.3181362327733268</v>
      </c>
      <c r="V36" s="110">
        <v>16107.175154083141</v>
      </c>
      <c r="W36" s="110">
        <v>523.36925681570517</v>
      </c>
      <c r="X36" s="110">
        <v>510.46699017542886</v>
      </c>
      <c r="Y36" s="110">
        <v>5.835132982000002</v>
      </c>
      <c r="Z36" s="122">
        <v>49118.902132614727</v>
      </c>
      <c r="AA36" s="110">
        <v>31907.08372808059</v>
      </c>
      <c r="AB36" s="110">
        <v>2.8062580704469196</v>
      </c>
      <c r="AC36" s="110">
        <v>3.6436424950327244</v>
      </c>
      <c r="AD36" s="110">
        <v>13474.570723844612</v>
      </c>
      <c r="AE36" s="110">
        <v>662.40337345419653</v>
      </c>
      <c r="AF36" s="110">
        <v>443.1144412721244</v>
      </c>
      <c r="AG36" s="110">
        <v>11.467203714302331</v>
      </c>
      <c r="AH36" s="112">
        <v>47542.779957522012</v>
      </c>
      <c r="AI36" s="110">
        <v>31554.515941879032</v>
      </c>
      <c r="AJ36" s="110">
        <v>2.6511075229167997</v>
      </c>
      <c r="AK36" s="110">
        <v>3.0643485725702004</v>
      </c>
      <c r="AL36" s="110">
        <v>11700.604388594595</v>
      </c>
      <c r="AM36" s="110">
        <v>600.77560512432638</v>
      </c>
      <c r="AN36" s="110">
        <v>394.50119206334756</v>
      </c>
      <c r="AO36" s="110">
        <v>9.6325097479767461</v>
      </c>
      <c r="AP36" s="122">
        <v>45146.31301978205</v>
      </c>
      <c r="AQ36" s="110">
        <v>26733.284934640076</v>
      </c>
      <c r="AR36" s="110">
        <v>2.2843762473176694</v>
      </c>
      <c r="AS36" s="110">
        <v>2.4741132324130519</v>
      </c>
      <c r="AT36" s="110">
        <v>10474.279885718177</v>
      </c>
      <c r="AU36" s="110">
        <v>529.83181931232957</v>
      </c>
      <c r="AV36" s="110">
        <v>354.29146652805105</v>
      </c>
      <c r="AW36" s="110">
        <v>7.9942915625348858</v>
      </c>
      <c r="AX36" s="112">
        <v>38819.284939275516</v>
      </c>
      <c r="AY36" s="110">
        <v>30041.41395109447</v>
      </c>
      <c r="AZ36" s="110">
        <v>2.6261200733345422</v>
      </c>
      <c r="BA36" s="110">
        <v>2.3627629684909506</v>
      </c>
      <c r="BB36" s="110">
        <v>5199.5573005170581</v>
      </c>
      <c r="BC36" s="110">
        <v>299.12189470252332</v>
      </c>
      <c r="BD36" s="110">
        <v>354.40975860232703</v>
      </c>
      <c r="BE36" s="110">
        <v>8.0820108602688236</v>
      </c>
      <c r="BF36" s="112">
        <v>36602.248464480122</v>
      </c>
      <c r="BG36" s="110">
        <v>27971.85109665267</v>
      </c>
      <c r="BH36" s="110">
        <v>2.5284171203777444</v>
      </c>
      <c r="BI36" s="110">
        <v>2.1118429325981247</v>
      </c>
      <c r="BJ36" s="110">
        <v>3300.0415079610152</v>
      </c>
      <c r="BK36" s="110">
        <v>230.17822259816154</v>
      </c>
      <c r="BL36" s="110">
        <v>355.45196570656259</v>
      </c>
      <c r="BM36" s="110">
        <v>8.0821608977015913</v>
      </c>
      <c r="BN36" s="112">
        <v>32496.039010325192</v>
      </c>
      <c r="BO36" s="110">
        <v>25855.621671824058</v>
      </c>
      <c r="BP36" s="110">
        <v>2.4526754930718799</v>
      </c>
      <c r="BQ36" s="110">
        <v>2.1117768845801526</v>
      </c>
      <c r="BR36" s="110">
        <v>2189.9797311007442</v>
      </c>
      <c r="BS36" s="110">
        <v>177.42299062070325</v>
      </c>
      <c r="BT36" s="110">
        <v>356.45456315660715</v>
      </c>
      <c r="BU36" s="110">
        <v>8.0823044643931841</v>
      </c>
      <c r="BV36" s="112">
        <v>29215.857049386261</v>
      </c>
      <c r="BW36" s="110">
        <v>24589.893663181923</v>
      </c>
      <c r="BX36" s="110">
        <v>2.3755808255665478</v>
      </c>
      <c r="BY36" s="110">
        <v>2.1104175965546803</v>
      </c>
      <c r="BZ36" s="110">
        <v>1369.4348736995428</v>
      </c>
      <c r="CA36" s="110">
        <v>181.91005588510802</v>
      </c>
      <c r="CB36" s="110">
        <v>357.41710647083221</v>
      </c>
      <c r="CC36" s="110">
        <v>8.0824798708743728</v>
      </c>
      <c r="CD36" s="112">
        <v>27132.515105311133</v>
      </c>
      <c r="CE36" s="110">
        <v>23110.051251694513</v>
      </c>
      <c r="CF36" s="110">
        <v>2.2975400759495539</v>
      </c>
      <c r="CG36" s="110">
        <v>2.1090840239318869</v>
      </c>
      <c r="CH36" s="110">
        <v>979.29152529053067</v>
      </c>
      <c r="CI36" s="110">
        <v>186.19836254071996</v>
      </c>
      <c r="CJ36" s="110">
        <v>358.35907852170834</v>
      </c>
      <c r="CK36" s="110">
        <v>8.0824917945320713</v>
      </c>
      <c r="CL36" s="112">
        <v>25265.22109831054</v>
      </c>
      <c r="CM36" s="110">
        <v>21468.029949318334</v>
      </c>
      <c r="CN36" s="110">
        <v>2.2200070233024847</v>
      </c>
      <c r="CO36" s="110">
        <v>2.1076939908400734</v>
      </c>
      <c r="CP36" s="110">
        <v>770.96684351621514</v>
      </c>
      <c r="CQ36" s="110">
        <v>177.93831048939342</v>
      </c>
      <c r="CR36" s="110">
        <v>359.26130748248897</v>
      </c>
      <c r="CS36" s="110">
        <v>8.0824740957152876</v>
      </c>
      <c r="CT36" s="112">
        <v>23404.977989127234</v>
      </c>
    </row>
    <row r="37" spans="1:98" x14ac:dyDescent="0.25">
      <c r="A37" s="159" t="s">
        <v>125</v>
      </c>
      <c r="B37" s="160" t="s">
        <v>48</v>
      </c>
      <c r="C37" s="117">
        <v>14976.704587745846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22">
        <v>14976.704587745846</v>
      </c>
      <c r="K37" s="117">
        <v>11058.811194021824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22">
        <v>11058.811194021824</v>
      </c>
      <c r="S37" s="117">
        <v>9727.4763608140183</v>
      </c>
      <c r="T37" s="117">
        <v>0</v>
      </c>
      <c r="U37" s="117">
        <v>0</v>
      </c>
      <c r="V37" s="117">
        <v>0</v>
      </c>
      <c r="W37" s="117">
        <v>0</v>
      </c>
      <c r="X37" s="117">
        <v>0</v>
      </c>
      <c r="Y37" s="117">
        <v>0</v>
      </c>
      <c r="Z37" s="122">
        <v>9727.4763608140183</v>
      </c>
      <c r="AA37" s="116">
        <v>9981.9973769235439</v>
      </c>
      <c r="AB37" s="117">
        <v>0</v>
      </c>
      <c r="AC37" s="117">
        <v>0</v>
      </c>
      <c r="AD37" s="117">
        <v>0</v>
      </c>
      <c r="AE37" s="117">
        <v>0</v>
      </c>
      <c r="AF37" s="117">
        <v>0</v>
      </c>
      <c r="AG37" s="118">
        <v>0</v>
      </c>
      <c r="AH37" s="112">
        <v>9981.9973769235439</v>
      </c>
      <c r="AI37" s="118">
        <v>10060.843630868265</v>
      </c>
      <c r="AJ37" s="117">
        <v>0</v>
      </c>
      <c r="AK37" s="117">
        <v>0</v>
      </c>
      <c r="AL37" s="117">
        <v>0</v>
      </c>
      <c r="AM37" s="117">
        <v>0</v>
      </c>
      <c r="AN37" s="117">
        <v>0</v>
      </c>
      <c r="AO37" s="117">
        <v>0</v>
      </c>
      <c r="AP37" s="122">
        <v>10060.843630868265</v>
      </c>
      <c r="AQ37" s="164">
        <v>9082.8941254992715</v>
      </c>
      <c r="AR37" s="117">
        <v>0</v>
      </c>
      <c r="AS37" s="117">
        <v>0</v>
      </c>
      <c r="AT37" s="117">
        <v>0</v>
      </c>
      <c r="AU37" s="117">
        <v>0</v>
      </c>
      <c r="AV37" s="117">
        <v>0</v>
      </c>
      <c r="AW37" s="117">
        <v>0</v>
      </c>
      <c r="AX37" s="112">
        <v>9082.8941254992715</v>
      </c>
      <c r="AY37" s="164">
        <v>9243.2224276408906</v>
      </c>
      <c r="AZ37" s="117">
        <v>0</v>
      </c>
      <c r="BA37" s="117">
        <v>0</v>
      </c>
      <c r="BB37" s="117">
        <v>0</v>
      </c>
      <c r="BC37" s="117">
        <v>0</v>
      </c>
      <c r="BD37" s="117">
        <v>0</v>
      </c>
      <c r="BE37" s="117">
        <v>0</v>
      </c>
      <c r="BF37" s="112">
        <v>9243.2224276408906</v>
      </c>
      <c r="BG37" s="164">
        <v>8225.9304361835912</v>
      </c>
      <c r="BH37" s="117">
        <v>0</v>
      </c>
      <c r="BI37" s="117">
        <v>0</v>
      </c>
      <c r="BJ37" s="117">
        <v>0</v>
      </c>
      <c r="BK37" s="117">
        <v>0</v>
      </c>
      <c r="BL37" s="117">
        <v>0</v>
      </c>
      <c r="BM37" s="117">
        <v>0</v>
      </c>
      <c r="BN37" s="112">
        <v>8225.9304361835912</v>
      </c>
      <c r="BO37" s="164">
        <v>7535.0002541532795</v>
      </c>
      <c r="BP37" s="117">
        <v>0</v>
      </c>
      <c r="BQ37" s="117">
        <v>0</v>
      </c>
      <c r="BR37" s="117">
        <v>0</v>
      </c>
      <c r="BS37" s="117">
        <v>0</v>
      </c>
      <c r="BT37" s="117">
        <v>0</v>
      </c>
      <c r="BU37" s="117">
        <v>0</v>
      </c>
      <c r="BV37" s="112">
        <v>7535.0002541532795</v>
      </c>
      <c r="BW37" s="164">
        <v>6894.3853234874859</v>
      </c>
      <c r="BX37" s="117">
        <v>0</v>
      </c>
      <c r="BY37" s="117">
        <v>0</v>
      </c>
      <c r="BZ37" s="117">
        <v>0</v>
      </c>
      <c r="CA37" s="117">
        <v>0</v>
      </c>
      <c r="CB37" s="117">
        <v>0</v>
      </c>
      <c r="CC37" s="117">
        <v>0</v>
      </c>
      <c r="CD37" s="112">
        <v>6894.3853234874859</v>
      </c>
      <c r="CE37" s="164">
        <v>6304.0856441862106</v>
      </c>
      <c r="CF37" s="117">
        <v>0</v>
      </c>
      <c r="CG37" s="117">
        <v>0</v>
      </c>
      <c r="CH37" s="117">
        <v>0</v>
      </c>
      <c r="CI37" s="117">
        <v>0</v>
      </c>
      <c r="CJ37" s="117">
        <v>0</v>
      </c>
      <c r="CK37" s="117">
        <v>0</v>
      </c>
      <c r="CL37" s="112">
        <v>6304.0856441862106</v>
      </c>
      <c r="CM37" s="164">
        <v>6064.1012162494526</v>
      </c>
      <c r="CN37" s="117">
        <v>0</v>
      </c>
      <c r="CO37" s="117">
        <v>0</v>
      </c>
      <c r="CP37" s="117">
        <v>0</v>
      </c>
      <c r="CQ37" s="117">
        <v>0</v>
      </c>
      <c r="CR37" s="117">
        <v>0</v>
      </c>
      <c r="CS37" s="117">
        <v>0</v>
      </c>
      <c r="CT37" s="112">
        <v>6064.1012162494526</v>
      </c>
    </row>
    <row r="38" spans="1:98" x14ac:dyDescent="0.25">
      <c r="A38" s="161" t="s">
        <v>126</v>
      </c>
      <c r="B38" s="160" t="s">
        <v>127</v>
      </c>
      <c r="C38" s="120">
        <v>10937.299089455948</v>
      </c>
      <c r="D38" s="120">
        <v>0</v>
      </c>
      <c r="E38" s="120">
        <v>0</v>
      </c>
      <c r="F38" s="120">
        <v>0</v>
      </c>
      <c r="G38" s="120">
        <v>0</v>
      </c>
      <c r="H38" s="120">
        <v>0</v>
      </c>
      <c r="I38" s="121">
        <v>0</v>
      </c>
      <c r="J38" s="122">
        <v>10937.299089455948</v>
      </c>
      <c r="K38" s="120">
        <v>7887.5415317117013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1">
        <v>0</v>
      </c>
      <c r="R38" s="122">
        <v>7887.5415317117013</v>
      </c>
      <c r="S38" s="120">
        <v>6606.09357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1">
        <v>0</v>
      </c>
      <c r="Z38" s="122">
        <v>6606.09357</v>
      </c>
      <c r="AA38" s="120">
        <v>6701.3002683430004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21">
        <v>0</v>
      </c>
      <c r="AH38" s="112">
        <v>6701.3002683430004</v>
      </c>
      <c r="AI38" s="120">
        <v>6806.6719149272203</v>
      </c>
      <c r="AJ38" s="120">
        <v>0</v>
      </c>
      <c r="AK38" s="120">
        <v>0</v>
      </c>
      <c r="AL38" s="120">
        <v>0</v>
      </c>
      <c r="AM38" s="120">
        <v>0</v>
      </c>
      <c r="AN38" s="120">
        <v>0</v>
      </c>
      <c r="AO38" s="121">
        <v>0</v>
      </c>
      <c r="AP38" s="122">
        <v>6806.6719149272203</v>
      </c>
      <c r="AQ38" s="120">
        <v>6197.2294527018021</v>
      </c>
      <c r="AR38" s="120">
        <v>0</v>
      </c>
      <c r="AS38" s="120">
        <v>0</v>
      </c>
      <c r="AT38" s="120">
        <v>0</v>
      </c>
      <c r="AU38" s="120">
        <v>0</v>
      </c>
      <c r="AV38" s="120">
        <v>0</v>
      </c>
      <c r="AW38" s="121">
        <v>0</v>
      </c>
      <c r="AX38" s="112">
        <v>6197.2294527018021</v>
      </c>
      <c r="AY38" s="120">
        <v>6112.3621366683492</v>
      </c>
      <c r="AZ38" s="120">
        <v>0</v>
      </c>
      <c r="BA38" s="120">
        <v>0</v>
      </c>
      <c r="BB38" s="120">
        <v>0</v>
      </c>
      <c r="BC38" s="120">
        <v>0</v>
      </c>
      <c r="BD38" s="120">
        <v>0</v>
      </c>
      <c r="BE38" s="121">
        <v>0</v>
      </c>
      <c r="BF38" s="112">
        <v>6112.3621366683492</v>
      </c>
      <c r="BG38" s="120">
        <v>5103.2107711445542</v>
      </c>
      <c r="BH38" s="120">
        <v>0</v>
      </c>
      <c r="BI38" s="120">
        <v>0</v>
      </c>
      <c r="BJ38" s="120">
        <v>0</v>
      </c>
      <c r="BK38" s="120">
        <v>0</v>
      </c>
      <c r="BL38" s="120">
        <v>0</v>
      </c>
      <c r="BM38" s="121">
        <v>0</v>
      </c>
      <c r="BN38" s="112">
        <v>5103.2107711445542</v>
      </c>
      <c r="BO38" s="120">
        <v>4443.7386952783072</v>
      </c>
      <c r="BP38" s="120">
        <v>0</v>
      </c>
      <c r="BQ38" s="120">
        <v>0</v>
      </c>
      <c r="BR38" s="120">
        <v>0</v>
      </c>
      <c r="BS38" s="120">
        <v>0</v>
      </c>
      <c r="BT38" s="120">
        <v>0</v>
      </c>
      <c r="BU38" s="121">
        <v>0</v>
      </c>
      <c r="BV38" s="112">
        <v>4443.7386952783072</v>
      </c>
      <c r="BW38" s="120">
        <v>3834.2666194120602</v>
      </c>
      <c r="BX38" s="120">
        <v>0</v>
      </c>
      <c r="BY38" s="120">
        <v>0</v>
      </c>
      <c r="BZ38" s="120">
        <v>0</v>
      </c>
      <c r="CA38" s="120">
        <v>0</v>
      </c>
      <c r="CB38" s="120">
        <v>0</v>
      </c>
      <c r="CC38" s="121">
        <v>0</v>
      </c>
      <c r="CD38" s="112">
        <v>3834.2666194120602</v>
      </c>
      <c r="CE38" s="120">
        <v>3274.7945435458123</v>
      </c>
      <c r="CF38" s="120">
        <v>0</v>
      </c>
      <c r="CG38" s="120">
        <v>0</v>
      </c>
      <c r="CH38" s="120">
        <v>0</v>
      </c>
      <c r="CI38" s="120">
        <v>0</v>
      </c>
      <c r="CJ38" s="120">
        <v>0</v>
      </c>
      <c r="CK38" s="121">
        <v>0</v>
      </c>
      <c r="CL38" s="112">
        <v>3274.7945435458123</v>
      </c>
      <c r="CM38" s="120">
        <v>3065.3224676795653</v>
      </c>
      <c r="CN38" s="120">
        <v>0</v>
      </c>
      <c r="CO38" s="120">
        <v>0</v>
      </c>
      <c r="CP38" s="120">
        <v>0</v>
      </c>
      <c r="CQ38" s="120">
        <v>0</v>
      </c>
      <c r="CR38" s="120">
        <v>0</v>
      </c>
      <c r="CS38" s="121">
        <v>0</v>
      </c>
      <c r="CT38" s="112">
        <v>3065.3224676795653</v>
      </c>
    </row>
    <row r="39" spans="1:98" x14ac:dyDescent="0.25">
      <c r="A39" s="159" t="s">
        <v>128</v>
      </c>
      <c r="B39" s="160" t="s">
        <v>49</v>
      </c>
      <c r="C39" s="117">
        <v>7539.9205153670755</v>
      </c>
      <c r="D39" s="117">
        <v>3.1210908932354027</v>
      </c>
      <c r="E39" s="117">
        <v>79.556773422630897</v>
      </c>
      <c r="F39" s="117">
        <v>4202.290266</v>
      </c>
      <c r="G39" s="117">
        <v>1084.128336</v>
      </c>
      <c r="H39" s="117">
        <v>133.94999999999999</v>
      </c>
      <c r="I39" s="117">
        <v>0</v>
      </c>
      <c r="J39" s="122">
        <v>34130.224619374851</v>
      </c>
      <c r="K39" s="117">
        <v>6501.0231495520375</v>
      </c>
      <c r="L39" s="117">
        <v>3.1738262657642013</v>
      </c>
      <c r="M39" s="117">
        <v>7.2302704952603474</v>
      </c>
      <c r="N39" s="117">
        <v>187.78527526768386</v>
      </c>
      <c r="O39" s="117">
        <v>11.410230000000002</v>
      </c>
      <c r="P39" s="117">
        <v>0</v>
      </c>
      <c r="Q39" s="117">
        <v>0</v>
      </c>
      <c r="R39" s="122">
        <v>8705.1074715051109</v>
      </c>
      <c r="S39" s="117">
        <v>6689.3859566985611</v>
      </c>
      <c r="T39" s="117">
        <v>1.8898371838094039</v>
      </c>
      <c r="U39" s="117">
        <v>3.8805224881723781</v>
      </c>
      <c r="V39" s="117">
        <v>191.77679533897455</v>
      </c>
      <c r="W39" s="117">
        <v>2.1680100000000002</v>
      </c>
      <c r="X39" s="117">
        <v>0</v>
      </c>
      <c r="Y39" s="117">
        <v>0</v>
      </c>
      <c r="Z39" s="122">
        <v>7964.5846625498798</v>
      </c>
      <c r="AA39" s="116">
        <v>6565.6646620764932</v>
      </c>
      <c r="AB39" s="117">
        <v>1.4707685101485271</v>
      </c>
      <c r="AC39" s="117">
        <v>3.2038256446339819</v>
      </c>
      <c r="AD39" s="117">
        <v>131.66597617665855</v>
      </c>
      <c r="AE39" s="117">
        <v>0</v>
      </c>
      <c r="AF39" s="117">
        <v>0</v>
      </c>
      <c r="AG39" s="118">
        <v>0</v>
      </c>
      <c r="AH39" s="112">
        <v>7587.5259523653149</v>
      </c>
      <c r="AI39" s="118">
        <v>6722.7518900611021</v>
      </c>
      <c r="AJ39" s="117">
        <v>1.3613781283092157</v>
      </c>
      <c r="AK39" s="117">
        <v>2.623694414245759</v>
      </c>
      <c r="AL39" s="117">
        <v>116.35020012921353</v>
      </c>
      <c r="AM39" s="117">
        <v>0</v>
      </c>
      <c r="AN39" s="117">
        <v>0</v>
      </c>
      <c r="AO39" s="117">
        <v>0</v>
      </c>
      <c r="AP39" s="122">
        <v>7572.4996975580998</v>
      </c>
      <c r="AQ39" s="164">
        <v>6282.9071788810816</v>
      </c>
      <c r="AR39" s="117">
        <v>1.2497509643893663</v>
      </c>
      <c r="AS39" s="117">
        <v>2.0344524460466009</v>
      </c>
      <c r="AT39" s="117">
        <v>85.821187265988286</v>
      </c>
      <c r="AU39" s="117">
        <v>0</v>
      </c>
      <c r="AV39" s="117">
        <v>0</v>
      </c>
      <c r="AW39" s="117">
        <v>0</v>
      </c>
      <c r="AX39" s="112">
        <v>6942.8512913523218</v>
      </c>
      <c r="AY39" s="164">
        <v>6491.7501223824311</v>
      </c>
      <c r="AZ39" s="117">
        <v>1.241440918008287</v>
      </c>
      <c r="BA39" s="117">
        <v>1.9195564160645071</v>
      </c>
      <c r="BB39" s="117">
        <v>0</v>
      </c>
      <c r="BC39" s="117">
        <v>0</v>
      </c>
      <c r="BD39" s="117">
        <v>0</v>
      </c>
      <c r="BE39" s="117">
        <v>0</v>
      </c>
      <c r="BF39" s="112">
        <v>7035.1929183437578</v>
      </c>
      <c r="BG39" s="164">
        <v>6128.5107296170563</v>
      </c>
      <c r="BH39" s="117">
        <v>1.1424402812504248</v>
      </c>
      <c r="BI39" s="117">
        <v>1.6666877745994388</v>
      </c>
      <c r="BJ39" s="117">
        <v>0</v>
      </c>
      <c r="BK39" s="117">
        <v>0</v>
      </c>
      <c r="BL39" s="117">
        <v>0</v>
      </c>
      <c r="BM39" s="117">
        <v>0</v>
      </c>
      <c r="BN39" s="112">
        <v>6602.1713177609199</v>
      </c>
      <c r="BO39" s="164">
        <v>5000.9394228016881</v>
      </c>
      <c r="BP39" s="117">
        <v>1.0508865535028742</v>
      </c>
      <c r="BQ39" s="117">
        <v>1.6655104180970581</v>
      </c>
      <c r="BR39" s="117">
        <v>0</v>
      </c>
      <c r="BS39" s="117">
        <v>0</v>
      </c>
      <c r="BT39" s="117">
        <v>0</v>
      </c>
      <c r="BU39" s="117">
        <v>0</v>
      </c>
      <c r="BV39" s="112">
        <v>5471.7245070954887</v>
      </c>
      <c r="BW39" s="164">
        <v>5069.304610439618</v>
      </c>
      <c r="BX39" s="117">
        <v>0.95933282575532386</v>
      </c>
      <c r="BY39" s="117">
        <v>1.6643330615946774</v>
      </c>
      <c r="BZ39" s="117">
        <v>0</v>
      </c>
      <c r="CA39" s="117">
        <v>0</v>
      </c>
      <c r="CB39" s="117">
        <v>0</v>
      </c>
      <c r="CC39" s="117">
        <v>0</v>
      </c>
      <c r="CD39" s="112">
        <v>5537.2141908833564</v>
      </c>
      <c r="CE39" s="164">
        <v>5167.1327519536508</v>
      </c>
      <c r="CF39" s="117">
        <v>0.8677790980077732</v>
      </c>
      <c r="CG39" s="117">
        <v>1.6631557050922969</v>
      </c>
      <c r="CH39" s="117">
        <v>0</v>
      </c>
      <c r="CI39" s="117">
        <v>0</v>
      </c>
      <c r="CJ39" s="117">
        <v>0</v>
      </c>
      <c r="CK39" s="117">
        <v>0</v>
      </c>
      <c r="CL39" s="112">
        <v>5632.166828547327</v>
      </c>
      <c r="CM39" s="164">
        <v>5035.9321918988871</v>
      </c>
      <c r="CN39" s="117">
        <v>0.77622762366022269</v>
      </c>
      <c r="CO39" s="117">
        <v>1.6619783485899167</v>
      </c>
      <c r="CP39" s="117">
        <v>0</v>
      </c>
      <c r="CQ39" s="117">
        <v>0</v>
      </c>
      <c r="CR39" s="117">
        <v>0</v>
      </c>
      <c r="CS39" s="117">
        <v>0</v>
      </c>
      <c r="CT39" s="112">
        <v>5498.0908277377011</v>
      </c>
    </row>
    <row r="40" spans="1:98" x14ac:dyDescent="0.25">
      <c r="A40" s="159" t="s">
        <v>129</v>
      </c>
      <c r="B40" s="160" t="s">
        <v>50</v>
      </c>
      <c r="C40" s="117">
        <v>17677.876097708144</v>
      </c>
      <c r="D40" s="117">
        <v>5.6346942910833944</v>
      </c>
      <c r="E40" s="117">
        <v>0</v>
      </c>
      <c r="F40" s="117">
        <v>0</v>
      </c>
      <c r="G40" s="117">
        <v>3210.9766343478263</v>
      </c>
      <c r="H40" s="117">
        <v>742.70862874999989</v>
      </c>
      <c r="I40" s="117">
        <v>0</v>
      </c>
      <c r="J40" s="122">
        <v>21789.332800956305</v>
      </c>
      <c r="K40" s="117">
        <v>13411.077027679423</v>
      </c>
      <c r="L40" s="117">
        <v>2.6860928961495221</v>
      </c>
      <c r="M40" s="117">
        <v>0</v>
      </c>
      <c r="N40" s="117">
        <v>0</v>
      </c>
      <c r="O40" s="117">
        <v>47.191054199999996</v>
      </c>
      <c r="P40" s="117">
        <v>197.12499449782496</v>
      </c>
      <c r="Q40" s="117">
        <v>0</v>
      </c>
      <c r="R40" s="122">
        <v>13730.603677469435</v>
      </c>
      <c r="S40" s="117">
        <v>12689.335592685751</v>
      </c>
      <c r="T40" s="117">
        <v>1.4914309772771726</v>
      </c>
      <c r="U40" s="117">
        <v>0</v>
      </c>
      <c r="V40" s="117">
        <v>0</v>
      </c>
      <c r="W40" s="117">
        <v>55.836963793050003</v>
      </c>
      <c r="X40" s="117">
        <v>38.791027944685005</v>
      </c>
      <c r="Y40" s="117">
        <v>0</v>
      </c>
      <c r="Z40" s="122">
        <v>12825.723651787246</v>
      </c>
      <c r="AA40" s="116">
        <v>13796.757249994536</v>
      </c>
      <c r="AB40" s="117">
        <v>1.3250522796277948</v>
      </c>
      <c r="AC40" s="117">
        <v>0</v>
      </c>
      <c r="AD40" s="117">
        <v>0</v>
      </c>
      <c r="AE40" s="117">
        <v>58.120943729609991</v>
      </c>
      <c r="AF40" s="117">
        <v>59.22</v>
      </c>
      <c r="AG40" s="118">
        <v>0</v>
      </c>
      <c r="AH40" s="112">
        <v>13951.199657553723</v>
      </c>
      <c r="AI40" s="118">
        <v>13332.250834826451</v>
      </c>
      <c r="AJ40" s="117">
        <v>1.2785245946532977</v>
      </c>
      <c r="AK40" s="117">
        <v>0</v>
      </c>
      <c r="AL40" s="117">
        <v>0</v>
      </c>
      <c r="AM40" s="117">
        <v>60.32305340343202</v>
      </c>
      <c r="AN40" s="117">
        <v>31.490000000000002</v>
      </c>
      <c r="AO40" s="117">
        <v>0</v>
      </c>
      <c r="AP40" s="122">
        <v>13459.862576880176</v>
      </c>
      <c r="AQ40" s="164">
        <v>9862.5589371353162</v>
      </c>
      <c r="AR40" s="117">
        <v>1.0254700095408489</v>
      </c>
      <c r="AS40" s="117">
        <v>0</v>
      </c>
      <c r="AT40" s="117">
        <v>0</v>
      </c>
      <c r="AU40" s="117">
        <v>55.084734770892027</v>
      </c>
      <c r="AV40" s="117">
        <v>7.8960000000000008</v>
      </c>
      <c r="AW40" s="117">
        <v>0</v>
      </c>
      <c r="AX40" s="112">
        <v>9954.2528321733516</v>
      </c>
      <c r="AY40" s="164">
        <v>12820.921226503113</v>
      </c>
      <c r="AZ40" s="117">
        <v>1.3730148054432185</v>
      </c>
      <c r="BA40" s="117">
        <v>0</v>
      </c>
      <c r="BB40" s="117">
        <v>0</v>
      </c>
      <c r="BC40" s="117">
        <v>71.658727085311966</v>
      </c>
      <c r="BD40" s="117">
        <v>0</v>
      </c>
      <c r="BE40" s="117">
        <v>0</v>
      </c>
      <c r="BF40" s="112">
        <v>12931.024368140836</v>
      </c>
      <c r="BG40" s="164">
        <v>12132.891344132517</v>
      </c>
      <c r="BH40" s="117">
        <v>1.3715567128269357</v>
      </c>
      <c r="BI40" s="117">
        <v>0</v>
      </c>
      <c r="BJ40" s="117">
        <v>0</v>
      </c>
      <c r="BK40" s="117">
        <v>75.514335321797915</v>
      </c>
      <c r="BL40" s="117">
        <v>0</v>
      </c>
      <c r="BM40" s="117">
        <v>0</v>
      </c>
      <c r="BN40" s="112">
        <v>12246.809267413468</v>
      </c>
      <c r="BO40" s="164">
        <v>11855.899791227888</v>
      </c>
      <c r="BP40" s="117">
        <v>1.3862862224703962</v>
      </c>
      <c r="BQ40" s="117">
        <v>0</v>
      </c>
      <c r="BR40" s="117">
        <v>0</v>
      </c>
      <c r="BS40" s="117">
        <v>80.197192334326829</v>
      </c>
      <c r="BT40" s="117">
        <v>0</v>
      </c>
      <c r="BU40" s="117">
        <v>0</v>
      </c>
      <c r="BV40" s="112">
        <v>11974.912997791385</v>
      </c>
      <c r="BW40" s="164">
        <v>11199.392727672252</v>
      </c>
      <c r="BX40" s="117">
        <v>1.401015732113857</v>
      </c>
      <c r="BY40" s="117">
        <v>0</v>
      </c>
      <c r="BZ40" s="117">
        <v>0</v>
      </c>
      <c r="CA40" s="117">
        <v>84.68272197461215</v>
      </c>
      <c r="CB40" s="117">
        <v>0</v>
      </c>
      <c r="CC40" s="117">
        <v>0</v>
      </c>
      <c r="CD40" s="112">
        <v>11323.303890146051</v>
      </c>
      <c r="CE40" s="164">
        <v>10238.37015346561</v>
      </c>
      <c r="CF40" s="117">
        <v>1.4157452417573182</v>
      </c>
      <c r="CG40" s="117">
        <v>0</v>
      </c>
      <c r="CH40" s="117">
        <v>0</v>
      </c>
      <c r="CI40" s="117">
        <v>88.970924242653979</v>
      </c>
      <c r="CJ40" s="117">
        <v>0</v>
      </c>
      <c r="CK40" s="117">
        <v>0</v>
      </c>
      <c r="CL40" s="112">
        <v>10366.981944477469</v>
      </c>
      <c r="CM40" s="164">
        <v>8972.8320686079624</v>
      </c>
      <c r="CN40" s="117">
        <v>1.4304747514007794</v>
      </c>
      <c r="CO40" s="117">
        <v>0</v>
      </c>
      <c r="CP40" s="117">
        <v>0</v>
      </c>
      <c r="CQ40" s="117">
        <v>93.061799138452272</v>
      </c>
      <c r="CR40" s="117">
        <v>0</v>
      </c>
      <c r="CS40" s="117">
        <v>0</v>
      </c>
      <c r="CT40" s="112">
        <v>9105.9471607856358</v>
      </c>
    </row>
    <row r="41" spans="1:98" x14ac:dyDescent="0.25">
      <c r="A41" s="161" t="s">
        <v>130</v>
      </c>
      <c r="B41" s="160" t="s">
        <v>12</v>
      </c>
      <c r="C41" s="120">
        <v>15787.642092176293</v>
      </c>
      <c r="D41" s="120">
        <v>5.3957801475501812</v>
      </c>
      <c r="E41" s="120">
        <v>0</v>
      </c>
      <c r="F41" s="120">
        <v>0</v>
      </c>
      <c r="G41" s="120">
        <v>0</v>
      </c>
      <c r="H41" s="120">
        <v>0</v>
      </c>
      <c r="I41" s="120">
        <v>0</v>
      </c>
      <c r="J41" s="122">
        <v>15938.723936307699</v>
      </c>
      <c r="K41" s="120">
        <v>11717.437098736351</v>
      </c>
      <c r="L41" s="120">
        <v>2.3828270292403704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2">
        <v>11784.156255555081</v>
      </c>
      <c r="S41" s="120">
        <v>10969.779172615872</v>
      </c>
      <c r="T41" s="120">
        <v>1.1887438440971725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2">
        <v>11003.064000250593</v>
      </c>
      <c r="AA41" s="120">
        <v>11914.583081397841</v>
      </c>
      <c r="AB41" s="120">
        <v>0.99331603352779485</v>
      </c>
      <c r="AC41" s="120">
        <v>0</v>
      </c>
      <c r="AD41" s="120">
        <v>0</v>
      </c>
      <c r="AE41" s="120">
        <v>0</v>
      </c>
      <c r="AF41" s="120">
        <v>0</v>
      </c>
      <c r="AG41" s="120">
        <v>0</v>
      </c>
      <c r="AH41" s="112">
        <v>11942.395930336619</v>
      </c>
      <c r="AI41" s="120">
        <v>11564.99158885768</v>
      </c>
      <c r="AJ41" s="120">
        <v>0.9627983015532976</v>
      </c>
      <c r="AK41" s="120">
        <v>0</v>
      </c>
      <c r="AL41" s="120">
        <v>0</v>
      </c>
      <c r="AM41" s="120">
        <v>0</v>
      </c>
      <c r="AN41" s="120">
        <v>0</v>
      </c>
      <c r="AO41" s="120">
        <v>0</v>
      </c>
      <c r="AP41" s="122">
        <v>11591.949941301173</v>
      </c>
      <c r="AQ41" s="120">
        <v>8465.7518992017958</v>
      </c>
      <c r="AR41" s="120">
        <v>0.82145652154084903</v>
      </c>
      <c r="AS41" s="120">
        <v>0</v>
      </c>
      <c r="AT41" s="120">
        <v>0</v>
      </c>
      <c r="AU41" s="120">
        <v>0</v>
      </c>
      <c r="AV41" s="120">
        <v>0</v>
      </c>
      <c r="AW41" s="120">
        <v>0</v>
      </c>
      <c r="AX41" s="112">
        <v>8488.7526818049391</v>
      </c>
      <c r="AY41" s="120">
        <v>10992.857047412041</v>
      </c>
      <c r="AZ41" s="120">
        <v>1.0759650421442575</v>
      </c>
      <c r="BA41" s="120">
        <v>0</v>
      </c>
      <c r="BB41" s="120">
        <v>0</v>
      </c>
      <c r="BC41" s="120">
        <v>0</v>
      </c>
      <c r="BD41" s="120">
        <v>0</v>
      </c>
      <c r="BE41" s="120">
        <v>0</v>
      </c>
      <c r="BF41" s="112">
        <v>11022.984068592079</v>
      </c>
      <c r="BG41" s="120">
        <v>10265.65258553921</v>
      </c>
      <c r="BH41" s="120">
        <v>1.0745069495279742</v>
      </c>
      <c r="BI41" s="120">
        <v>0</v>
      </c>
      <c r="BJ41" s="120">
        <v>0</v>
      </c>
      <c r="BK41" s="120">
        <v>0</v>
      </c>
      <c r="BL41" s="120">
        <v>0</v>
      </c>
      <c r="BM41" s="120">
        <v>0</v>
      </c>
      <c r="BN41" s="112">
        <v>10295.738780125994</v>
      </c>
      <c r="BO41" s="120">
        <v>9941.0812623148395</v>
      </c>
      <c r="BP41" s="120">
        <v>1.0892364591714352</v>
      </c>
      <c r="BQ41" s="120">
        <v>0</v>
      </c>
      <c r="BR41" s="120">
        <v>0</v>
      </c>
      <c r="BS41" s="120">
        <v>0</v>
      </c>
      <c r="BT41" s="120">
        <v>0</v>
      </c>
      <c r="BU41" s="120">
        <v>0</v>
      </c>
      <c r="BV41" s="112">
        <v>9971.5798831716402</v>
      </c>
      <c r="BW41" s="120">
        <v>9238.9993564191172</v>
      </c>
      <c r="BX41" s="120">
        <v>1.1039659688148959</v>
      </c>
      <c r="BY41" s="120">
        <v>0</v>
      </c>
      <c r="BZ41" s="120">
        <v>0</v>
      </c>
      <c r="CA41" s="120">
        <v>0</v>
      </c>
      <c r="CB41" s="120">
        <v>0</v>
      </c>
      <c r="CC41" s="120">
        <v>0</v>
      </c>
      <c r="CD41" s="112">
        <v>9269.910403545935</v>
      </c>
      <c r="CE41" s="120">
        <v>8234.4068678520453</v>
      </c>
      <c r="CF41" s="120">
        <v>1.1186954784583569</v>
      </c>
      <c r="CG41" s="120">
        <v>0</v>
      </c>
      <c r="CH41" s="120">
        <v>0</v>
      </c>
      <c r="CI41" s="120">
        <v>0</v>
      </c>
      <c r="CJ41" s="120">
        <v>0</v>
      </c>
      <c r="CK41" s="120">
        <v>0</v>
      </c>
      <c r="CL41" s="112">
        <v>8265.73034124888</v>
      </c>
      <c r="CM41" s="120">
        <v>6927.3037966136217</v>
      </c>
      <c r="CN41" s="120">
        <v>1.1334249881018181</v>
      </c>
      <c r="CO41" s="120">
        <v>0</v>
      </c>
      <c r="CP41" s="120">
        <v>0</v>
      </c>
      <c r="CQ41" s="120">
        <v>0</v>
      </c>
      <c r="CR41" s="120">
        <v>0</v>
      </c>
      <c r="CS41" s="120">
        <v>0</v>
      </c>
      <c r="CT41" s="112">
        <v>6959.0396962804725</v>
      </c>
    </row>
    <row r="42" spans="1:98" x14ac:dyDescent="0.25">
      <c r="A42" s="159" t="s">
        <v>131</v>
      </c>
      <c r="B42" s="160" t="s">
        <v>19</v>
      </c>
      <c r="C42" s="117">
        <v>2032.9425272010153</v>
      </c>
      <c r="D42" s="117">
        <v>5.6073243992056779E-2</v>
      </c>
      <c r="E42" s="117">
        <v>4.7078913672948097E-3</v>
      </c>
      <c r="F42" s="117">
        <v>0</v>
      </c>
      <c r="G42" s="117">
        <v>0</v>
      </c>
      <c r="H42" s="117">
        <v>0</v>
      </c>
      <c r="I42" s="117">
        <v>0</v>
      </c>
      <c r="J42" s="122">
        <v>2035.760169245126</v>
      </c>
      <c r="K42" s="117">
        <v>1335.8358369535183</v>
      </c>
      <c r="L42" s="117">
        <v>1.5021306884034252E-2</v>
      </c>
      <c r="M42" s="117">
        <v>6.6133132758065894E-3</v>
      </c>
      <c r="N42" s="117">
        <v>0</v>
      </c>
      <c r="O42" s="117">
        <v>0</v>
      </c>
      <c r="P42" s="117">
        <v>0</v>
      </c>
      <c r="Q42" s="117">
        <v>0</v>
      </c>
      <c r="R42" s="122">
        <v>1338.0089615643599</v>
      </c>
      <c r="S42" s="117">
        <v>1164.4650480461712</v>
      </c>
      <c r="T42" s="117">
        <v>1.0847869894806628E-2</v>
      </c>
      <c r="U42" s="117">
        <v>7.9186178670857393E-3</v>
      </c>
      <c r="V42" s="117">
        <v>0</v>
      </c>
      <c r="W42" s="117">
        <v>0</v>
      </c>
      <c r="X42" s="117">
        <v>0</v>
      </c>
      <c r="Y42" s="117">
        <v>0</v>
      </c>
      <c r="Z42" s="122">
        <v>1166.8672221380034</v>
      </c>
      <c r="AA42" s="116">
        <v>1097.5187098048675</v>
      </c>
      <c r="AB42" s="117">
        <v>1.0437280670597742E-2</v>
      </c>
      <c r="AC42" s="117">
        <v>7.8234972180468623E-3</v>
      </c>
      <c r="AD42" s="117">
        <v>0</v>
      </c>
      <c r="AE42" s="117">
        <v>0</v>
      </c>
      <c r="AF42" s="117">
        <v>0</v>
      </c>
      <c r="AG42" s="118">
        <v>0</v>
      </c>
      <c r="AH42" s="112">
        <v>1099.8841804264268</v>
      </c>
      <c r="AI42" s="118">
        <v>997.50778438308419</v>
      </c>
      <c r="AJ42" s="117">
        <v>1.1204799954286774E-2</v>
      </c>
      <c r="AK42" s="117">
        <v>8.0556576636042366E-3</v>
      </c>
      <c r="AL42" s="117">
        <v>0</v>
      </c>
      <c r="AM42" s="117">
        <v>0</v>
      </c>
      <c r="AN42" s="117">
        <v>0</v>
      </c>
      <c r="AO42" s="117">
        <v>0</v>
      </c>
      <c r="AP42" s="122">
        <v>999.95626806265932</v>
      </c>
      <c r="AQ42" s="164">
        <v>1054.9902259531198</v>
      </c>
      <c r="AR42" s="117">
        <v>9.1552733874543483E-3</v>
      </c>
      <c r="AS42" s="117">
        <v>6.5267481580538076E-3</v>
      </c>
      <c r="AT42" s="117">
        <v>0</v>
      </c>
      <c r="AU42" s="117">
        <v>0</v>
      </c>
      <c r="AV42" s="117">
        <v>0</v>
      </c>
      <c r="AW42" s="117">
        <v>0</v>
      </c>
      <c r="AX42" s="112">
        <v>1056.9761618698526</v>
      </c>
      <c r="AY42" s="164">
        <v>1056.6864506955242</v>
      </c>
      <c r="AZ42" s="117">
        <v>1.1664349883036849E-2</v>
      </c>
      <c r="BA42" s="117">
        <v>7.0601936934399619E-3</v>
      </c>
      <c r="BB42" s="117">
        <v>0</v>
      </c>
      <c r="BC42" s="117">
        <v>0</v>
      </c>
      <c r="BD42" s="117">
        <v>0</v>
      </c>
      <c r="BE42" s="117">
        <v>0</v>
      </c>
      <c r="BF42" s="112">
        <v>1058.8840038210108</v>
      </c>
      <c r="BG42" s="164">
        <v>1053.0966518726245</v>
      </c>
      <c r="BH42" s="117">
        <v>1.4420126300383997E-2</v>
      </c>
      <c r="BI42" s="117">
        <v>6.570362534391091E-3</v>
      </c>
      <c r="BJ42" s="117">
        <v>0</v>
      </c>
      <c r="BK42" s="117">
        <v>0</v>
      </c>
      <c r="BL42" s="117">
        <v>0</v>
      </c>
      <c r="BM42" s="117">
        <v>0</v>
      </c>
      <c r="BN42" s="112">
        <v>1055.2415614806489</v>
      </c>
      <c r="BO42" s="164">
        <v>1030.6869519063823</v>
      </c>
      <c r="BP42" s="117">
        <v>1.5502717098609424E-2</v>
      </c>
      <c r="BQ42" s="117">
        <v>6.1051854065270411E-3</v>
      </c>
      <c r="BR42" s="117">
        <v>0</v>
      </c>
      <c r="BS42" s="117">
        <v>0</v>
      </c>
      <c r="BT42" s="117">
        <v>0</v>
      </c>
      <c r="BU42" s="117">
        <v>0</v>
      </c>
      <c r="BV42" s="112">
        <v>1032.7389021178731</v>
      </c>
      <c r="BW42" s="164">
        <v>992.96806048637222</v>
      </c>
      <c r="BX42" s="117">
        <v>1.5232267697367208E-2</v>
      </c>
      <c r="BY42" s="117">
        <v>5.2188317090312748E-3</v>
      </c>
      <c r="BZ42" s="117">
        <v>0</v>
      </c>
      <c r="CA42" s="117">
        <v>0</v>
      </c>
      <c r="CB42" s="117">
        <v>0</v>
      </c>
      <c r="CC42" s="117">
        <v>0</v>
      </c>
      <c r="CD42" s="112">
        <v>994.77755438479176</v>
      </c>
      <c r="CE42" s="164">
        <v>966.34527382174861</v>
      </c>
      <c r="CF42" s="117">
        <v>1.401573618446232E-2</v>
      </c>
      <c r="CG42" s="117">
        <v>4.8040124040640278E-3</v>
      </c>
      <c r="CH42" s="117">
        <v>0</v>
      </c>
      <c r="CI42" s="117">
        <v>0</v>
      </c>
      <c r="CJ42" s="117">
        <v>0</v>
      </c>
      <c r="CK42" s="117">
        <v>0</v>
      </c>
      <c r="CL42" s="112">
        <v>968.01077772199051</v>
      </c>
      <c r="CM42" s="164">
        <v>961.69025191543142</v>
      </c>
      <c r="CN42" s="117">
        <v>1.3304648241482664E-2</v>
      </c>
      <c r="CO42" s="117">
        <v>5.197322383603621E-3</v>
      </c>
      <c r="CP42" s="117">
        <v>0</v>
      </c>
      <c r="CQ42" s="117">
        <v>0</v>
      </c>
      <c r="CR42" s="117">
        <v>0</v>
      </c>
      <c r="CS42" s="117">
        <v>0</v>
      </c>
      <c r="CT42" s="112">
        <v>963.44007249784784</v>
      </c>
    </row>
    <row r="43" spans="1:98" x14ac:dyDescent="0.25">
      <c r="A43" s="159" t="s">
        <v>132</v>
      </c>
      <c r="B43" s="160" t="s">
        <v>51</v>
      </c>
      <c r="C43" s="117">
        <v>0</v>
      </c>
      <c r="D43" s="117">
        <v>0</v>
      </c>
      <c r="E43" s="117">
        <v>0</v>
      </c>
      <c r="F43" s="117">
        <v>23.915028158781997</v>
      </c>
      <c r="G43" s="117">
        <v>183.50959056708643</v>
      </c>
      <c r="H43" s="117">
        <v>57.229272714854297</v>
      </c>
      <c r="I43" s="117">
        <v>15.426873226493466</v>
      </c>
      <c r="J43" s="122">
        <v>280.08076466721622</v>
      </c>
      <c r="K43" s="117">
        <v>0</v>
      </c>
      <c r="L43" s="117">
        <v>0</v>
      </c>
      <c r="M43" s="117">
        <v>0</v>
      </c>
      <c r="N43" s="117">
        <v>10.056400000000002</v>
      </c>
      <c r="O43" s="117">
        <v>154.66927204800001</v>
      </c>
      <c r="P43" s="117">
        <v>5.0994999999999999</v>
      </c>
      <c r="Q43" s="117">
        <v>30.074800000000003</v>
      </c>
      <c r="R43" s="122">
        <v>199.89997204800002</v>
      </c>
      <c r="S43" s="117">
        <v>0</v>
      </c>
      <c r="T43" s="117">
        <v>0</v>
      </c>
      <c r="U43" s="117">
        <v>0</v>
      </c>
      <c r="V43" s="117">
        <v>2.6629634244416214</v>
      </c>
      <c r="W43" s="117">
        <v>63.497975645334385</v>
      </c>
      <c r="X43" s="117">
        <v>2.4276545773467886</v>
      </c>
      <c r="Y43" s="117">
        <v>5.835132982000002</v>
      </c>
      <c r="Z43" s="122">
        <v>74.423726629122797</v>
      </c>
      <c r="AA43" s="116">
        <v>0</v>
      </c>
      <c r="AB43" s="117">
        <v>0</v>
      </c>
      <c r="AC43" s="117">
        <v>0</v>
      </c>
      <c r="AD43" s="117">
        <v>6.9148975269075681</v>
      </c>
      <c r="AE43" s="117">
        <v>72.903901282451017</v>
      </c>
      <c r="AF43" s="117">
        <v>3.6486730789473678</v>
      </c>
      <c r="AG43" s="118">
        <v>11.467203714302331</v>
      </c>
      <c r="AH43" s="112">
        <v>94.93467560260828</v>
      </c>
      <c r="AI43" s="118">
        <v>0</v>
      </c>
      <c r="AJ43" s="117">
        <v>0</v>
      </c>
      <c r="AK43" s="117">
        <v>0</v>
      </c>
      <c r="AL43" s="117">
        <v>5.5848376483118924</v>
      </c>
      <c r="AM43" s="117">
        <v>73.220858779953531</v>
      </c>
      <c r="AN43" s="117">
        <v>3.5347087982456133</v>
      </c>
      <c r="AO43" s="117">
        <v>9.6325097479767461</v>
      </c>
      <c r="AP43" s="122">
        <v>91.972914974487779</v>
      </c>
      <c r="AQ43" s="164">
        <v>0</v>
      </c>
      <c r="AR43" s="117">
        <v>0</v>
      </c>
      <c r="AS43" s="117">
        <v>0</v>
      </c>
      <c r="AT43" s="117">
        <v>5.5426918789708104</v>
      </c>
      <c r="AU43" s="117">
        <v>69.987305247543731</v>
      </c>
      <c r="AV43" s="117">
        <v>4.2098604999999987</v>
      </c>
      <c r="AW43" s="117">
        <v>7.9942915625348858</v>
      </c>
      <c r="AX43" s="112">
        <v>87.734149189049432</v>
      </c>
      <c r="AY43" s="164">
        <v>0</v>
      </c>
      <c r="AZ43" s="117">
        <v>0</v>
      </c>
      <c r="BA43" s="117">
        <v>0</v>
      </c>
      <c r="BB43" s="117">
        <v>5.6035104062131103</v>
      </c>
      <c r="BC43" s="117">
        <v>70.755257882068165</v>
      </c>
      <c r="BD43" s="117">
        <v>4.2560542125671628</v>
      </c>
      <c r="BE43" s="117">
        <v>8.0820108602688236</v>
      </c>
      <c r="BF43" s="112">
        <v>88.696833361117257</v>
      </c>
      <c r="BG43" s="164">
        <v>0</v>
      </c>
      <c r="BH43" s="117">
        <v>0</v>
      </c>
      <c r="BI43" s="117">
        <v>0</v>
      </c>
      <c r="BJ43" s="117">
        <v>5.6036144318486087</v>
      </c>
      <c r="BK43" s="117">
        <v>70.756571408792041</v>
      </c>
      <c r="BL43" s="117">
        <v>4.2561332235285221</v>
      </c>
      <c r="BM43" s="117">
        <v>8.0821608977015913</v>
      </c>
      <c r="BN43" s="112">
        <v>88.69847996187076</v>
      </c>
      <c r="BO43" s="164">
        <v>0</v>
      </c>
      <c r="BP43" s="117">
        <v>0</v>
      </c>
      <c r="BQ43" s="117">
        <v>0</v>
      </c>
      <c r="BR43" s="117">
        <v>5.6037139711172683</v>
      </c>
      <c r="BS43" s="117">
        <v>70.757828286376423</v>
      </c>
      <c r="BT43" s="117">
        <v>4.2562088269436993</v>
      </c>
      <c r="BU43" s="117">
        <v>8.0823044643931841</v>
      </c>
      <c r="BV43" s="112">
        <v>88.700055548830591</v>
      </c>
      <c r="BW43" s="164">
        <v>0</v>
      </c>
      <c r="BX43" s="117">
        <v>0</v>
      </c>
      <c r="BY43" s="117">
        <v>0</v>
      </c>
      <c r="BZ43" s="117">
        <v>5.6038355859059195</v>
      </c>
      <c r="CA43" s="117">
        <v>70.759363910495864</v>
      </c>
      <c r="CB43" s="117">
        <v>4.2563011974571863</v>
      </c>
      <c r="CC43" s="117">
        <v>8.0824798708743728</v>
      </c>
      <c r="CD43" s="112">
        <v>88.701980564733361</v>
      </c>
      <c r="CE43" s="164">
        <v>0</v>
      </c>
      <c r="CF43" s="117">
        <v>0</v>
      </c>
      <c r="CG43" s="117">
        <v>0</v>
      </c>
      <c r="CH43" s="117">
        <v>5.6038438529499954</v>
      </c>
      <c r="CI43" s="117">
        <v>70.759468298065968</v>
      </c>
      <c r="CJ43" s="117">
        <v>4.2563074765546114</v>
      </c>
      <c r="CK43" s="117">
        <v>8.0824917945320713</v>
      </c>
      <c r="CL43" s="112">
        <v>88.702111422102647</v>
      </c>
      <c r="CM43" s="164">
        <v>0</v>
      </c>
      <c r="CN43" s="117">
        <v>0</v>
      </c>
      <c r="CO43" s="117">
        <v>0</v>
      </c>
      <c r="CP43" s="117">
        <v>5.6038315818078566</v>
      </c>
      <c r="CQ43" s="117">
        <v>70.759313350941142</v>
      </c>
      <c r="CR43" s="117">
        <v>4.2562981562103257</v>
      </c>
      <c r="CS43" s="117">
        <v>8.0824740957152876</v>
      </c>
      <c r="CT43" s="112">
        <v>88.701917184674599</v>
      </c>
    </row>
    <row r="44" spans="1:98" x14ac:dyDescent="0.25">
      <c r="A44" s="176" t="s">
        <v>133</v>
      </c>
      <c r="B44" s="177" t="s">
        <v>1</v>
      </c>
      <c r="C44" s="117">
        <v>0</v>
      </c>
      <c r="D44" s="117">
        <v>0</v>
      </c>
      <c r="E44" s="117">
        <v>0</v>
      </c>
      <c r="F44" s="117">
        <v>0</v>
      </c>
      <c r="G44" s="117">
        <v>0</v>
      </c>
      <c r="H44" s="117">
        <v>0</v>
      </c>
      <c r="I44" s="117">
        <v>0</v>
      </c>
      <c r="J44" s="122">
        <v>0</v>
      </c>
      <c r="K44" s="117">
        <v>0</v>
      </c>
      <c r="L44" s="117">
        <v>0</v>
      </c>
      <c r="M44" s="117">
        <v>0</v>
      </c>
      <c r="N44" s="117">
        <v>15585.131283659905</v>
      </c>
      <c r="O44" s="117">
        <v>0</v>
      </c>
      <c r="P44" s="117">
        <v>0</v>
      </c>
      <c r="Q44" s="117">
        <v>0</v>
      </c>
      <c r="R44" s="122">
        <v>15585.131283659905</v>
      </c>
      <c r="S44" s="117">
        <v>0</v>
      </c>
      <c r="T44" s="117">
        <v>0</v>
      </c>
      <c r="U44" s="117">
        <v>0</v>
      </c>
      <c r="V44" s="117">
        <v>15912.226625245199</v>
      </c>
      <c r="W44" s="117">
        <v>0</v>
      </c>
      <c r="X44" s="117">
        <v>0</v>
      </c>
      <c r="Y44" s="117">
        <v>0</v>
      </c>
      <c r="Z44" s="122">
        <v>15912.226625245199</v>
      </c>
      <c r="AA44" s="116">
        <v>0</v>
      </c>
      <c r="AB44" s="117">
        <v>0</v>
      </c>
      <c r="AC44" s="117">
        <v>0</v>
      </c>
      <c r="AD44" s="117">
        <v>13335.349230313435</v>
      </c>
      <c r="AE44" s="117">
        <v>0</v>
      </c>
      <c r="AF44" s="117">
        <v>0</v>
      </c>
      <c r="AG44" s="118">
        <v>0</v>
      </c>
      <c r="AH44" s="112">
        <v>13335.349230313435</v>
      </c>
      <c r="AI44" s="118">
        <v>0</v>
      </c>
      <c r="AJ44" s="117">
        <v>0</v>
      </c>
      <c r="AK44" s="117">
        <v>0</v>
      </c>
      <c r="AL44" s="117">
        <v>11578.075427014563</v>
      </c>
      <c r="AM44" s="117">
        <v>0</v>
      </c>
      <c r="AN44" s="117">
        <v>0</v>
      </c>
      <c r="AO44" s="117">
        <v>0</v>
      </c>
      <c r="AP44" s="122">
        <v>11578.075427014563</v>
      </c>
      <c r="AQ44" s="164">
        <v>0</v>
      </c>
      <c r="AR44" s="117">
        <v>0</v>
      </c>
      <c r="AS44" s="117">
        <v>0</v>
      </c>
      <c r="AT44" s="117">
        <v>10382.345839722811</v>
      </c>
      <c r="AU44" s="117">
        <v>0</v>
      </c>
      <c r="AV44" s="117">
        <v>0</v>
      </c>
      <c r="AW44" s="117">
        <v>0</v>
      </c>
      <c r="AX44" s="112">
        <v>10382.345839722811</v>
      </c>
      <c r="AY44" s="164">
        <v>0</v>
      </c>
      <c r="AZ44" s="117">
        <v>0</v>
      </c>
      <c r="BA44" s="117">
        <v>0</v>
      </c>
      <c r="BB44" s="117">
        <v>5193.4888916279479</v>
      </c>
      <c r="BC44" s="117">
        <v>0</v>
      </c>
      <c r="BD44" s="117">
        <v>0</v>
      </c>
      <c r="BE44" s="117">
        <v>0</v>
      </c>
      <c r="BF44" s="112">
        <v>5193.4888916279479</v>
      </c>
      <c r="BG44" s="164">
        <v>0</v>
      </c>
      <c r="BH44" s="117">
        <v>0</v>
      </c>
      <c r="BI44" s="117">
        <v>0</v>
      </c>
      <c r="BJ44" s="117">
        <v>3294.0588279990566</v>
      </c>
      <c r="BK44" s="117">
        <v>0</v>
      </c>
      <c r="BL44" s="117">
        <v>0</v>
      </c>
      <c r="BM44" s="117">
        <v>0</v>
      </c>
      <c r="BN44" s="112">
        <v>3294.0588279990566</v>
      </c>
      <c r="BO44" s="164">
        <v>0</v>
      </c>
      <c r="BP44" s="117">
        <v>0</v>
      </c>
      <c r="BQ44" s="117">
        <v>0</v>
      </c>
      <c r="BR44" s="117">
        <v>2184.0669374457739</v>
      </c>
      <c r="BS44" s="117">
        <v>0</v>
      </c>
      <c r="BT44" s="117">
        <v>0</v>
      </c>
      <c r="BU44" s="117">
        <v>0</v>
      </c>
      <c r="BV44" s="112">
        <v>2184.0669374457739</v>
      </c>
      <c r="BW44" s="164">
        <v>0</v>
      </c>
      <c r="BX44" s="117">
        <v>0</v>
      </c>
      <c r="BY44" s="117">
        <v>0</v>
      </c>
      <c r="BZ44" s="117">
        <v>1363.5790229780403</v>
      </c>
      <c r="CA44" s="117">
        <v>0</v>
      </c>
      <c r="CB44" s="117">
        <v>0</v>
      </c>
      <c r="CC44" s="117">
        <v>0</v>
      </c>
      <c r="CD44" s="112">
        <v>1363.5790229780403</v>
      </c>
      <c r="CE44" s="164">
        <v>0</v>
      </c>
      <c r="CF44" s="117">
        <v>0</v>
      </c>
      <c r="CG44" s="117">
        <v>0</v>
      </c>
      <c r="CH44" s="117">
        <v>973.48219517663324</v>
      </c>
      <c r="CI44" s="117">
        <v>0</v>
      </c>
      <c r="CJ44" s="117">
        <v>0</v>
      </c>
      <c r="CK44" s="117">
        <v>0</v>
      </c>
      <c r="CL44" s="112">
        <v>973.48219517663324</v>
      </c>
      <c r="CM44" s="164">
        <v>0</v>
      </c>
      <c r="CN44" s="117">
        <v>0</v>
      </c>
      <c r="CO44" s="117">
        <v>0</v>
      </c>
      <c r="CP44" s="117">
        <v>765.19546404749883</v>
      </c>
      <c r="CQ44" s="117">
        <v>0</v>
      </c>
      <c r="CR44" s="117">
        <v>0</v>
      </c>
      <c r="CS44" s="117">
        <v>0</v>
      </c>
      <c r="CT44" s="112">
        <v>765.19546404749883</v>
      </c>
    </row>
    <row r="45" spans="1:98" x14ac:dyDescent="0.25">
      <c r="A45" s="176" t="s">
        <v>134</v>
      </c>
      <c r="B45" s="177" t="s">
        <v>52</v>
      </c>
      <c r="C45" s="117">
        <v>651.24724281405929</v>
      </c>
      <c r="D45" s="117">
        <v>0</v>
      </c>
      <c r="E45" s="117">
        <v>0.39649285420198921</v>
      </c>
      <c r="F45" s="117">
        <v>0</v>
      </c>
      <c r="G45" s="117">
        <v>241.28952000000001</v>
      </c>
      <c r="H45" s="117">
        <v>1276.8837885175674</v>
      </c>
      <c r="I45" s="117">
        <v>0</v>
      </c>
      <c r="J45" s="122">
        <v>2274.4911576951536</v>
      </c>
      <c r="K45" s="117">
        <v>578.40406773949098</v>
      </c>
      <c r="L45" s="117">
        <v>0</v>
      </c>
      <c r="M45" s="117">
        <v>0.4233495755957547</v>
      </c>
      <c r="N45" s="117">
        <v>0</v>
      </c>
      <c r="O45" s="117">
        <v>380.92120516007321</v>
      </c>
      <c r="P45" s="117">
        <v>695.74953359939559</v>
      </c>
      <c r="Q45" s="117">
        <v>0</v>
      </c>
      <c r="R45" s="122">
        <v>1767.2624440318348</v>
      </c>
      <c r="S45" s="117">
        <v>462.04709735781205</v>
      </c>
      <c r="T45" s="117">
        <v>0</v>
      </c>
      <c r="U45" s="117">
        <v>0.42969512673386295</v>
      </c>
      <c r="V45" s="117">
        <v>0.50877007452610568</v>
      </c>
      <c r="W45" s="117">
        <v>401.86630737732082</v>
      </c>
      <c r="X45" s="117">
        <v>469.24830765339709</v>
      </c>
      <c r="Y45" s="117">
        <v>0</v>
      </c>
      <c r="Z45" s="122">
        <v>1447.5396910475297</v>
      </c>
      <c r="AA45" s="116">
        <v>465.09042066322775</v>
      </c>
      <c r="AB45" s="117">
        <v>0</v>
      </c>
      <c r="AC45" s="117">
        <v>0.43199335318069554</v>
      </c>
      <c r="AD45" s="117">
        <v>0.64061982761016867</v>
      </c>
      <c r="AE45" s="117">
        <v>531.37852844213558</v>
      </c>
      <c r="AF45" s="117">
        <v>380.24576819317701</v>
      </c>
      <c r="AG45" s="118">
        <v>0</v>
      </c>
      <c r="AH45" s="112">
        <v>1491.8335757190348</v>
      </c>
      <c r="AI45" s="118">
        <v>441.09784577948989</v>
      </c>
      <c r="AJ45" s="117">
        <v>0</v>
      </c>
      <c r="AK45" s="117">
        <v>0.4325985006608371</v>
      </c>
      <c r="AL45" s="117">
        <v>0.59392380250576182</v>
      </c>
      <c r="AM45" s="117">
        <v>467.23169294094089</v>
      </c>
      <c r="AN45" s="117">
        <v>359.47648326510193</v>
      </c>
      <c r="AO45" s="117">
        <v>0</v>
      </c>
      <c r="AP45" s="122">
        <v>1383.0385484631602</v>
      </c>
      <c r="AQ45" s="164">
        <v>449.83169609928416</v>
      </c>
      <c r="AR45" s="117">
        <v>0</v>
      </c>
      <c r="AS45" s="117">
        <v>0.4331340382083973</v>
      </c>
      <c r="AT45" s="117">
        <v>0.57016685040553139</v>
      </c>
      <c r="AU45" s="117">
        <v>404.75977929389387</v>
      </c>
      <c r="AV45" s="117">
        <v>342.18560602805104</v>
      </c>
      <c r="AW45" s="117">
        <v>0</v>
      </c>
      <c r="AX45" s="112">
        <v>1312.1277683968599</v>
      </c>
      <c r="AY45" s="164">
        <v>428.76387948910451</v>
      </c>
      <c r="AZ45" s="117">
        <v>0</v>
      </c>
      <c r="BA45" s="117">
        <v>0.43614635873300323</v>
      </c>
      <c r="BB45" s="117">
        <v>0.46489848289725366</v>
      </c>
      <c r="BC45" s="117">
        <v>156.70790973514318</v>
      </c>
      <c r="BD45" s="117">
        <v>350.15370438975987</v>
      </c>
      <c r="BE45" s="117">
        <v>0</v>
      </c>
      <c r="BF45" s="112">
        <v>1051.6691771611506</v>
      </c>
      <c r="BG45" s="164">
        <v>431.35209046347563</v>
      </c>
      <c r="BH45" s="117">
        <v>0</v>
      </c>
      <c r="BI45" s="117">
        <v>0.43858479546429457</v>
      </c>
      <c r="BJ45" s="117">
        <v>0.37906553011008121</v>
      </c>
      <c r="BK45" s="117">
        <v>83.907315867571597</v>
      </c>
      <c r="BL45" s="117">
        <v>351.19583248303405</v>
      </c>
      <c r="BM45" s="117">
        <v>0</v>
      </c>
      <c r="BN45" s="112">
        <v>983.05927514222935</v>
      </c>
      <c r="BO45" s="164">
        <v>433.02540735140718</v>
      </c>
      <c r="BP45" s="117">
        <v>0</v>
      </c>
      <c r="BQ45" s="117">
        <v>0.44016128107656727</v>
      </c>
      <c r="BR45" s="117">
        <v>0.30907968385303086</v>
      </c>
      <c r="BS45" s="117">
        <v>26.467969999999998</v>
      </c>
      <c r="BT45" s="117">
        <v>352.19835432966346</v>
      </c>
      <c r="BU45" s="117">
        <v>0</v>
      </c>
      <c r="BV45" s="112">
        <v>928.64355085021407</v>
      </c>
      <c r="BW45" s="164">
        <v>433.77309671278653</v>
      </c>
      <c r="BX45" s="117">
        <v>0</v>
      </c>
      <c r="BY45" s="117">
        <v>0.44086570325097135</v>
      </c>
      <c r="BZ45" s="117">
        <v>0.25201513559660094</v>
      </c>
      <c r="CA45" s="117">
        <v>26.467969999999998</v>
      </c>
      <c r="CB45" s="117">
        <v>353.16080527337505</v>
      </c>
      <c r="CC45" s="117">
        <v>0</v>
      </c>
      <c r="CD45" s="112">
        <v>930.48329848326557</v>
      </c>
      <c r="CE45" s="164">
        <v>434.04758388388353</v>
      </c>
      <c r="CF45" s="117">
        <v>0</v>
      </c>
      <c r="CG45" s="117">
        <v>0.44112430643552575</v>
      </c>
      <c r="CH45" s="117">
        <v>0.20548626094743033</v>
      </c>
      <c r="CI45" s="117">
        <v>26.467969999999998</v>
      </c>
      <c r="CJ45" s="117">
        <v>354.1027710451537</v>
      </c>
      <c r="CK45" s="117">
        <v>0</v>
      </c>
      <c r="CL45" s="112">
        <v>931.72175239539911</v>
      </c>
      <c r="CM45" s="164">
        <v>433.40437626319329</v>
      </c>
      <c r="CN45" s="117">
        <v>0</v>
      </c>
      <c r="CO45" s="117">
        <v>0.44051831986655277</v>
      </c>
      <c r="CP45" s="117">
        <v>0.1675478869084438</v>
      </c>
      <c r="CQ45" s="117">
        <v>14.117197999999998</v>
      </c>
      <c r="CR45" s="117">
        <v>355.00500932627864</v>
      </c>
      <c r="CS45" s="117">
        <v>0</v>
      </c>
      <c r="CT45" s="112">
        <v>919.43148624101696</v>
      </c>
    </row>
    <row r="46" spans="1:98" s="156" customFormat="1" ht="15.75" thickBot="1" x14ac:dyDescent="0.3">
      <c r="A46" s="176" t="s">
        <v>135</v>
      </c>
      <c r="B46" s="177" t="s">
        <v>53</v>
      </c>
      <c r="C46" s="117">
        <v>4.3727953677486206E-2</v>
      </c>
      <c r="D46" s="117">
        <v>0</v>
      </c>
      <c r="E46" s="117">
        <v>0</v>
      </c>
      <c r="F46" s="117">
        <v>0</v>
      </c>
      <c r="G46" s="117">
        <v>0</v>
      </c>
      <c r="H46" s="117">
        <v>0</v>
      </c>
      <c r="I46" s="117">
        <v>0</v>
      </c>
      <c r="J46" s="122">
        <v>4.3727953677486206E-2</v>
      </c>
      <c r="K46" s="117">
        <v>4.3727953677486206E-2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22">
        <v>4.3727953677486206E-2</v>
      </c>
      <c r="S46" s="117">
        <v>6.0192403724890625E-2</v>
      </c>
      <c r="T46" s="117">
        <v>0</v>
      </c>
      <c r="U46" s="117">
        <v>0</v>
      </c>
      <c r="V46" s="117">
        <v>0</v>
      </c>
      <c r="W46" s="117">
        <v>0</v>
      </c>
      <c r="X46" s="117">
        <v>0</v>
      </c>
      <c r="Y46" s="117">
        <v>0</v>
      </c>
      <c r="Z46" s="122">
        <v>6.0192403724890625E-2</v>
      </c>
      <c r="AA46" s="178">
        <v>5.5308617915700763E-2</v>
      </c>
      <c r="AB46" s="179">
        <v>0</v>
      </c>
      <c r="AC46" s="179">
        <v>0</v>
      </c>
      <c r="AD46" s="179">
        <v>0</v>
      </c>
      <c r="AE46" s="179">
        <v>0</v>
      </c>
      <c r="AF46" s="179">
        <v>0</v>
      </c>
      <c r="AG46" s="180">
        <v>0</v>
      </c>
      <c r="AH46" s="181">
        <v>5.5308617915700763E-2</v>
      </c>
      <c r="AI46" s="180">
        <v>6.3955960640000004E-2</v>
      </c>
      <c r="AJ46" s="179">
        <v>0</v>
      </c>
      <c r="AK46" s="179">
        <v>0</v>
      </c>
      <c r="AL46" s="179">
        <v>0</v>
      </c>
      <c r="AM46" s="179">
        <v>0</v>
      </c>
      <c r="AN46" s="179">
        <v>0</v>
      </c>
      <c r="AO46" s="179">
        <v>0</v>
      </c>
      <c r="AP46" s="182">
        <v>6.3955960640000004E-2</v>
      </c>
      <c r="AQ46" s="183">
        <v>0.10277107199999999</v>
      </c>
      <c r="AR46" s="179">
        <v>0</v>
      </c>
      <c r="AS46" s="179">
        <v>0</v>
      </c>
      <c r="AT46" s="179">
        <v>0</v>
      </c>
      <c r="AU46" s="179">
        <v>0</v>
      </c>
      <c r="AV46" s="179">
        <v>0</v>
      </c>
      <c r="AW46" s="179">
        <v>0</v>
      </c>
      <c r="AX46" s="181">
        <v>0.10277107199999999</v>
      </c>
      <c r="AY46" s="183">
        <v>6.9844383406846386E-2</v>
      </c>
      <c r="AZ46" s="179">
        <v>0</v>
      </c>
      <c r="BA46" s="179">
        <v>0</v>
      </c>
      <c r="BB46" s="179">
        <v>0</v>
      </c>
      <c r="BC46" s="179">
        <v>0</v>
      </c>
      <c r="BD46" s="179">
        <v>0</v>
      </c>
      <c r="BE46" s="179">
        <v>0</v>
      </c>
      <c r="BF46" s="181">
        <v>6.9844383406846386E-2</v>
      </c>
      <c r="BG46" s="183">
        <v>6.9844383406846386E-2</v>
      </c>
      <c r="BH46" s="179">
        <v>0</v>
      </c>
      <c r="BI46" s="179">
        <v>0</v>
      </c>
      <c r="BJ46" s="179">
        <v>0</v>
      </c>
      <c r="BK46" s="179">
        <v>0</v>
      </c>
      <c r="BL46" s="179">
        <v>0</v>
      </c>
      <c r="BM46" s="179">
        <v>0</v>
      </c>
      <c r="BN46" s="181">
        <v>6.9844383406846386E-2</v>
      </c>
      <c r="BO46" s="183">
        <v>6.9844383406846386E-2</v>
      </c>
      <c r="BP46" s="179">
        <v>0</v>
      </c>
      <c r="BQ46" s="179">
        <v>0</v>
      </c>
      <c r="BR46" s="179">
        <v>0</v>
      </c>
      <c r="BS46" s="179">
        <v>0</v>
      </c>
      <c r="BT46" s="179">
        <v>0</v>
      </c>
      <c r="BU46" s="179">
        <v>0</v>
      </c>
      <c r="BV46" s="181">
        <v>6.9844383406846386E-2</v>
      </c>
      <c r="BW46" s="183">
        <v>6.9844383406846386E-2</v>
      </c>
      <c r="BX46" s="179">
        <v>0</v>
      </c>
      <c r="BY46" s="179">
        <v>0</v>
      </c>
      <c r="BZ46" s="179">
        <v>0</v>
      </c>
      <c r="CA46" s="179">
        <v>0</v>
      </c>
      <c r="CB46" s="179">
        <v>0</v>
      </c>
      <c r="CC46" s="179">
        <v>0</v>
      </c>
      <c r="CD46" s="181">
        <v>6.9844383406846386E-2</v>
      </c>
      <c r="CE46" s="183">
        <v>6.9844383406846386E-2</v>
      </c>
      <c r="CF46" s="179">
        <v>0</v>
      </c>
      <c r="CG46" s="179">
        <v>0</v>
      </c>
      <c r="CH46" s="179">
        <v>0</v>
      </c>
      <c r="CI46" s="179">
        <v>0</v>
      </c>
      <c r="CJ46" s="179">
        <v>0</v>
      </c>
      <c r="CK46" s="179">
        <v>0</v>
      </c>
      <c r="CL46" s="181">
        <v>6.9844383406846386E-2</v>
      </c>
      <c r="CM46" s="183">
        <v>6.9844383406846386E-2</v>
      </c>
      <c r="CN46" s="179">
        <v>0</v>
      </c>
      <c r="CO46" s="179">
        <v>0</v>
      </c>
      <c r="CP46" s="179">
        <v>0</v>
      </c>
      <c r="CQ46" s="179">
        <v>0</v>
      </c>
      <c r="CR46" s="179">
        <v>0</v>
      </c>
      <c r="CS46" s="179">
        <v>0</v>
      </c>
      <c r="CT46" s="181">
        <v>6.9844383406846386E-2</v>
      </c>
    </row>
    <row r="47" spans="1:98" x14ac:dyDescent="0.25">
      <c r="A47" s="184" t="s">
        <v>136</v>
      </c>
      <c r="B47" s="158" t="s">
        <v>137</v>
      </c>
      <c r="C47" s="110">
        <v>1893.6515388676739</v>
      </c>
      <c r="D47" s="110">
        <v>1674.1965855677406</v>
      </c>
      <c r="E47" s="110">
        <v>122.25634331267531</v>
      </c>
      <c r="F47" s="110">
        <v>0</v>
      </c>
      <c r="G47" s="110">
        <v>0</v>
      </c>
      <c r="H47" s="110">
        <v>0</v>
      </c>
      <c r="I47" s="110">
        <v>0</v>
      </c>
      <c r="J47" s="122">
        <v>81169.086912623374</v>
      </c>
      <c r="K47" s="110">
        <v>1985.694918357703</v>
      </c>
      <c r="L47" s="110">
        <v>1561.4318050059032</v>
      </c>
      <c r="M47" s="110">
        <v>112.97603589038944</v>
      </c>
      <c r="N47" s="110">
        <v>0</v>
      </c>
      <c r="O47" s="110">
        <v>0</v>
      </c>
      <c r="P47" s="110">
        <v>0</v>
      </c>
      <c r="Q47" s="110">
        <v>0</v>
      </c>
      <c r="R47" s="122">
        <v>75644.434969476191</v>
      </c>
      <c r="S47" s="110">
        <v>2175.8627806635855</v>
      </c>
      <c r="T47" s="110">
        <v>1560.2130952860941</v>
      </c>
      <c r="U47" s="110">
        <v>114.26096233492143</v>
      </c>
      <c r="V47" s="110">
        <v>0</v>
      </c>
      <c r="W47" s="110">
        <v>0</v>
      </c>
      <c r="X47" s="110">
        <v>0</v>
      </c>
      <c r="Y47" s="110">
        <v>0</v>
      </c>
      <c r="Z47" s="122">
        <v>76140.98446742841</v>
      </c>
      <c r="AA47" s="185">
        <v>2184.340176012885</v>
      </c>
      <c r="AB47" s="107">
        <v>1513.0535532859403</v>
      </c>
      <c r="AC47" s="107">
        <v>110.96034053647269</v>
      </c>
      <c r="AD47" s="107">
        <v>0</v>
      </c>
      <c r="AE47" s="107">
        <v>0</v>
      </c>
      <c r="AF47" s="107">
        <v>0</v>
      </c>
      <c r="AG47" s="186">
        <v>0</v>
      </c>
      <c r="AH47" s="108">
        <v>73954.329910184475</v>
      </c>
      <c r="AI47" s="106">
        <v>2032.2467341057131</v>
      </c>
      <c r="AJ47" s="107">
        <v>1487.0605126630064</v>
      </c>
      <c r="AK47" s="107">
        <v>110.12178972854163</v>
      </c>
      <c r="AL47" s="107">
        <v>0</v>
      </c>
      <c r="AM47" s="107">
        <v>0</v>
      </c>
      <c r="AN47" s="107">
        <v>0</v>
      </c>
      <c r="AO47" s="107">
        <v>0</v>
      </c>
      <c r="AP47" s="108">
        <v>72852.215366733421</v>
      </c>
      <c r="AQ47" s="106">
        <v>1858.8280377522972</v>
      </c>
      <c r="AR47" s="107">
        <v>1469.7041556748827</v>
      </c>
      <c r="AS47" s="107">
        <v>105.13059113546765</v>
      </c>
      <c r="AT47" s="107">
        <v>0</v>
      </c>
      <c r="AU47" s="107">
        <v>0</v>
      </c>
      <c r="AV47" s="107">
        <v>0</v>
      </c>
      <c r="AW47" s="107">
        <v>0</v>
      </c>
      <c r="AX47" s="108">
        <v>70870.151047547944</v>
      </c>
      <c r="AY47" s="106">
        <v>1836.5820591050654</v>
      </c>
      <c r="AZ47" s="107">
        <v>1418.3693159074685</v>
      </c>
      <c r="BA47" s="107">
        <v>104.55215941380116</v>
      </c>
      <c r="BB47" s="107">
        <v>0</v>
      </c>
      <c r="BC47" s="107">
        <v>0</v>
      </c>
      <c r="BD47" s="107">
        <v>0</v>
      </c>
      <c r="BE47" s="107">
        <v>0</v>
      </c>
      <c r="BF47" s="108">
        <v>69257.245149171489</v>
      </c>
      <c r="BG47" s="106">
        <v>1814.3360804578333</v>
      </c>
      <c r="BH47" s="107">
        <v>1397.9301657996878</v>
      </c>
      <c r="BI47" s="107">
        <v>103.78068113155827</v>
      </c>
      <c r="BJ47" s="107">
        <v>0</v>
      </c>
      <c r="BK47" s="107">
        <v>0</v>
      </c>
      <c r="BL47" s="107">
        <v>0</v>
      </c>
      <c r="BM47" s="107">
        <v>0</v>
      </c>
      <c r="BN47" s="108">
        <v>68458.261222712026</v>
      </c>
      <c r="BO47" s="106">
        <v>1785.9639489728459</v>
      </c>
      <c r="BP47" s="107">
        <v>1370.8055748332026</v>
      </c>
      <c r="BQ47" s="107">
        <v>102.29967911140187</v>
      </c>
      <c r="BR47" s="107">
        <v>0</v>
      </c>
      <c r="BS47" s="107">
        <v>0</v>
      </c>
      <c r="BT47" s="107">
        <v>0</v>
      </c>
      <c r="BU47" s="107">
        <v>0</v>
      </c>
      <c r="BV47" s="108">
        <v>67277.935008824017</v>
      </c>
      <c r="BW47" s="106">
        <v>1757.591817487858</v>
      </c>
      <c r="BX47" s="107">
        <v>1343.7776203109454</v>
      </c>
      <c r="BY47" s="107">
        <v>100.81902610554764</v>
      </c>
      <c r="BZ47" s="107">
        <v>0</v>
      </c>
      <c r="CA47" s="107">
        <v>0</v>
      </c>
      <c r="CB47" s="107">
        <v>0</v>
      </c>
      <c r="CC47" s="107">
        <v>0</v>
      </c>
      <c r="CD47" s="108">
        <v>66100.407104164449</v>
      </c>
      <c r="CE47" s="106">
        <v>1729.219686002871</v>
      </c>
      <c r="CF47" s="107">
        <v>1316.8470009451582</v>
      </c>
      <c r="CG47" s="107">
        <v>99.339126407447765</v>
      </c>
      <c r="CH47" s="107">
        <v>0</v>
      </c>
      <c r="CI47" s="107">
        <v>0</v>
      </c>
      <c r="CJ47" s="107">
        <v>0</v>
      </c>
      <c r="CK47" s="107">
        <v>0</v>
      </c>
      <c r="CL47" s="108">
        <v>64925.804210440961</v>
      </c>
      <c r="CM47" s="106">
        <v>1700.8475545178831</v>
      </c>
      <c r="CN47" s="107">
        <v>1305.596794991922</v>
      </c>
      <c r="CO47" s="107">
        <v>97.85934544481286</v>
      </c>
      <c r="CP47" s="107">
        <v>0</v>
      </c>
      <c r="CQ47" s="107">
        <v>0</v>
      </c>
      <c r="CR47" s="107">
        <v>0</v>
      </c>
      <c r="CS47" s="107">
        <v>0</v>
      </c>
      <c r="CT47" s="108">
        <v>64190.284357167111</v>
      </c>
    </row>
    <row r="48" spans="1:98" x14ac:dyDescent="0.25">
      <c r="A48" s="159" t="s">
        <v>138</v>
      </c>
      <c r="B48" s="160" t="s">
        <v>54</v>
      </c>
      <c r="C48" s="117">
        <v>0</v>
      </c>
      <c r="D48" s="117">
        <v>1534.5643942818558</v>
      </c>
      <c r="E48" s="117">
        <v>0</v>
      </c>
      <c r="F48" s="117">
        <v>0</v>
      </c>
      <c r="G48" s="117">
        <v>0</v>
      </c>
      <c r="H48" s="117">
        <v>0</v>
      </c>
      <c r="I48" s="117">
        <v>0</v>
      </c>
      <c r="J48" s="122">
        <v>42967.803039891965</v>
      </c>
      <c r="K48" s="117">
        <v>0</v>
      </c>
      <c r="L48" s="117">
        <v>1415.3424056370254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22">
        <v>39629.58735783671</v>
      </c>
      <c r="S48" s="117">
        <v>0</v>
      </c>
      <c r="T48" s="117">
        <v>1405.2942093200181</v>
      </c>
      <c r="U48" s="117">
        <v>0</v>
      </c>
      <c r="V48" s="117">
        <v>0</v>
      </c>
      <c r="W48" s="117">
        <v>0</v>
      </c>
      <c r="X48" s="117">
        <v>0</v>
      </c>
      <c r="Y48" s="117">
        <v>0</v>
      </c>
      <c r="Z48" s="122">
        <v>39348.237860960508</v>
      </c>
      <c r="AA48" s="116">
        <v>0</v>
      </c>
      <c r="AB48" s="117">
        <v>1360.7853117389684</v>
      </c>
      <c r="AC48" s="117">
        <v>0</v>
      </c>
      <c r="AD48" s="117">
        <v>0</v>
      </c>
      <c r="AE48" s="117">
        <v>0</v>
      </c>
      <c r="AF48" s="117">
        <v>0</v>
      </c>
      <c r="AG48" s="118">
        <v>0</v>
      </c>
      <c r="AH48" s="112">
        <v>38101.988728691118</v>
      </c>
      <c r="AI48" s="164">
        <v>0</v>
      </c>
      <c r="AJ48" s="117">
        <v>1337.9168859979522</v>
      </c>
      <c r="AK48" s="117">
        <v>0</v>
      </c>
      <c r="AL48" s="117">
        <v>0</v>
      </c>
      <c r="AM48" s="117">
        <v>0</v>
      </c>
      <c r="AN48" s="117">
        <v>0</v>
      </c>
      <c r="AO48" s="117">
        <v>0</v>
      </c>
      <c r="AP48" s="112">
        <v>37461.672807942661</v>
      </c>
      <c r="AQ48" s="164">
        <v>0</v>
      </c>
      <c r="AR48" s="117">
        <v>1318.0317354440599</v>
      </c>
      <c r="AS48" s="117">
        <v>0</v>
      </c>
      <c r="AT48" s="117">
        <v>0</v>
      </c>
      <c r="AU48" s="117">
        <v>0</v>
      </c>
      <c r="AV48" s="117">
        <v>0</v>
      </c>
      <c r="AW48" s="117">
        <v>0</v>
      </c>
      <c r="AX48" s="112">
        <v>36904.888592433679</v>
      </c>
      <c r="AY48" s="164">
        <v>0</v>
      </c>
      <c r="AZ48" s="117">
        <v>1301.5728133137354</v>
      </c>
      <c r="BA48" s="117">
        <v>0</v>
      </c>
      <c r="BB48" s="117">
        <v>0</v>
      </c>
      <c r="BC48" s="117">
        <v>0</v>
      </c>
      <c r="BD48" s="117">
        <v>0</v>
      </c>
      <c r="BE48" s="117">
        <v>0</v>
      </c>
      <c r="BF48" s="112">
        <v>36444.038772784595</v>
      </c>
      <c r="BG48" s="164">
        <v>0</v>
      </c>
      <c r="BH48" s="117">
        <v>1285.1553789900456</v>
      </c>
      <c r="BI48" s="117">
        <v>0</v>
      </c>
      <c r="BJ48" s="117">
        <v>0</v>
      </c>
      <c r="BK48" s="117">
        <v>0</v>
      </c>
      <c r="BL48" s="117">
        <v>0</v>
      </c>
      <c r="BM48" s="117">
        <v>0</v>
      </c>
      <c r="BN48" s="112">
        <v>35984.350611721275</v>
      </c>
      <c r="BO48" s="164">
        <v>0</v>
      </c>
      <c r="BP48" s="117">
        <v>1262.2818933842868</v>
      </c>
      <c r="BQ48" s="117">
        <v>0</v>
      </c>
      <c r="BR48" s="117">
        <v>0</v>
      </c>
      <c r="BS48" s="117">
        <v>0</v>
      </c>
      <c r="BT48" s="117">
        <v>0</v>
      </c>
      <c r="BU48" s="117">
        <v>0</v>
      </c>
      <c r="BV48" s="112">
        <v>35343.893014760033</v>
      </c>
      <c r="BW48" s="164">
        <v>0</v>
      </c>
      <c r="BX48" s="117">
        <v>1239.4139133270933</v>
      </c>
      <c r="BY48" s="117">
        <v>0</v>
      </c>
      <c r="BZ48" s="117">
        <v>0</v>
      </c>
      <c r="CA48" s="117">
        <v>0</v>
      </c>
      <c r="CB48" s="117">
        <v>0</v>
      </c>
      <c r="CC48" s="117">
        <v>0</v>
      </c>
      <c r="CD48" s="112">
        <v>34703.589573158613</v>
      </c>
      <c r="CE48" s="164">
        <v>0</v>
      </c>
      <c r="CF48" s="117">
        <v>1216.5520886774666</v>
      </c>
      <c r="CG48" s="117">
        <v>0</v>
      </c>
      <c r="CH48" s="117">
        <v>0</v>
      </c>
      <c r="CI48" s="117">
        <v>0</v>
      </c>
      <c r="CJ48" s="117">
        <v>0</v>
      </c>
      <c r="CK48" s="117">
        <v>0</v>
      </c>
      <c r="CL48" s="112">
        <v>34063.458482969065</v>
      </c>
      <c r="CM48" s="164">
        <v>0</v>
      </c>
      <c r="CN48" s="117">
        <v>1190.5759766822866</v>
      </c>
      <c r="CO48" s="117">
        <v>0</v>
      </c>
      <c r="CP48" s="117">
        <v>0</v>
      </c>
      <c r="CQ48" s="117">
        <v>0</v>
      </c>
      <c r="CR48" s="117">
        <v>0</v>
      </c>
      <c r="CS48" s="117">
        <v>0</v>
      </c>
      <c r="CT48" s="112">
        <v>33336.127347104026</v>
      </c>
    </row>
    <row r="49" spans="1:98" x14ac:dyDescent="0.25">
      <c r="A49" s="159" t="s">
        <v>139</v>
      </c>
      <c r="B49" s="160" t="s">
        <v>55</v>
      </c>
      <c r="C49" s="117">
        <v>0</v>
      </c>
      <c r="D49" s="117">
        <v>134.83116271690838</v>
      </c>
      <c r="E49" s="117">
        <v>9.3616514934700739</v>
      </c>
      <c r="F49" s="117">
        <v>0</v>
      </c>
      <c r="G49" s="117">
        <v>0</v>
      </c>
      <c r="H49" s="117">
        <v>0</v>
      </c>
      <c r="I49" s="117">
        <v>0</v>
      </c>
      <c r="J49" s="122">
        <v>6256.1102018430047</v>
      </c>
      <c r="K49" s="117">
        <v>0</v>
      </c>
      <c r="L49" s="117">
        <v>142.23979799063028</v>
      </c>
      <c r="M49" s="117">
        <v>8.54775116848786</v>
      </c>
      <c r="N49" s="117">
        <v>0</v>
      </c>
      <c r="O49" s="117">
        <v>0</v>
      </c>
      <c r="P49" s="117">
        <v>0</v>
      </c>
      <c r="Q49" s="117">
        <v>0</v>
      </c>
      <c r="R49" s="122">
        <v>6247.8684033869304</v>
      </c>
      <c r="S49" s="117">
        <v>0</v>
      </c>
      <c r="T49" s="117">
        <v>152.11534307416997</v>
      </c>
      <c r="U49" s="117">
        <v>8.4526239279446855</v>
      </c>
      <c r="V49" s="117">
        <v>0</v>
      </c>
      <c r="W49" s="117">
        <v>0</v>
      </c>
      <c r="X49" s="117">
        <v>0</v>
      </c>
      <c r="Y49" s="117">
        <v>0</v>
      </c>
      <c r="Z49" s="122">
        <v>6499.1749469821007</v>
      </c>
      <c r="AA49" s="116">
        <v>0</v>
      </c>
      <c r="AB49" s="117">
        <v>149.83322233519249</v>
      </c>
      <c r="AC49" s="117">
        <v>8.1166255791953539</v>
      </c>
      <c r="AD49" s="117">
        <v>0</v>
      </c>
      <c r="AE49" s="117">
        <v>0</v>
      </c>
      <c r="AF49" s="117">
        <v>0</v>
      </c>
      <c r="AG49" s="118">
        <v>0</v>
      </c>
      <c r="AH49" s="112">
        <v>6346.2360038721581</v>
      </c>
      <c r="AI49" s="164">
        <v>0</v>
      </c>
      <c r="AJ49" s="117">
        <v>146.42188039475349</v>
      </c>
      <c r="AK49" s="117">
        <v>7.9419881832165959</v>
      </c>
      <c r="AL49" s="117">
        <v>0</v>
      </c>
      <c r="AM49" s="117">
        <v>0</v>
      </c>
      <c r="AN49" s="117">
        <v>0</v>
      </c>
      <c r="AO49" s="117">
        <v>0</v>
      </c>
      <c r="AP49" s="112">
        <v>6204.4395196054957</v>
      </c>
      <c r="AQ49" s="164">
        <v>0</v>
      </c>
      <c r="AR49" s="117">
        <v>149.10908347825773</v>
      </c>
      <c r="AS49" s="117">
        <v>7.807858404770144</v>
      </c>
      <c r="AT49" s="117">
        <v>0</v>
      </c>
      <c r="AU49" s="117">
        <v>0</v>
      </c>
      <c r="AV49" s="117">
        <v>0</v>
      </c>
      <c r="AW49" s="117">
        <v>0</v>
      </c>
      <c r="AX49" s="112">
        <v>6244.136814655305</v>
      </c>
      <c r="AY49" s="164">
        <v>0</v>
      </c>
      <c r="AZ49" s="117">
        <v>114.23803304425668</v>
      </c>
      <c r="BA49" s="117">
        <v>7.4195688156860422</v>
      </c>
      <c r="BB49" s="117">
        <v>0</v>
      </c>
      <c r="BC49" s="117">
        <v>0</v>
      </c>
      <c r="BD49" s="117">
        <v>0</v>
      </c>
      <c r="BE49" s="117">
        <v>0</v>
      </c>
      <c r="BF49" s="112">
        <v>5164.850661395988</v>
      </c>
      <c r="BG49" s="164">
        <v>0</v>
      </c>
      <c r="BH49" s="117">
        <v>110.22118446325509</v>
      </c>
      <c r="BI49" s="117">
        <v>7.0384346579311439</v>
      </c>
      <c r="BJ49" s="117">
        <v>0</v>
      </c>
      <c r="BK49" s="117">
        <v>0</v>
      </c>
      <c r="BL49" s="117">
        <v>0</v>
      </c>
      <c r="BM49" s="117">
        <v>0</v>
      </c>
      <c r="BN49" s="112">
        <v>4951.3783493228957</v>
      </c>
      <c r="BO49" s="164">
        <v>0</v>
      </c>
      <c r="BP49" s="117">
        <v>105.9774156877357</v>
      </c>
      <c r="BQ49" s="117">
        <v>6.7987776494294989</v>
      </c>
      <c r="BR49" s="117">
        <v>0</v>
      </c>
      <c r="BS49" s="117">
        <v>0</v>
      </c>
      <c r="BT49" s="117">
        <v>0</v>
      </c>
      <c r="BU49" s="117">
        <v>0</v>
      </c>
      <c r="BV49" s="112">
        <v>4769.0437163554161</v>
      </c>
      <c r="BW49" s="164">
        <v>0</v>
      </c>
      <c r="BX49" s="117">
        <v>101.82477780787909</v>
      </c>
      <c r="BY49" s="117">
        <v>6.5637644289964223</v>
      </c>
      <c r="BZ49" s="117">
        <v>0</v>
      </c>
      <c r="CA49" s="117">
        <v>0</v>
      </c>
      <c r="CB49" s="117">
        <v>0</v>
      </c>
      <c r="CC49" s="117">
        <v>0</v>
      </c>
      <c r="CD49" s="112">
        <v>4590.4913523046662</v>
      </c>
      <c r="CE49" s="164">
        <v>0</v>
      </c>
      <c r="CF49" s="117">
        <v>97.763319676925462</v>
      </c>
      <c r="CG49" s="117">
        <v>6.3333808295493492</v>
      </c>
      <c r="CH49" s="117">
        <v>0</v>
      </c>
      <c r="CI49" s="117">
        <v>0</v>
      </c>
      <c r="CJ49" s="117">
        <v>0</v>
      </c>
      <c r="CK49" s="117">
        <v>0</v>
      </c>
      <c r="CL49" s="112">
        <v>4415.7188707844907</v>
      </c>
      <c r="CM49" s="164">
        <v>0</v>
      </c>
      <c r="CN49" s="117">
        <v>112.49656230407624</v>
      </c>
      <c r="CO49" s="117">
        <v>6.1076125997675428</v>
      </c>
      <c r="CP49" s="117">
        <v>0</v>
      </c>
      <c r="CQ49" s="117">
        <v>0</v>
      </c>
      <c r="CR49" s="117">
        <v>0</v>
      </c>
      <c r="CS49" s="117">
        <v>0</v>
      </c>
      <c r="CT49" s="112">
        <v>4768.4210834525338</v>
      </c>
    </row>
    <row r="50" spans="1:98" x14ac:dyDescent="0.25">
      <c r="A50" s="159" t="s">
        <v>140</v>
      </c>
      <c r="B50" s="160" t="s">
        <v>56</v>
      </c>
      <c r="C50" s="117">
        <v>0</v>
      </c>
      <c r="D50" s="117">
        <v>2.1776091018217314</v>
      </c>
      <c r="E50" s="117">
        <v>0</v>
      </c>
      <c r="F50" s="117">
        <v>0</v>
      </c>
      <c r="G50" s="117">
        <v>0</v>
      </c>
      <c r="H50" s="117">
        <v>0</v>
      </c>
      <c r="I50" s="117">
        <v>0</v>
      </c>
      <c r="J50" s="122">
        <v>60.973054851008477</v>
      </c>
      <c r="K50" s="117">
        <v>0</v>
      </c>
      <c r="L50" s="117">
        <v>2.1907374336296801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22">
        <v>61.340648141631043</v>
      </c>
      <c r="S50" s="117">
        <v>0</v>
      </c>
      <c r="T50" s="117">
        <v>1.5422613665031681</v>
      </c>
      <c r="U50" s="117">
        <v>0</v>
      </c>
      <c r="V50" s="117">
        <v>0</v>
      </c>
      <c r="W50" s="117">
        <v>0</v>
      </c>
      <c r="X50" s="117">
        <v>0</v>
      </c>
      <c r="Y50" s="117">
        <v>0</v>
      </c>
      <c r="Z50" s="122">
        <v>43.183318262088704</v>
      </c>
      <c r="AA50" s="116">
        <v>0</v>
      </c>
      <c r="AB50" s="117">
        <v>1.3202443358477725</v>
      </c>
      <c r="AC50" s="117">
        <v>0</v>
      </c>
      <c r="AD50" s="117">
        <v>0</v>
      </c>
      <c r="AE50" s="117">
        <v>0</v>
      </c>
      <c r="AF50" s="117">
        <v>0</v>
      </c>
      <c r="AG50" s="118">
        <v>0</v>
      </c>
      <c r="AH50" s="112">
        <v>36.966841403737632</v>
      </c>
      <c r="AI50" s="164">
        <v>0</v>
      </c>
      <c r="AJ50" s="117">
        <v>1.5179104284722948</v>
      </c>
      <c r="AK50" s="117">
        <v>0</v>
      </c>
      <c r="AL50" s="117">
        <v>0</v>
      </c>
      <c r="AM50" s="117">
        <v>0</v>
      </c>
      <c r="AN50" s="117">
        <v>0</v>
      </c>
      <c r="AO50" s="117">
        <v>0</v>
      </c>
      <c r="AP50" s="112">
        <v>42.501491997224257</v>
      </c>
      <c r="AQ50" s="164">
        <v>0</v>
      </c>
      <c r="AR50" s="117">
        <v>1.4869953245374472</v>
      </c>
      <c r="AS50" s="117">
        <v>0</v>
      </c>
      <c r="AT50" s="117">
        <v>0</v>
      </c>
      <c r="AU50" s="117">
        <v>0</v>
      </c>
      <c r="AV50" s="117">
        <v>0</v>
      </c>
      <c r="AW50" s="117">
        <v>0</v>
      </c>
      <c r="AX50" s="112">
        <v>41.635869087048519</v>
      </c>
      <c r="AY50" s="164">
        <v>0</v>
      </c>
      <c r="AZ50" s="117">
        <v>1.4873841948030466</v>
      </c>
      <c r="BA50" s="117">
        <v>0</v>
      </c>
      <c r="BB50" s="117">
        <v>0</v>
      </c>
      <c r="BC50" s="117">
        <v>0</v>
      </c>
      <c r="BD50" s="117">
        <v>0</v>
      </c>
      <c r="BE50" s="117">
        <v>0</v>
      </c>
      <c r="BF50" s="112">
        <v>41.646757454485304</v>
      </c>
      <c r="BG50" s="164">
        <v>0</v>
      </c>
      <c r="BH50" s="117">
        <v>1.4877730650686463</v>
      </c>
      <c r="BI50" s="117">
        <v>0</v>
      </c>
      <c r="BJ50" s="117">
        <v>0</v>
      </c>
      <c r="BK50" s="117">
        <v>0</v>
      </c>
      <c r="BL50" s="117">
        <v>0</v>
      </c>
      <c r="BM50" s="117">
        <v>0</v>
      </c>
      <c r="BN50" s="112">
        <v>41.657645821922095</v>
      </c>
      <c r="BO50" s="164">
        <v>0</v>
      </c>
      <c r="BP50" s="117">
        <v>1.4883563704670453</v>
      </c>
      <c r="BQ50" s="117">
        <v>0</v>
      </c>
      <c r="BR50" s="117">
        <v>0</v>
      </c>
      <c r="BS50" s="117">
        <v>0</v>
      </c>
      <c r="BT50" s="117">
        <v>0</v>
      </c>
      <c r="BU50" s="117">
        <v>0</v>
      </c>
      <c r="BV50" s="112">
        <v>41.673978373077269</v>
      </c>
      <c r="BW50" s="164">
        <v>0</v>
      </c>
      <c r="BX50" s="117">
        <v>1.4889396758654443</v>
      </c>
      <c r="BY50" s="117">
        <v>0</v>
      </c>
      <c r="BZ50" s="117">
        <v>0</v>
      </c>
      <c r="CA50" s="117">
        <v>0</v>
      </c>
      <c r="CB50" s="117">
        <v>0</v>
      </c>
      <c r="CC50" s="117">
        <v>0</v>
      </c>
      <c r="CD50" s="112">
        <v>41.690310924232442</v>
      </c>
      <c r="CE50" s="164">
        <v>0</v>
      </c>
      <c r="CF50" s="117">
        <v>1.4895229812638435</v>
      </c>
      <c r="CG50" s="117">
        <v>0</v>
      </c>
      <c r="CH50" s="117">
        <v>0</v>
      </c>
      <c r="CI50" s="117">
        <v>0</v>
      </c>
      <c r="CJ50" s="117">
        <v>0</v>
      </c>
      <c r="CK50" s="117">
        <v>0</v>
      </c>
      <c r="CL50" s="112">
        <v>41.706643475387622</v>
      </c>
      <c r="CM50" s="164">
        <v>0</v>
      </c>
      <c r="CN50" s="117">
        <v>1.4901062866622425</v>
      </c>
      <c r="CO50" s="117">
        <v>0</v>
      </c>
      <c r="CP50" s="117">
        <v>0</v>
      </c>
      <c r="CQ50" s="117">
        <v>0</v>
      </c>
      <c r="CR50" s="117">
        <v>0</v>
      </c>
      <c r="CS50" s="117">
        <v>0</v>
      </c>
      <c r="CT50" s="112">
        <v>41.722976026542788</v>
      </c>
    </row>
    <row r="51" spans="1:98" ht="17.25" x14ac:dyDescent="0.25">
      <c r="A51" s="159" t="s">
        <v>417</v>
      </c>
      <c r="B51" s="160" t="s">
        <v>57</v>
      </c>
      <c r="C51" s="117">
        <v>0</v>
      </c>
      <c r="D51" s="117">
        <v>0</v>
      </c>
      <c r="E51" s="117">
        <v>112.82667724042716</v>
      </c>
      <c r="F51" s="117">
        <v>0</v>
      </c>
      <c r="G51" s="117">
        <v>0</v>
      </c>
      <c r="H51" s="117">
        <v>0</v>
      </c>
      <c r="I51" s="117">
        <v>0</v>
      </c>
      <c r="J51" s="122">
        <v>29899.069468713198</v>
      </c>
      <c r="K51" s="117">
        <v>0</v>
      </c>
      <c r="L51" s="117">
        <v>0</v>
      </c>
      <c r="M51" s="117">
        <v>104.38527713815222</v>
      </c>
      <c r="N51" s="117">
        <v>0</v>
      </c>
      <c r="O51" s="117">
        <v>0</v>
      </c>
      <c r="P51" s="117">
        <v>0</v>
      </c>
      <c r="Q51" s="117">
        <v>0</v>
      </c>
      <c r="R51" s="122">
        <v>27662.098441610338</v>
      </c>
      <c r="S51" s="117">
        <v>0</v>
      </c>
      <c r="T51" s="117">
        <v>0</v>
      </c>
      <c r="U51" s="117">
        <v>105.77563851557741</v>
      </c>
      <c r="V51" s="117">
        <v>0</v>
      </c>
      <c r="W51" s="117">
        <v>0</v>
      </c>
      <c r="X51" s="117">
        <v>0</v>
      </c>
      <c r="Y51" s="117">
        <v>0</v>
      </c>
      <c r="Z51" s="122">
        <v>28030.544206628016</v>
      </c>
      <c r="AA51" s="116">
        <v>0</v>
      </c>
      <c r="AB51" s="117">
        <v>0</v>
      </c>
      <c r="AC51" s="117">
        <v>102.81481338641983</v>
      </c>
      <c r="AD51" s="117">
        <v>0</v>
      </c>
      <c r="AE51" s="117">
        <v>0</v>
      </c>
      <c r="AF51" s="117">
        <v>0</v>
      </c>
      <c r="AG51" s="118">
        <v>0</v>
      </c>
      <c r="AH51" s="112">
        <v>27245.925547401253</v>
      </c>
      <c r="AI51" s="164">
        <v>0</v>
      </c>
      <c r="AJ51" s="117">
        <v>0</v>
      </c>
      <c r="AK51" s="117">
        <v>102.14859098646282</v>
      </c>
      <c r="AL51" s="117">
        <v>0</v>
      </c>
      <c r="AM51" s="117">
        <v>0</v>
      </c>
      <c r="AN51" s="117">
        <v>0</v>
      </c>
      <c r="AO51" s="117">
        <v>0</v>
      </c>
      <c r="AP51" s="112">
        <v>27069.376611412648</v>
      </c>
      <c r="AQ51" s="164">
        <v>0</v>
      </c>
      <c r="AR51" s="117">
        <v>0</v>
      </c>
      <c r="AS51" s="117">
        <v>97.294827582563457</v>
      </c>
      <c r="AT51" s="117">
        <v>0</v>
      </c>
      <c r="AU51" s="117">
        <v>0</v>
      </c>
      <c r="AV51" s="117">
        <v>0</v>
      </c>
      <c r="AW51" s="117">
        <v>0</v>
      </c>
      <c r="AX51" s="112">
        <v>25783.129309379317</v>
      </c>
      <c r="AY51" s="164">
        <v>0</v>
      </c>
      <c r="AZ51" s="117">
        <v>0</v>
      </c>
      <c r="BA51" s="117">
        <v>97.104821718549516</v>
      </c>
      <c r="BB51" s="117">
        <v>0</v>
      </c>
      <c r="BC51" s="117">
        <v>0</v>
      </c>
      <c r="BD51" s="117">
        <v>0</v>
      </c>
      <c r="BE51" s="117">
        <v>0</v>
      </c>
      <c r="BF51" s="112">
        <v>25732.77775541562</v>
      </c>
      <c r="BG51" s="164">
        <v>0</v>
      </c>
      <c r="BH51" s="117">
        <v>0</v>
      </c>
      <c r="BI51" s="117">
        <v>96.714613862629975</v>
      </c>
      <c r="BJ51" s="117">
        <v>0</v>
      </c>
      <c r="BK51" s="117">
        <v>0</v>
      </c>
      <c r="BL51" s="117">
        <v>0</v>
      </c>
      <c r="BM51" s="117">
        <v>0</v>
      </c>
      <c r="BN51" s="112">
        <v>25629.372673596943</v>
      </c>
      <c r="BO51" s="164">
        <v>0</v>
      </c>
      <c r="BP51" s="117">
        <v>0</v>
      </c>
      <c r="BQ51" s="117">
        <v>95.473474181472412</v>
      </c>
      <c r="BR51" s="117">
        <v>0</v>
      </c>
      <c r="BS51" s="117">
        <v>0</v>
      </c>
      <c r="BT51" s="117">
        <v>0</v>
      </c>
      <c r="BU51" s="117">
        <v>0</v>
      </c>
      <c r="BV51" s="112">
        <v>25300.470658090187</v>
      </c>
      <c r="BW51" s="164">
        <v>0</v>
      </c>
      <c r="BX51" s="117">
        <v>0</v>
      </c>
      <c r="BY51" s="117">
        <v>94.228039726548417</v>
      </c>
      <c r="BZ51" s="117">
        <v>0</v>
      </c>
      <c r="CA51" s="117">
        <v>0</v>
      </c>
      <c r="CB51" s="117">
        <v>0</v>
      </c>
      <c r="CC51" s="117">
        <v>0</v>
      </c>
      <c r="CD51" s="112">
        <v>24970.430527535329</v>
      </c>
      <c r="CE51" s="164">
        <v>0</v>
      </c>
      <c r="CF51" s="117">
        <v>0</v>
      </c>
      <c r="CG51" s="117">
        <v>92.978728958392793</v>
      </c>
      <c r="CH51" s="117">
        <v>0</v>
      </c>
      <c r="CI51" s="117">
        <v>0</v>
      </c>
      <c r="CJ51" s="117">
        <v>0</v>
      </c>
      <c r="CK51" s="117">
        <v>0</v>
      </c>
      <c r="CL51" s="112">
        <v>24639.363173974089</v>
      </c>
      <c r="CM51" s="164">
        <v>0</v>
      </c>
      <c r="CN51" s="117">
        <v>0</v>
      </c>
      <c r="CO51" s="117">
        <v>91.724921556036875</v>
      </c>
      <c r="CP51" s="117">
        <v>0</v>
      </c>
      <c r="CQ51" s="117">
        <v>0</v>
      </c>
      <c r="CR51" s="117">
        <v>0</v>
      </c>
      <c r="CS51" s="117">
        <v>0</v>
      </c>
      <c r="CT51" s="112">
        <v>24307.104212349772</v>
      </c>
    </row>
    <row r="52" spans="1:98" x14ac:dyDescent="0.25">
      <c r="A52" s="159" t="s">
        <v>141</v>
      </c>
      <c r="B52" s="160" t="s">
        <v>142</v>
      </c>
      <c r="C52" s="117">
        <v>0</v>
      </c>
      <c r="D52" s="117">
        <v>0</v>
      </c>
      <c r="E52" s="117">
        <v>0</v>
      </c>
      <c r="F52" s="117">
        <v>0</v>
      </c>
      <c r="G52" s="117">
        <v>0</v>
      </c>
      <c r="H52" s="117">
        <v>0</v>
      </c>
      <c r="I52" s="117">
        <v>0</v>
      </c>
      <c r="J52" s="122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22">
        <v>0</v>
      </c>
      <c r="S52" s="117">
        <v>0</v>
      </c>
      <c r="T52" s="117">
        <v>0</v>
      </c>
      <c r="U52" s="117">
        <v>0</v>
      </c>
      <c r="V52" s="117">
        <v>0</v>
      </c>
      <c r="W52" s="117">
        <v>0</v>
      </c>
      <c r="X52" s="117">
        <v>0</v>
      </c>
      <c r="Y52" s="117">
        <v>0</v>
      </c>
      <c r="Z52" s="122">
        <v>0</v>
      </c>
      <c r="AA52" s="116">
        <v>0</v>
      </c>
      <c r="AB52" s="117">
        <v>0</v>
      </c>
      <c r="AC52" s="117">
        <v>0</v>
      </c>
      <c r="AD52" s="117">
        <v>0</v>
      </c>
      <c r="AE52" s="117">
        <v>0</v>
      </c>
      <c r="AF52" s="117">
        <v>0</v>
      </c>
      <c r="AG52" s="118">
        <v>0</v>
      </c>
      <c r="AH52" s="112">
        <v>0</v>
      </c>
      <c r="AI52" s="164">
        <v>0</v>
      </c>
      <c r="AJ52" s="117">
        <v>0</v>
      </c>
      <c r="AK52" s="117">
        <v>0</v>
      </c>
      <c r="AL52" s="117">
        <v>0</v>
      </c>
      <c r="AM52" s="117">
        <v>0</v>
      </c>
      <c r="AN52" s="117">
        <v>0</v>
      </c>
      <c r="AO52" s="117">
        <v>0</v>
      </c>
      <c r="AP52" s="112">
        <v>0</v>
      </c>
      <c r="AQ52" s="164">
        <v>0</v>
      </c>
      <c r="AR52" s="117">
        <v>0</v>
      </c>
      <c r="AS52" s="117">
        <v>0</v>
      </c>
      <c r="AT52" s="117">
        <v>0</v>
      </c>
      <c r="AU52" s="117">
        <v>0</v>
      </c>
      <c r="AV52" s="117">
        <v>0</v>
      </c>
      <c r="AW52" s="117">
        <v>0</v>
      </c>
      <c r="AX52" s="112">
        <v>0</v>
      </c>
      <c r="AY52" s="164">
        <v>0</v>
      </c>
      <c r="AZ52" s="117">
        <v>0</v>
      </c>
      <c r="BA52" s="117">
        <v>0</v>
      </c>
      <c r="BB52" s="117">
        <v>0</v>
      </c>
      <c r="BC52" s="117">
        <v>0</v>
      </c>
      <c r="BD52" s="117">
        <v>0</v>
      </c>
      <c r="BE52" s="117">
        <v>0</v>
      </c>
      <c r="BF52" s="112">
        <v>0</v>
      </c>
      <c r="BG52" s="164">
        <v>0</v>
      </c>
      <c r="BH52" s="117">
        <v>0</v>
      </c>
      <c r="BI52" s="117">
        <v>0</v>
      </c>
      <c r="BJ52" s="117">
        <v>0</v>
      </c>
      <c r="BK52" s="117">
        <v>0</v>
      </c>
      <c r="BL52" s="117">
        <v>0</v>
      </c>
      <c r="BM52" s="117">
        <v>0</v>
      </c>
      <c r="BN52" s="112">
        <v>0</v>
      </c>
      <c r="BO52" s="164">
        <v>0</v>
      </c>
      <c r="BP52" s="117">
        <v>0</v>
      </c>
      <c r="BQ52" s="117">
        <v>0</v>
      </c>
      <c r="BR52" s="117">
        <v>0</v>
      </c>
      <c r="BS52" s="117">
        <v>0</v>
      </c>
      <c r="BT52" s="117">
        <v>0</v>
      </c>
      <c r="BU52" s="117">
        <v>0</v>
      </c>
      <c r="BV52" s="112">
        <v>0</v>
      </c>
      <c r="BW52" s="164">
        <v>0</v>
      </c>
      <c r="BX52" s="117">
        <v>0</v>
      </c>
      <c r="BY52" s="117">
        <v>0</v>
      </c>
      <c r="BZ52" s="117">
        <v>0</v>
      </c>
      <c r="CA52" s="117">
        <v>0</v>
      </c>
      <c r="CB52" s="117">
        <v>0</v>
      </c>
      <c r="CC52" s="117">
        <v>0</v>
      </c>
      <c r="CD52" s="112">
        <v>0</v>
      </c>
      <c r="CE52" s="164">
        <v>0</v>
      </c>
      <c r="CF52" s="117">
        <v>0</v>
      </c>
      <c r="CG52" s="117">
        <v>0</v>
      </c>
      <c r="CH52" s="117">
        <v>0</v>
      </c>
      <c r="CI52" s="117">
        <v>0</v>
      </c>
      <c r="CJ52" s="117">
        <v>0</v>
      </c>
      <c r="CK52" s="117">
        <v>0</v>
      </c>
      <c r="CL52" s="112">
        <v>0</v>
      </c>
      <c r="CM52" s="164">
        <v>0</v>
      </c>
      <c r="CN52" s="117">
        <v>0</v>
      </c>
      <c r="CO52" s="117">
        <v>0</v>
      </c>
      <c r="CP52" s="117">
        <v>0</v>
      </c>
      <c r="CQ52" s="117">
        <v>0</v>
      </c>
      <c r="CR52" s="117">
        <v>0</v>
      </c>
      <c r="CS52" s="117">
        <v>0</v>
      </c>
      <c r="CT52" s="112">
        <v>0</v>
      </c>
    </row>
    <row r="53" spans="1:98" x14ac:dyDescent="0.25">
      <c r="A53" s="176" t="s">
        <v>143</v>
      </c>
      <c r="B53" s="177" t="s">
        <v>58</v>
      </c>
      <c r="C53" s="117">
        <v>0</v>
      </c>
      <c r="D53" s="117">
        <v>2.6234194671546249</v>
      </c>
      <c r="E53" s="117">
        <v>6.8014578778082882E-2</v>
      </c>
      <c r="F53" s="117">
        <v>0</v>
      </c>
      <c r="G53" s="117">
        <v>0</v>
      </c>
      <c r="H53" s="117">
        <v>0</v>
      </c>
      <c r="I53" s="117">
        <v>0</v>
      </c>
      <c r="J53" s="122">
        <v>91.479608456521461</v>
      </c>
      <c r="K53" s="117">
        <v>0</v>
      </c>
      <c r="L53" s="117">
        <v>1.6588639446178477</v>
      </c>
      <c r="M53" s="117">
        <v>4.3007583749351604E-2</v>
      </c>
      <c r="N53" s="117">
        <v>0</v>
      </c>
      <c r="O53" s="117">
        <v>0</v>
      </c>
      <c r="P53" s="117">
        <v>0</v>
      </c>
      <c r="Q53" s="117">
        <v>0</v>
      </c>
      <c r="R53" s="122">
        <v>57.845200142877914</v>
      </c>
      <c r="S53" s="117">
        <v>0</v>
      </c>
      <c r="T53" s="117">
        <v>1.2612815254028285</v>
      </c>
      <c r="U53" s="117">
        <v>3.269989139933259E-2</v>
      </c>
      <c r="V53" s="117">
        <v>0</v>
      </c>
      <c r="W53" s="117">
        <v>0</v>
      </c>
      <c r="X53" s="117">
        <v>0</v>
      </c>
      <c r="Y53" s="117">
        <v>0</v>
      </c>
      <c r="Z53" s="122">
        <v>43.98135393210233</v>
      </c>
      <c r="AA53" s="116">
        <v>0</v>
      </c>
      <c r="AB53" s="117">
        <v>1.1147748759318539</v>
      </c>
      <c r="AC53" s="117">
        <v>2.8901570857492512E-2</v>
      </c>
      <c r="AD53" s="117">
        <v>0</v>
      </c>
      <c r="AE53" s="117">
        <v>0</v>
      </c>
      <c r="AF53" s="117">
        <v>0</v>
      </c>
      <c r="AG53" s="118">
        <v>0</v>
      </c>
      <c r="AH53" s="112">
        <v>38.872612803327428</v>
      </c>
      <c r="AI53" s="164">
        <v>0</v>
      </c>
      <c r="AJ53" s="117">
        <v>1.2038358418283732</v>
      </c>
      <c r="AK53" s="117">
        <v>3.1210558862217085E-2</v>
      </c>
      <c r="AL53" s="117">
        <v>0</v>
      </c>
      <c r="AM53" s="117">
        <v>0</v>
      </c>
      <c r="AN53" s="117">
        <v>0</v>
      </c>
      <c r="AO53" s="117">
        <v>0</v>
      </c>
      <c r="AP53" s="112">
        <v>41.97820166968198</v>
      </c>
      <c r="AQ53" s="164">
        <v>0</v>
      </c>
      <c r="AR53" s="117">
        <v>1.0763414280277801</v>
      </c>
      <c r="AS53" s="117">
        <v>2.7905148134053558E-2</v>
      </c>
      <c r="AT53" s="117">
        <v>0</v>
      </c>
      <c r="AU53" s="117">
        <v>0</v>
      </c>
      <c r="AV53" s="117">
        <v>0</v>
      </c>
      <c r="AW53" s="117">
        <v>0</v>
      </c>
      <c r="AX53" s="112">
        <v>37.532424240302035</v>
      </c>
      <c r="AY53" s="164">
        <v>0</v>
      </c>
      <c r="AZ53" s="117">
        <v>1.0710853546731449</v>
      </c>
      <c r="BA53" s="117">
        <v>2.7768879565600063E-2</v>
      </c>
      <c r="BB53" s="117">
        <v>0</v>
      </c>
      <c r="BC53" s="117">
        <v>0</v>
      </c>
      <c r="BD53" s="117">
        <v>0</v>
      </c>
      <c r="BE53" s="117">
        <v>0</v>
      </c>
      <c r="BF53" s="112">
        <v>37.349143015732075</v>
      </c>
      <c r="BG53" s="164">
        <v>0</v>
      </c>
      <c r="BH53" s="117">
        <v>1.0658292813185102</v>
      </c>
      <c r="BI53" s="117">
        <v>2.7632610997146565E-2</v>
      </c>
      <c r="BJ53" s="117">
        <v>0</v>
      </c>
      <c r="BK53" s="117">
        <v>0</v>
      </c>
      <c r="BL53" s="117">
        <v>0</v>
      </c>
      <c r="BM53" s="117">
        <v>0</v>
      </c>
      <c r="BN53" s="112">
        <v>37.165861791162122</v>
      </c>
      <c r="BO53" s="164">
        <v>0</v>
      </c>
      <c r="BP53" s="117">
        <v>1.0579093907130983</v>
      </c>
      <c r="BQ53" s="117">
        <v>2.7427280499969217E-2</v>
      </c>
      <c r="BR53" s="117">
        <v>0</v>
      </c>
      <c r="BS53" s="117">
        <v>0</v>
      </c>
      <c r="BT53" s="117">
        <v>0</v>
      </c>
      <c r="BU53" s="117">
        <v>0</v>
      </c>
      <c r="BV53" s="112">
        <v>36.889692272458596</v>
      </c>
      <c r="BW53" s="164">
        <v>0</v>
      </c>
      <c r="BX53" s="117">
        <v>1.0499895001076864</v>
      </c>
      <c r="BY53" s="117">
        <v>2.7221950002791869E-2</v>
      </c>
      <c r="BZ53" s="117">
        <v>0</v>
      </c>
      <c r="CA53" s="117">
        <v>0</v>
      </c>
      <c r="CB53" s="117">
        <v>0</v>
      </c>
      <c r="CC53" s="117">
        <v>0</v>
      </c>
      <c r="CD53" s="112">
        <v>36.613522753755063</v>
      </c>
      <c r="CE53" s="164">
        <v>0</v>
      </c>
      <c r="CF53" s="117">
        <v>1.0420696095022746</v>
      </c>
      <c r="CG53" s="117">
        <v>2.7016619505614525E-2</v>
      </c>
      <c r="CH53" s="117">
        <v>0</v>
      </c>
      <c r="CI53" s="117">
        <v>0</v>
      </c>
      <c r="CJ53" s="117">
        <v>0</v>
      </c>
      <c r="CK53" s="117">
        <v>0</v>
      </c>
      <c r="CL53" s="112">
        <v>36.337353235051538</v>
      </c>
      <c r="CM53" s="164">
        <v>0</v>
      </c>
      <c r="CN53" s="117">
        <v>1.0341497188968625</v>
      </c>
      <c r="CO53" s="117">
        <v>2.6811289008437177E-2</v>
      </c>
      <c r="CP53" s="117">
        <v>0</v>
      </c>
      <c r="CQ53" s="117">
        <v>0</v>
      </c>
      <c r="CR53" s="117">
        <v>0</v>
      </c>
      <c r="CS53" s="117">
        <v>0</v>
      </c>
      <c r="CT53" s="112">
        <v>36.061183716348005</v>
      </c>
    </row>
    <row r="54" spans="1:98" x14ac:dyDescent="0.25">
      <c r="A54" s="176" t="s">
        <v>144</v>
      </c>
      <c r="B54" s="177" t="s">
        <v>59</v>
      </c>
      <c r="C54" s="117">
        <v>915.32064005815039</v>
      </c>
      <c r="D54" s="117">
        <v>0</v>
      </c>
      <c r="E54" s="117">
        <v>0</v>
      </c>
      <c r="F54" s="117">
        <v>0</v>
      </c>
      <c r="G54" s="117">
        <v>0</v>
      </c>
      <c r="H54" s="117">
        <v>0</v>
      </c>
      <c r="I54" s="117">
        <v>0</v>
      </c>
      <c r="J54" s="122">
        <v>915.32064005815039</v>
      </c>
      <c r="K54" s="117">
        <v>802.44986478627436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22">
        <v>802.44986478627436</v>
      </c>
      <c r="S54" s="117">
        <v>862.71597709215689</v>
      </c>
      <c r="T54" s="117">
        <v>0</v>
      </c>
      <c r="U54" s="117">
        <v>0</v>
      </c>
      <c r="V54" s="117">
        <v>0</v>
      </c>
      <c r="W54" s="117">
        <v>0</v>
      </c>
      <c r="X54" s="117">
        <v>0</v>
      </c>
      <c r="Y54" s="117">
        <v>0</v>
      </c>
      <c r="Z54" s="122">
        <v>862.71597709215689</v>
      </c>
      <c r="AA54" s="116">
        <v>731.53881291764696</v>
      </c>
      <c r="AB54" s="117">
        <v>0</v>
      </c>
      <c r="AC54" s="117">
        <v>0</v>
      </c>
      <c r="AD54" s="117">
        <v>0</v>
      </c>
      <c r="AE54" s="117">
        <v>0</v>
      </c>
      <c r="AF54" s="117">
        <v>0</v>
      </c>
      <c r="AG54" s="118">
        <v>0</v>
      </c>
      <c r="AH54" s="112">
        <v>731.53881291764696</v>
      </c>
      <c r="AI54" s="164">
        <v>668.64162101047521</v>
      </c>
      <c r="AJ54" s="117">
        <v>0</v>
      </c>
      <c r="AK54" s="117">
        <v>0</v>
      </c>
      <c r="AL54" s="117">
        <v>0</v>
      </c>
      <c r="AM54" s="117">
        <v>0</v>
      </c>
      <c r="AN54" s="117">
        <v>0</v>
      </c>
      <c r="AO54" s="117">
        <v>0</v>
      </c>
      <c r="AP54" s="112">
        <v>668.64162101047521</v>
      </c>
      <c r="AQ54" s="164">
        <v>640.8133591808687</v>
      </c>
      <c r="AR54" s="117">
        <v>0</v>
      </c>
      <c r="AS54" s="117">
        <v>0</v>
      </c>
      <c r="AT54" s="117">
        <v>0</v>
      </c>
      <c r="AU54" s="117">
        <v>0</v>
      </c>
      <c r="AV54" s="117">
        <v>0</v>
      </c>
      <c r="AW54" s="117">
        <v>0</v>
      </c>
      <c r="AX54" s="112">
        <v>640.8133591808687</v>
      </c>
      <c r="AY54" s="164">
        <v>637.19593600261123</v>
      </c>
      <c r="AZ54" s="117">
        <v>0</v>
      </c>
      <c r="BA54" s="117">
        <v>0</v>
      </c>
      <c r="BB54" s="117">
        <v>0</v>
      </c>
      <c r="BC54" s="117">
        <v>0</v>
      </c>
      <c r="BD54" s="117">
        <v>0</v>
      </c>
      <c r="BE54" s="117">
        <v>0</v>
      </c>
      <c r="BF54" s="112">
        <v>637.19593600261123</v>
      </c>
      <c r="BG54" s="164">
        <v>633.57851282435399</v>
      </c>
      <c r="BH54" s="117">
        <v>0</v>
      </c>
      <c r="BI54" s="117">
        <v>0</v>
      </c>
      <c r="BJ54" s="117">
        <v>0</v>
      </c>
      <c r="BK54" s="117">
        <v>0</v>
      </c>
      <c r="BL54" s="117">
        <v>0</v>
      </c>
      <c r="BM54" s="117">
        <v>0</v>
      </c>
      <c r="BN54" s="112">
        <v>633.57851282435399</v>
      </c>
      <c r="BO54" s="164">
        <v>628.15237805696836</v>
      </c>
      <c r="BP54" s="117">
        <v>0</v>
      </c>
      <c r="BQ54" s="117">
        <v>0</v>
      </c>
      <c r="BR54" s="117">
        <v>0</v>
      </c>
      <c r="BS54" s="117">
        <v>0</v>
      </c>
      <c r="BT54" s="117">
        <v>0</v>
      </c>
      <c r="BU54" s="117">
        <v>0</v>
      </c>
      <c r="BV54" s="112">
        <v>628.15237805696836</v>
      </c>
      <c r="BW54" s="164">
        <v>622.72624328958238</v>
      </c>
      <c r="BX54" s="117">
        <v>0</v>
      </c>
      <c r="BY54" s="117">
        <v>0</v>
      </c>
      <c r="BZ54" s="117">
        <v>0</v>
      </c>
      <c r="CA54" s="117">
        <v>0</v>
      </c>
      <c r="CB54" s="117">
        <v>0</v>
      </c>
      <c r="CC54" s="117">
        <v>0</v>
      </c>
      <c r="CD54" s="112">
        <v>622.72624328958238</v>
      </c>
      <c r="CE54" s="164">
        <v>617.30010852219641</v>
      </c>
      <c r="CF54" s="117">
        <v>0</v>
      </c>
      <c r="CG54" s="117">
        <v>0</v>
      </c>
      <c r="CH54" s="117">
        <v>0</v>
      </c>
      <c r="CI54" s="117">
        <v>0</v>
      </c>
      <c r="CJ54" s="117">
        <v>0</v>
      </c>
      <c r="CK54" s="117">
        <v>0</v>
      </c>
      <c r="CL54" s="112">
        <v>617.30010852219641</v>
      </c>
      <c r="CM54" s="164">
        <v>611.87397375481032</v>
      </c>
      <c r="CN54" s="117">
        <v>0</v>
      </c>
      <c r="CO54" s="117">
        <v>0</v>
      </c>
      <c r="CP54" s="117">
        <v>0</v>
      </c>
      <c r="CQ54" s="117">
        <v>0</v>
      </c>
      <c r="CR54" s="117">
        <v>0</v>
      </c>
      <c r="CS54" s="117">
        <v>0</v>
      </c>
      <c r="CT54" s="112">
        <v>611.87397375481032</v>
      </c>
    </row>
    <row r="55" spans="1:98" x14ac:dyDescent="0.25">
      <c r="A55" s="176" t="s">
        <v>145</v>
      </c>
      <c r="B55" s="177" t="s">
        <v>60</v>
      </c>
      <c r="C55" s="117">
        <v>850.17219047619028</v>
      </c>
      <c r="D55" s="117">
        <v>0</v>
      </c>
      <c r="E55" s="117">
        <v>0</v>
      </c>
      <c r="F55" s="117">
        <v>0</v>
      </c>
      <c r="G55" s="117">
        <v>0</v>
      </c>
      <c r="H55" s="117">
        <v>0</v>
      </c>
      <c r="I55" s="117">
        <v>0</v>
      </c>
      <c r="J55" s="122">
        <v>850.17219047619028</v>
      </c>
      <c r="K55" s="117">
        <v>1010.9976904761904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22">
        <v>1010.9976904761904</v>
      </c>
      <c r="S55" s="117">
        <v>1140.2966666666666</v>
      </c>
      <c r="T55" s="117">
        <v>0</v>
      </c>
      <c r="U55" s="117">
        <v>0</v>
      </c>
      <c r="V55" s="117">
        <v>0</v>
      </c>
      <c r="W55" s="117">
        <v>0</v>
      </c>
      <c r="X55" s="117">
        <v>0</v>
      </c>
      <c r="Y55" s="117">
        <v>0</v>
      </c>
      <c r="Z55" s="122">
        <v>1140.2966666666666</v>
      </c>
      <c r="AA55" s="116">
        <v>1289.5561904761903</v>
      </c>
      <c r="AB55" s="117">
        <v>0</v>
      </c>
      <c r="AC55" s="117">
        <v>0</v>
      </c>
      <c r="AD55" s="117">
        <v>0</v>
      </c>
      <c r="AE55" s="117">
        <v>0</v>
      </c>
      <c r="AF55" s="117">
        <v>0</v>
      </c>
      <c r="AG55" s="118">
        <v>0</v>
      </c>
      <c r="AH55" s="112">
        <v>1289.5561904761903</v>
      </c>
      <c r="AI55" s="164">
        <v>1211.1615476190475</v>
      </c>
      <c r="AJ55" s="117">
        <v>0</v>
      </c>
      <c r="AK55" s="117">
        <v>0</v>
      </c>
      <c r="AL55" s="117">
        <v>0</v>
      </c>
      <c r="AM55" s="117">
        <v>0</v>
      </c>
      <c r="AN55" s="117">
        <v>0</v>
      </c>
      <c r="AO55" s="117">
        <v>0</v>
      </c>
      <c r="AP55" s="112">
        <v>1211.1615476190475</v>
      </c>
      <c r="AQ55" s="164">
        <v>1036.1769523809521</v>
      </c>
      <c r="AR55" s="117">
        <v>0</v>
      </c>
      <c r="AS55" s="117">
        <v>0</v>
      </c>
      <c r="AT55" s="117">
        <v>0</v>
      </c>
      <c r="AU55" s="117">
        <v>0</v>
      </c>
      <c r="AV55" s="117">
        <v>0</v>
      </c>
      <c r="AW55" s="117">
        <v>0</v>
      </c>
      <c r="AX55" s="112">
        <v>1036.1769523809521</v>
      </c>
      <c r="AY55" s="164">
        <v>1020.32945877296</v>
      </c>
      <c r="AZ55" s="117">
        <v>0</v>
      </c>
      <c r="BA55" s="117">
        <v>0</v>
      </c>
      <c r="BB55" s="117">
        <v>0</v>
      </c>
      <c r="BC55" s="117">
        <v>0</v>
      </c>
      <c r="BD55" s="117">
        <v>0</v>
      </c>
      <c r="BE55" s="117">
        <v>0</v>
      </c>
      <c r="BF55" s="112">
        <v>1020.32945877296</v>
      </c>
      <c r="BG55" s="164">
        <v>1004.4819651649674</v>
      </c>
      <c r="BH55" s="117">
        <v>0</v>
      </c>
      <c r="BI55" s="117">
        <v>0</v>
      </c>
      <c r="BJ55" s="117">
        <v>0</v>
      </c>
      <c r="BK55" s="117">
        <v>0</v>
      </c>
      <c r="BL55" s="117">
        <v>0</v>
      </c>
      <c r="BM55" s="117">
        <v>0</v>
      </c>
      <c r="BN55" s="112">
        <v>1004.4819651649674</v>
      </c>
      <c r="BO55" s="164">
        <v>984.96158222830684</v>
      </c>
      <c r="BP55" s="117">
        <v>0</v>
      </c>
      <c r="BQ55" s="117">
        <v>0</v>
      </c>
      <c r="BR55" s="117">
        <v>0</v>
      </c>
      <c r="BS55" s="117">
        <v>0</v>
      </c>
      <c r="BT55" s="117">
        <v>0</v>
      </c>
      <c r="BU55" s="117">
        <v>0</v>
      </c>
      <c r="BV55" s="112">
        <v>984.96158222830684</v>
      </c>
      <c r="BW55" s="164">
        <v>965.44119929164617</v>
      </c>
      <c r="BX55" s="117">
        <v>0</v>
      </c>
      <c r="BY55" s="117">
        <v>0</v>
      </c>
      <c r="BZ55" s="117">
        <v>0</v>
      </c>
      <c r="CA55" s="117">
        <v>0</v>
      </c>
      <c r="CB55" s="117">
        <v>0</v>
      </c>
      <c r="CC55" s="117">
        <v>0</v>
      </c>
      <c r="CD55" s="112">
        <v>965.44119929164617</v>
      </c>
      <c r="CE55" s="164">
        <v>945.92081635498585</v>
      </c>
      <c r="CF55" s="117">
        <v>0</v>
      </c>
      <c r="CG55" s="117">
        <v>0</v>
      </c>
      <c r="CH55" s="117">
        <v>0</v>
      </c>
      <c r="CI55" s="117">
        <v>0</v>
      </c>
      <c r="CJ55" s="117">
        <v>0</v>
      </c>
      <c r="CK55" s="117">
        <v>0</v>
      </c>
      <c r="CL55" s="112">
        <v>945.92081635498585</v>
      </c>
      <c r="CM55" s="164">
        <v>926.40043341832495</v>
      </c>
      <c r="CN55" s="117">
        <v>0</v>
      </c>
      <c r="CO55" s="117">
        <v>0</v>
      </c>
      <c r="CP55" s="117">
        <v>0</v>
      </c>
      <c r="CQ55" s="117">
        <v>0</v>
      </c>
      <c r="CR55" s="117">
        <v>0</v>
      </c>
      <c r="CS55" s="117">
        <v>0</v>
      </c>
      <c r="CT55" s="112">
        <v>926.40043341832495</v>
      </c>
    </row>
    <row r="56" spans="1:98" x14ac:dyDescent="0.25">
      <c r="A56" s="176" t="s">
        <v>146</v>
      </c>
      <c r="B56" s="177" t="s">
        <v>68</v>
      </c>
      <c r="C56" s="117">
        <v>128.15870833333335</v>
      </c>
      <c r="D56" s="117">
        <v>0</v>
      </c>
      <c r="E56" s="117">
        <v>0</v>
      </c>
      <c r="F56" s="117">
        <v>0</v>
      </c>
      <c r="G56" s="117">
        <v>0</v>
      </c>
      <c r="H56" s="117">
        <v>0</v>
      </c>
      <c r="I56" s="117">
        <v>0</v>
      </c>
      <c r="J56" s="122">
        <v>128.15870833333335</v>
      </c>
      <c r="K56" s="117">
        <v>172.24736309523814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22">
        <v>172.24736309523814</v>
      </c>
      <c r="S56" s="117">
        <v>172.85013690476188</v>
      </c>
      <c r="T56" s="117">
        <v>0</v>
      </c>
      <c r="U56" s="117">
        <v>0</v>
      </c>
      <c r="V56" s="117">
        <v>0</v>
      </c>
      <c r="W56" s="117">
        <v>0</v>
      </c>
      <c r="X56" s="117">
        <v>0</v>
      </c>
      <c r="Y56" s="117">
        <v>0</v>
      </c>
      <c r="Z56" s="122">
        <v>172.85013690476188</v>
      </c>
      <c r="AA56" s="116">
        <v>163.24517261904774</v>
      </c>
      <c r="AB56" s="117">
        <v>0</v>
      </c>
      <c r="AC56" s="117">
        <v>0</v>
      </c>
      <c r="AD56" s="117">
        <v>0</v>
      </c>
      <c r="AE56" s="117">
        <v>0</v>
      </c>
      <c r="AF56" s="117">
        <v>0</v>
      </c>
      <c r="AG56" s="118">
        <v>0</v>
      </c>
      <c r="AH56" s="112">
        <v>163.24517261904774</v>
      </c>
      <c r="AI56" s="164">
        <v>152.44356547619043</v>
      </c>
      <c r="AJ56" s="117">
        <v>0</v>
      </c>
      <c r="AK56" s="117">
        <v>0</v>
      </c>
      <c r="AL56" s="117">
        <v>0</v>
      </c>
      <c r="AM56" s="117">
        <v>0</v>
      </c>
      <c r="AN56" s="117">
        <v>0</v>
      </c>
      <c r="AO56" s="117">
        <v>0</v>
      </c>
      <c r="AP56" s="112">
        <v>152.44356547619043</v>
      </c>
      <c r="AQ56" s="164">
        <v>181.83772619047627</v>
      </c>
      <c r="AR56" s="117">
        <v>0</v>
      </c>
      <c r="AS56" s="117">
        <v>0</v>
      </c>
      <c r="AT56" s="117">
        <v>0</v>
      </c>
      <c r="AU56" s="117">
        <v>0</v>
      </c>
      <c r="AV56" s="117">
        <v>0</v>
      </c>
      <c r="AW56" s="117">
        <v>0</v>
      </c>
      <c r="AX56" s="112">
        <v>181.83772619047627</v>
      </c>
      <c r="AY56" s="164">
        <v>179.05666432949397</v>
      </c>
      <c r="AZ56" s="117">
        <v>0</v>
      </c>
      <c r="BA56" s="117">
        <v>0</v>
      </c>
      <c r="BB56" s="117">
        <v>0</v>
      </c>
      <c r="BC56" s="117">
        <v>0</v>
      </c>
      <c r="BD56" s="117">
        <v>0</v>
      </c>
      <c r="BE56" s="117">
        <v>0</v>
      </c>
      <c r="BF56" s="112">
        <v>179.05666432949397</v>
      </c>
      <c r="BG56" s="164">
        <v>176.27560246851186</v>
      </c>
      <c r="BH56" s="117">
        <v>0</v>
      </c>
      <c r="BI56" s="117">
        <v>0</v>
      </c>
      <c r="BJ56" s="117">
        <v>0</v>
      </c>
      <c r="BK56" s="117">
        <v>0</v>
      </c>
      <c r="BL56" s="117">
        <v>0</v>
      </c>
      <c r="BM56" s="117">
        <v>0</v>
      </c>
      <c r="BN56" s="112">
        <v>176.27560246851186</v>
      </c>
      <c r="BO56" s="164">
        <v>172.84998868757074</v>
      </c>
      <c r="BP56" s="117">
        <v>0</v>
      </c>
      <c r="BQ56" s="117">
        <v>0</v>
      </c>
      <c r="BR56" s="117">
        <v>0</v>
      </c>
      <c r="BS56" s="117">
        <v>0</v>
      </c>
      <c r="BT56" s="117">
        <v>0</v>
      </c>
      <c r="BU56" s="117">
        <v>0</v>
      </c>
      <c r="BV56" s="112">
        <v>172.84998868757074</v>
      </c>
      <c r="BW56" s="164">
        <v>169.42437490662942</v>
      </c>
      <c r="BX56" s="117">
        <v>0</v>
      </c>
      <c r="BY56" s="117">
        <v>0</v>
      </c>
      <c r="BZ56" s="117">
        <v>0</v>
      </c>
      <c r="CA56" s="117">
        <v>0</v>
      </c>
      <c r="CB56" s="117">
        <v>0</v>
      </c>
      <c r="CC56" s="117">
        <v>0</v>
      </c>
      <c r="CD56" s="112">
        <v>169.42437490662942</v>
      </c>
      <c r="CE56" s="164">
        <v>165.9987611256885</v>
      </c>
      <c r="CF56" s="117">
        <v>0</v>
      </c>
      <c r="CG56" s="117">
        <v>0</v>
      </c>
      <c r="CH56" s="117">
        <v>0</v>
      </c>
      <c r="CI56" s="117">
        <v>0</v>
      </c>
      <c r="CJ56" s="117">
        <v>0</v>
      </c>
      <c r="CK56" s="117">
        <v>0</v>
      </c>
      <c r="CL56" s="112">
        <v>165.9987611256885</v>
      </c>
      <c r="CM56" s="164">
        <v>162.57314734474758</v>
      </c>
      <c r="CN56" s="117">
        <v>0</v>
      </c>
      <c r="CO56" s="117">
        <v>0</v>
      </c>
      <c r="CP56" s="117">
        <v>0</v>
      </c>
      <c r="CQ56" s="117">
        <v>0</v>
      </c>
      <c r="CR56" s="117">
        <v>0</v>
      </c>
      <c r="CS56" s="117">
        <v>0</v>
      </c>
      <c r="CT56" s="112">
        <v>162.57314734474758</v>
      </c>
    </row>
    <row r="57" spans="1:98" s="156" customFormat="1" ht="15.75" thickBot="1" x14ac:dyDescent="0.3">
      <c r="A57" s="187" t="s">
        <v>147</v>
      </c>
      <c r="B57" s="188" t="s">
        <v>148</v>
      </c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117">
        <v>0</v>
      </c>
      <c r="I57" s="117">
        <v>0</v>
      </c>
      <c r="J57" s="122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22">
        <v>0</v>
      </c>
      <c r="S57" s="117">
        <v>0</v>
      </c>
      <c r="T57" s="117">
        <v>0</v>
      </c>
      <c r="U57" s="117">
        <v>0</v>
      </c>
      <c r="V57" s="117">
        <v>0</v>
      </c>
      <c r="W57" s="117">
        <v>0</v>
      </c>
      <c r="X57" s="117">
        <v>0</v>
      </c>
      <c r="Y57" s="117">
        <v>0</v>
      </c>
      <c r="Z57" s="122">
        <v>0</v>
      </c>
      <c r="AA57" s="170">
        <v>0</v>
      </c>
      <c r="AB57" s="171">
        <v>0</v>
      </c>
      <c r="AC57" s="171">
        <v>0</v>
      </c>
      <c r="AD57" s="171">
        <v>0</v>
      </c>
      <c r="AE57" s="171">
        <v>0</v>
      </c>
      <c r="AF57" s="171">
        <v>0</v>
      </c>
      <c r="AG57" s="172">
        <v>0</v>
      </c>
      <c r="AH57" s="123">
        <v>0</v>
      </c>
      <c r="AI57" s="173">
        <v>0</v>
      </c>
      <c r="AJ57" s="171">
        <v>0</v>
      </c>
      <c r="AK57" s="171">
        <v>0</v>
      </c>
      <c r="AL57" s="171">
        <v>0</v>
      </c>
      <c r="AM57" s="171">
        <v>0</v>
      </c>
      <c r="AN57" s="171">
        <v>0</v>
      </c>
      <c r="AO57" s="171">
        <v>0</v>
      </c>
      <c r="AP57" s="123">
        <v>0</v>
      </c>
      <c r="AQ57" s="173">
        <v>0</v>
      </c>
      <c r="AR57" s="171">
        <v>0</v>
      </c>
      <c r="AS57" s="171">
        <v>0</v>
      </c>
      <c r="AT57" s="171">
        <v>0</v>
      </c>
      <c r="AU57" s="171">
        <v>0</v>
      </c>
      <c r="AV57" s="171">
        <v>0</v>
      </c>
      <c r="AW57" s="171">
        <v>0</v>
      </c>
      <c r="AX57" s="123">
        <v>0</v>
      </c>
      <c r="AY57" s="173">
        <v>0</v>
      </c>
      <c r="AZ57" s="171">
        <v>0</v>
      </c>
      <c r="BA57" s="171">
        <v>0</v>
      </c>
      <c r="BB57" s="171">
        <v>0</v>
      </c>
      <c r="BC57" s="171">
        <v>0</v>
      </c>
      <c r="BD57" s="171">
        <v>0</v>
      </c>
      <c r="BE57" s="171">
        <v>0</v>
      </c>
      <c r="BF57" s="123">
        <v>0</v>
      </c>
      <c r="BG57" s="173">
        <v>0</v>
      </c>
      <c r="BH57" s="171">
        <v>0</v>
      </c>
      <c r="BI57" s="171">
        <v>0</v>
      </c>
      <c r="BJ57" s="171">
        <v>0</v>
      </c>
      <c r="BK57" s="171">
        <v>0</v>
      </c>
      <c r="BL57" s="171">
        <v>0</v>
      </c>
      <c r="BM57" s="171">
        <v>0</v>
      </c>
      <c r="BN57" s="123">
        <v>0</v>
      </c>
      <c r="BO57" s="173">
        <v>0</v>
      </c>
      <c r="BP57" s="171">
        <v>0</v>
      </c>
      <c r="BQ57" s="171">
        <v>0</v>
      </c>
      <c r="BR57" s="171">
        <v>0</v>
      </c>
      <c r="BS57" s="171">
        <v>0</v>
      </c>
      <c r="BT57" s="171">
        <v>0</v>
      </c>
      <c r="BU57" s="171">
        <v>0</v>
      </c>
      <c r="BV57" s="123">
        <v>0</v>
      </c>
      <c r="BW57" s="173">
        <v>0</v>
      </c>
      <c r="BX57" s="171">
        <v>0</v>
      </c>
      <c r="BY57" s="171">
        <v>0</v>
      </c>
      <c r="BZ57" s="171">
        <v>0</v>
      </c>
      <c r="CA57" s="171">
        <v>0</v>
      </c>
      <c r="CB57" s="171">
        <v>0</v>
      </c>
      <c r="CC57" s="171">
        <v>0</v>
      </c>
      <c r="CD57" s="123">
        <v>0</v>
      </c>
      <c r="CE57" s="173">
        <v>0</v>
      </c>
      <c r="CF57" s="171">
        <v>0</v>
      </c>
      <c r="CG57" s="171">
        <v>0</v>
      </c>
      <c r="CH57" s="171">
        <v>0</v>
      </c>
      <c r="CI57" s="171">
        <v>0</v>
      </c>
      <c r="CJ57" s="171">
        <v>0</v>
      </c>
      <c r="CK57" s="171">
        <v>0</v>
      </c>
      <c r="CL57" s="123">
        <v>0</v>
      </c>
      <c r="CM57" s="173">
        <v>0</v>
      </c>
      <c r="CN57" s="171">
        <v>0</v>
      </c>
      <c r="CO57" s="171">
        <v>0</v>
      </c>
      <c r="CP57" s="171">
        <v>0</v>
      </c>
      <c r="CQ57" s="171">
        <v>0</v>
      </c>
      <c r="CR57" s="171">
        <v>0</v>
      </c>
      <c r="CS57" s="171">
        <v>0</v>
      </c>
      <c r="CT57" s="123">
        <v>0</v>
      </c>
    </row>
    <row r="58" spans="1:98" x14ac:dyDescent="0.25">
      <c r="A58" s="189" t="s">
        <v>149</v>
      </c>
      <c r="B58" s="175" t="s">
        <v>150</v>
      </c>
      <c r="C58" s="110">
        <v>-31196.247916113174</v>
      </c>
      <c r="D58" s="110">
        <v>33.847316411766592</v>
      </c>
      <c r="E58" s="110">
        <v>10.758638463211172</v>
      </c>
      <c r="F58" s="110">
        <v>0</v>
      </c>
      <c r="G58" s="110">
        <v>0</v>
      </c>
      <c r="H58" s="110">
        <v>0</v>
      </c>
      <c r="I58" s="110">
        <v>0</v>
      </c>
      <c r="J58" s="112">
        <v>-27397.483863832749</v>
      </c>
      <c r="K58" s="110">
        <v>-46296.537655229011</v>
      </c>
      <c r="L58" s="110">
        <v>32.060500196587363</v>
      </c>
      <c r="M58" s="110">
        <v>10.488728294475443</v>
      </c>
      <c r="N58" s="110">
        <v>0</v>
      </c>
      <c r="O58" s="110">
        <v>0</v>
      </c>
      <c r="P58" s="110">
        <v>0</v>
      </c>
      <c r="Q58" s="110">
        <v>0</v>
      </c>
      <c r="R58" s="112">
        <v>-42619.330651688571</v>
      </c>
      <c r="S58" s="110">
        <v>-42114.980053523585</v>
      </c>
      <c r="T58" s="110">
        <v>30.491294688553552</v>
      </c>
      <c r="U58" s="110">
        <v>9.5756151173480681</v>
      </c>
      <c r="V58" s="110">
        <v>0</v>
      </c>
      <c r="W58" s="110">
        <v>0</v>
      </c>
      <c r="X58" s="110">
        <v>0</v>
      </c>
      <c r="Y58" s="110">
        <v>0</v>
      </c>
      <c r="Z58" s="112">
        <v>-38723.685796146849</v>
      </c>
      <c r="AA58" s="190">
        <v>-21004.097034590097</v>
      </c>
      <c r="AB58" s="122">
        <v>32.759694910568101</v>
      </c>
      <c r="AC58" s="122">
        <v>9.3206081861304231</v>
      </c>
      <c r="AD58" s="122">
        <v>0</v>
      </c>
      <c r="AE58" s="122">
        <v>0</v>
      </c>
      <c r="AF58" s="122">
        <v>0</v>
      </c>
      <c r="AG58" s="191">
        <v>0</v>
      </c>
      <c r="AH58" s="112">
        <v>-17616.86440776963</v>
      </c>
      <c r="AI58" s="191">
        <v>-19303.374071071394</v>
      </c>
      <c r="AJ58" s="122">
        <v>33.466067843421385</v>
      </c>
      <c r="AK58" s="122">
        <v>9.332093679825384</v>
      </c>
      <c r="AL58" s="122">
        <v>0</v>
      </c>
      <c r="AM58" s="122">
        <v>0</v>
      </c>
      <c r="AN58" s="122">
        <v>0</v>
      </c>
      <c r="AO58" s="122">
        <v>0</v>
      </c>
      <c r="AP58" s="112">
        <v>-15893.319346301869</v>
      </c>
      <c r="AQ58" s="192">
        <v>-20944.969945494202</v>
      </c>
      <c r="AR58" s="122">
        <v>32.5359849831841</v>
      </c>
      <c r="AS58" s="122">
        <v>9.2855374944240587</v>
      </c>
      <c r="AT58" s="122">
        <v>0</v>
      </c>
      <c r="AU58" s="122">
        <v>0</v>
      </c>
      <c r="AV58" s="122">
        <v>0</v>
      </c>
      <c r="AW58" s="122">
        <v>0</v>
      </c>
      <c r="AX58" s="112">
        <v>-17573.294929942669</v>
      </c>
      <c r="AY58" s="192">
        <v>-30574.759970385134</v>
      </c>
      <c r="AZ58" s="122">
        <v>32.535984983184086</v>
      </c>
      <c r="BA58" s="122">
        <v>9.2855374944240729</v>
      </c>
      <c r="BB58" s="122">
        <v>0</v>
      </c>
      <c r="BC58" s="122">
        <v>0</v>
      </c>
      <c r="BD58" s="122">
        <v>0</v>
      </c>
      <c r="BE58" s="122">
        <v>0</v>
      </c>
      <c r="BF58" s="112">
        <v>-27203.084954833597</v>
      </c>
      <c r="BG58" s="192">
        <v>-30234.292184637059</v>
      </c>
      <c r="BH58" s="122">
        <v>32.535984983184086</v>
      </c>
      <c r="BI58" s="122">
        <v>9.2855374944240729</v>
      </c>
      <c r="BJ58" s="122">
        <v>0</v>
      </c>
      <c r="BK58" s="122">
        <v>0</v>
      </c>
      <c r="BL58" s="122">
        <v>0</v>
      </c>
      <c r="BM58" s="122">
        <v>0</v>
      </c>
      <c r="BN58" s="112">
        <v>-26862.617169085523</v>
      </c>
      <c r="BO58" s="192">
        <v>-26901.75377845615</v>
      </c>
      <c r="BP58" s="122">
        <v>32.535984983184086</v>
      </c>
      <c r="BQ58" s="122">
        <v>9.2855374944240729</v>
      </c>
      <c r="BR58" s="122">
        <v>0</v>
      </c>
      <c r="BS58" s="122">
        <v>0</v>
      </c>
      <c r="BT58" s="122">
        <v>0</v>
      </c>
      <c r="BU58" s="122">
        <v>0</v>
      </c>
      <c r="BV58" s="112">
        <v>-23530.078762904614</v>
      </c>
      <c r="BW58" s="192">
        <v>-25778.798641640093</v>
      </c>
      <c r="BX58" s="122">
        <v>32.535984983184086</v>
      </c>
      <c r="BY58" s="122">
        <v>9.2855374944240729</v>
      </c>
      <c r="BZ58" s="122">
        <v>0</v>
      </c>
      <c r="CA58" s="122">
        <v>0</v>
      </c>
      <c r="CB58" s="122">
        <v>0</v>
      </c>
      <c r="CC58" s="122">
        <v>0</v>
      </c>
      <c r="CD58" s="112">
        <v>-22407.123626088556</v>
      </c>
      <c r="CE58" s="192">
        <v>-24545.928880703388</v>
      </c>
      <c r="CF58" s="122">
        <v>32.535984983184086</v>
      </c>
      <c r="CG58" s="122">
        <v>9.2855374944240729</v>
      </c>
      <c r="CH58" s="122">
        <v>0</v>
      </c>
      <c r="CI58" s="122">
        <v>0</v>
      </c>
      <c r="CJ58" s="122">
        <v>0</v>
      </c>
      <c r="CK58" s="122">
        <v>0</v>
      </c>
      <c r="CL58" s="112">
        <v>-21174.253865151852</v>
      </c>
      <c r="CM58" s="192">
        <v>-23103.982472126598</v>
      </c>
      <c r="CN58" s="122">
        <v>32.535984983184086</v>
      </c>
      <c r="CO58" s="122">
        <v>9.2855374944240729</v>
      </c>
      <c r="CP58" s="122">
        <v>0</v>
      </c>
      <c r="CQ58" s="122">
        <v>0</v>
      </c>
      <c r="CR58" s="122">
        <v>0</v>
      </c>
      <c r="CS58" s="122">
        <v>0</v>
      </c>
      <c r="CT58" s="112">
        <v>-19732.307456575061</v>
      </c>
    </row>
    <row r="59" spans="1:98" x14ac:dyDescent="0.25">
      <c r="A59" s="159" t="s">
        <v>151</v>
      </c>
      <c r="B59" s="160" t="s">
        <v>24</v>
      </c>
      <c r="C59" s="117">
        <v>-39889.31421286297</v>
      </c>
      <c r="D59" s="117">
        <v>23.479929049964593</v>
      </c>
      <c r="E59" s="117">
        <v>1.5077956184034267</v>
      </c>
      <c r="F59" s="117">
        <v>0</v>
      </c>
      <c r="G59" s="117">
        <v>0</v>
      </c>
      <c r="H59" s="117">
        <v>0</v>
      </c>
      <c r="I59" s="117">
        <v>0</v>
      </c>
      <c r="J59" s="112">
        <v>-38832.310360587056</v>
      </c>
      <c r="K59" s="117">
        <v>-59263.725072869449</v>
      </c>
      <c r="L59" s="117">
        <v>21.623442448562436</v>
      </c>
      <c r="M59" s="117">
        <v>1.1833347772684</v>
      </c>
      <c r="N59" s="117">
        <v>0</v>
      </c>
      <c r="O59" s="117">
        <v>0</v>
      </c>
      <c r="P59" s="117">
        <v>0</v>
      </c>
      <c r="Q59" s="117">
        <v>0</v>
      </c>
      <c r="R59" s="112">
        <v>-58344.684968333575</v>
      </c>
      <c r="S59" s="117">
        <v>-52752.761638566109</v>
      </c>
      <c r="T59" s="117">
        <v>21.156550754517205</v>
      </c>
      <c r="U59" s="117">
        <v>1.1593145654183199</v>
      </c>
      <c r="V59" s="117">
        <v>0</v>
      </c>
      <c r="W59" s="117">
        <v>0</v>
      </c>
      <c r="X59" s="117">
        <v>0</v>
      </c>
      <c r="Y59" s="117">
        <v>0</v>
      </c>
      <c r="Z59" s="112">
        <v>-51853.159857603772</v>
      </c>
      <c r="AA59" s="116">
        <v>-31022.269808353587</v>
      </c>
      <c r="AB59" s="117">
        <v>23.040838482455158</v>
      </c>
      <c r="AC59" s="117">
        <v>1.2329350046799221</v>
      </c>
      <c r="AD59" s="117">
        <v>0</v>
      </c>
      <c r="AE59" s="117">
        <v>0</v>
      </c>
      <c r="AF59" s="117">
        <v>0</v>
      </c>
      <c r="AG59" s="118">
        <v>0</v>
      </c>
      <c r="AH59" s="112">
        <v>-30050.398554604664</v>
      </c>
      <c r="AI59" s="118">
        <v>-29702.19939605223</v>
      </c>
      <c r="AJ59" s="117">
        <v>23.856782155381044</v>
      </c>
      <c r="AK59" s="117">
        <v>1.2817955625702206</v>
      </c>
      <c r="AL59" s="117">
        <v>0</v>
      </c>
      <c r="AM59" s="117">
        <v>0</v>
      </c>
      <c r="AN59" s="117">
        <v>0</v>
      </c>
      <c r="AO59" s="117">
        <v>0</v>
      </c>
      <c r="AP59" s="112">
        <v>-28694.533671620455</v>
      </c>
      <c r="AQ59" s="164">
        <v>-31005.585971338402</v>
      </c>
      <c r="AR59" s="117">
        <v>23.274926864067378</v>
      </c>
      <c r="AS59" s="117">
        <v>1.2545713809785017</v>
      </c>
      <c r="AT59" s="117">
        <v>0</v>
      </c>
      <c r="AU59" s="117">
        <v>0</v>
      </c>
      <c r="AV59" s="117">
        <v>0</v>
      </c>
      <c r="AW59" s="117">
        <v>0</v>
      </c>
      <c r="AX59" s="112">
        <v>-30021.426603185209</v>
      </c>
      <c r="AY59" s="164">
        <v>-39825.752272978098</v>
      </c>
      <c r="AZ59" s="117">
        <v>23.274926864067361</v>
      </c>
      <c r="BA59" s="117">
        <v>1.2545713809785033</v>
      </c>
      <c r="BB59" s="117">
        <v>0</v>
      </c>
      <c r="BC59" s="117">
        <v>0</v>
      </c>
      <c r="BD59" s="117">
        <v>0</v>
      </c>
      <c r="BE59" s="117">
        <v>0</v>
      </c>
      <c r="BF59" s="112">
        <v>-38841.592904824909</v>
      </c>
      <c r="BG59" s="164">
        <v>-31995.1780005086</v>
      </c>
      <c r="BH59" s="117">
        <v>23.274926864067361</v>
      </c>
      <c r="BI59" s="117">
        <v>1.2545713809785033</v>
      </c>
      <c r="BJ59" s="117">
        <v>0</v>
      </c>
      <c r="BK59" s="117">
        <v>0</v>
      </c>
      <c r="BL59" s="117">
        <v>0</v>
      </c>
      <c r="BM59" s="117">
        <v>0</v>
      </c>
      <c r="BN59" s="112">
        <v>-31011.018632355412</v>
      </c>
      <c r="BO59" s="164">
        <v>-29695.302115858001</v>
      </c>
      <c r="BP59" s="117">
        <v>23.274926864067361</v>
      </c>
      <c r="BQ59" s="117">
        <v>1.2545713809785033</v>
      </c>
      <c r="BR59" s="117">
        <v>0</v>
      </c>
      <c r="BS59" s="117">
        <v>0</v>
      </c>
      <c r="BT59" s="117">
        <v>0</v>
      </c>
      <c r="BU59" s="117">
        <v>0</v>
      </c>
      <c r="BV59" s="112">
        <v>-28711.142747704813</v>
      </c>
      <c r="BW59" s="164">
        <v>-27546.432672819799</v>
      </c>
      <c r="BX59" s="117">
        <v>23.274926864067361</v>
      </c>
      <c r="BY59" s="117">
        <v>1.2545713809785033</v>
      </c>
      <c r="BZ59" s="117">
        <v>0</v>
      </c>
      <c r="CA59" s="117">
        <v>0</v>
      </c>
      <c r="CB59" s="117">
        <v>0</v>
      </c>
      <c r="CC59" s="117">
        <v>0</v>
      </c>
      <c r="CD59" s="112">
        <v>-26562.273304666611</v>
      </c>
      <c r="CE59" s="164">
        <v>-25341.090432026798</v>
      </c>
      <c r="CF59" s="117">
        <v>23.274926864067361</v>
      </c>
      <c r="CG59" s="117">
        <v>1.2545713809785033</v>
      </c>
      <c r="CH59" s="117">
        <v>0</v>
      </c>
      <c r="CI59" s="117">
        <v>0</v>
      </c>
      <c r="CJ59" s="117">
        <v>0</v>
      </c>
      <c r="CK59" s="117">
        <v>0</v>
      </c>
      <c r="CL59" s="112">
        <v>-24356.93106387361</v>
      </c>
      <c r="CM59" s="164">
        <v>-23083.6297208041</v>
      </c>
      <c r="CN59" s="117">
        <v>23.274926864067361</v>
      </c>
      <c r="CO59" s="117">
        <v>1.2545713809785033</v>
      </c>
      <c r="CP59" s="117">
        <v>0</v>
      </c>
      <c r="CQ59" s="117">
        <v>0</v>
      </c>
      <c r="CR59" s="117">
        <v>0</v>
      </c>
      <c r="CS59" s="117">
        <v>0</v>
      </c>
      <c r="CT59" s="112">
        <v>-22099.470352650911</v>
      </c>
    </row>
    <row r="60" spans="1:98" x14ac:dyDescent="0.25">
      <c r="A60" s="159" t="s">
        <v>152</v>
      </c>
      <c r="B60" s="160" t="s">
        <v>26</v>
      </c>
      <c r="C60" s="117">
        <v>19932.699280500907</v>
      </c>
      <c r="D60" s="117">
        <v>3.8386572332563187</v>
      </c>
      <c r="E60" s="117">
        <v>6.3173479043457634</v>
      </c>
      <c r="F60" s="117">
        <v>0</v>
      </c>
      <c r="G60" s="117">
        <v>0</v>
      </c>
      <c r="H60" s="117">
        <v>0</v>
      </c>
      <c r="I60" s="117">
        <v>0</v>
      </c>
      <c r="J60" s="112">
        <v>21714.278877683708</v>
      </c>
      <c r="K60" s="117">
        <v>16214.618386812432</v>
      </c>
      <c r="L60" s="117">
        <v>3.5078894199806143</v>
      </c>
      <c r="M60" s="117">
        <v>6.1751011335869279</v>
      </c>
      <c r="N60" s="117">
        <v>0</v>
      </c>
      <c r="O60" s="117">
        <v>0</v>
      </c>
      <c r="P60" s="117">
        <v>0</v>
      </c>
      <c r="Q60" s="117">
        <v>0</v>
      </c>
      <c r="R60" s="112">
        <v>17949.241090972424</v>
      </c>
      <c r="S60" s="117">
        <v>11356.202762975932</v>
      </c>
      <c r="T60" s="117">
        <v>3.0394720836462783</v>
      </c>
      <c r="U60" s="117">
        <v>5.6238819825080482</v>
      </c>
      <c r="V60" s="117">
        <v>0</v>
      </c>
      <c r="W60" s="117">
        <v>0</v>
      </c>
      <c r="X60" s="117">
        <v>0</v>
      </c>
      <c r="Y60" s="117">
        <v>0</v>
      </c>
      <c r="Z60" s="112">
        <v>12931.636706682661</v>
      </c>
      <c r="AA60" s="116">
        <v>9999.2049131763997</v>
      </c>
      <c r="AB60" s="117">
        <v>3.1976673411866301</v>
      </c>
      <c r="AC60" s="117">
        <v>5.3926408323259265</v>
      </c>
      <c r="AD60" s="117">
        <v>0</v>
      </c>
      <c r="AE60" s="117">
        <v>0</v>
      </c>
      <c r="AF60" s="117">
        <v>0</v>
      </c>
      <c r="AG60" s="118">
        <v>0</v>
      </c>
      <c r="AH60" s="112">
        <v>11517.789419295996</v>
      </c>
      <c r="AI60" s="118">
        <v>10250.34769870428</v>
      </c>
      <c r="AJ60" s="117">
        <v>3.1471864179167839</v>
      </c>
      <c r="AK60" s="117">
        <v>5.3973150074722902</v>
      </c>
      <c r="AL60" s="117">
        <v>0</v>
      </c>
      <c r="AM60" s="117">
        <v>0</v>
      </c>
      <c r="AN60" s="117">
        <v>0</v>
      </c>
      <c r="AO60" s="117">
        <v>0</v>
      </c>
      <c r="AP60" s="112">
        <v>11768.757395386107</v>
      </c>
      <c r="AQ60" s="164">
        <v>10020.585034816822</v>
      </c>
      <c r="AR60" s="117">
        <v>3.0707292028903765</v>
      </c>
      <c r="AS60" s="117">
        <v>5.4028832272540166</v>
      </c>
      <c r="AT60" s="117">
        <v>0</v>
      </c>
      <c r="AU60" s="117">
        <v>0</v>
      </c>
      <c r="AV60" s="117">
        <v>0</v>
      </c>
      <c r="AW60" s="117">
        <v>0</v>
      </c>
      <c r="AX60" s="112">
        <v>11538.329507720067</v>
      </c>
      <c r="AY60" s="164">
        <v>10580.358596251701</v>
      </c>
      <c r="AZ60" s="117">
        <v>3.0707292028903761</v>
      </c>
      <c r="BA60" s="117">
        <v>5.4028832272540273</v>
      </c>
      <c r="BB60" s="117">
        <v>0</v>
      </c>
      <c r="BC60" s="117">
        <v>0</v>
      </c>
      <c r="BD60" s="117">
        <v>0</v>
      </c>
      <c r="BE60" s="117">
        <v>0</v>
      </c>
      <c r="BF60" s="112">
        <v>12098.103069154948</v>
      </c>
      <c r="BG60" s="164">
        <v>6489.9797772656902</v>
      </c>
      <c r="BH60" s="117">
        <v>3.0707292028903761</v>
      </c>
      <c r="BI60" s="117">
        <v>5.4028832272540273</v>
      </c>
      <c r="BJ60" s="117">
        <v>0</v>
      </c>
      <c r="BK60" s="117">
        <v>0</v>
      </c>
      <c r="BL60" s="117">
        <v>0</v>
      </c>
      <c r="BM60" s="117">
        <v>0</v>
      </c>
      <c r="BN60" s="112">
        <v>8007.7242501689379</v>
      </c>
      <c r="BO60" s="164">
        <v>7796.6725077289002</v>
      </c>
      <c r="BP60" s="117">
        <v>3.0707292028903761</v>
      </c>
      <c r="BQ60" s="117">
        <v>5.4028832272540273</v>
      </c>
      <c r="BR60" s="117">
        <v>0</v>
      </c>
      <c r="BS60" s="117">
        <v>0</v>
      </c>
      <c r="BT60" s="117">
        <v>0</v>
      </c>
      <c r="BU60" s="117">
        <v>0</v>
      </c>
      <c r="BV60" s="112">
        <v>9314.4169806321479</v>
      </c>
      <c r="BW60" s="164">
        <v>7321.5923477776896</v>
      </c>
      <c r="BX60" s="117">
        <v>3.0707292028903761</v>
      </c>
      <c r="BY60" s="117">
        <v>5.4028832272540273</v>
      </c>
      <c r="BZ60" s="117">
        <v>0</v>
      </c>
      <c r="CA60" s="117">
        <v>0</v>
      </c>
      <c r="CB60" s="117">
        <v>0</v>
      </c>
      <c r="CC60" s="117">
        <v>0</v>
      </c>
      <c r="CD60" s="112">
        <v>8839.3368206809373</v>
      </c>
      <c r="CE60" s="164">
        <v>7063.43059868211</v>
      </c>
      <c r="CF60" s="117">
        <v>3.0707292028903761</v>
      </c>
      <c r="CG60" s="117">
        <v>5.4028832272540273</v>
      </c>
      <c r="CH60" s="117">
        <v>0</v>
      </c>
      <c r="CI60" s="117">
        <v>0</v>
      </c>
      <c r="CJ60" s="117">
        <v>0</v>
      </c>
      <c r="CK60" s="117">
        <v>0</v>
      </c>
      <c r="CL60" s="112">
        <v>8581.1750715853577</v>
      </c>
      <c r="CM60" s="164">
        <v>6873.2420900800598</v>
      </c>
      <c r="CN60" s="117">
        <v>3.0707292028903761</v>
      </c>
      <c r="CO60" s="117">
        <v>5.4028832272540273</v>
      </c>
      <c r="CP60" s="117">
        <v>0</v>
      </c>
      <c r="CQ60" s="117">
        <v>0</v>
      </c>
      <c r="CR60" s="117">
        <v>0</v>
      </c>
      <c r="CS60" s="117">
        <v>0</v>
      </c>
      <c r="CT60" s="112">
        <v>8390.9865629833075</v>
      </c>
    </row>
    <row r="61" spans="1:98" x14ac:dyDescent="0.25">
      <c r="A61" s="159" t="s">
        <v>153</v>
      </c>
      <c r="B61" s="160" t="s">
        <v>27</v>
      </c>
      <c r="C61" s="117">
        <v>-14343.43520941729</v>
      </c>
      <c r="D61" s="117">
        <v>5.5630818814898308</v>
      </c>
      <c r="E61" s="117">
        <v>0.52145088883670021</v>
      </c>
      <c r="F61" s="117">
        <v>0</v>
      </c>
      <c r="G61" s="117">
        <v>0</v>
      </c>
      <c r="H61" s="117">
        <v>0</v>
      </c>
      <c r="I61" s="117">
        <v>0</v>
      </c>
      <c r="J61" s="112">
        <v>-14049.484431193849</v>
      </c>
      <c r="K61" s="117">
        <v>-10393.029583841904</v>
      </c>
      <c r="L61" s="117">
        <v>5.3193678160119227</v>
      </c>
      <c r="M61" s="117">
        <v>0.54905517844133422</v>
      </c>
      <c r="N61" s="117">
        <v>0</v>
      </c>
      <c r="O61" s="117">
        <v>0</v>
      </c>
      <c r="P61" s="117">
        <v>0</v>
      </c>
      <c r="Q61" s="117">
        <v>0</v>
      </c>
      <c r="R61" s="112">
        <v>-10098.587662706615</v>
      </c>
      <c r="S61" s="117">
        <v>-9594.6521038022747</v>
      </c>
      <c r="T61" s="117">
        <v>4.6803988925158668</v>
      </c>
      <c r="U61" s="117">
        <v>0.40315319725446586</v>
      </c>
      <c r="V61" s="117">
        <v>0</v>
      </c>
      <c r="W61" s="117">
        <v>0</v>
      </c>
      <c r="X61" s="117">
        <v>0</v>
      </c>
      <c r="Y61" s="117">
        <v>0</v>
      </c>
      <c r="Z61" s="112">
        <v>-9356.7653375393966</v>
      </c>
      <c r="AA61" s="116">
        <v>-8957.3807916925543</v>
      </c>
      <c r="AB61" s="117">
        <v>4.9069095752146143</v>
      </c>
      <c r="AC61" s="117">
        <v>0.37596954395402199</v>
      </c>
      <c r="AD61" s="117">
        <v>0</v>
      </c>
      <c r="AE61" s="117">
        <v>0</v>
      </c>
      <c r="AF61" s="117">
        <v>0</v>
      </c>
      <c r="AG61" s="118">
        <v>0</v>
      </c>
      <c r="AH61" s="112">
        <v>-8720.3553944387295</v>
      </c>
      <c r="AI61" s="118">
        <v>-8879.1320711640074</v>
      </c>
      <c r="AJ61" s="117">
        <v>4.8479990146076739</v>
      </c>
      <c r="AK61" s="117">
        <v>0.37086536213744309</v>
      </c>
      <c r="AL61" s="117">
        <v>0</v>
      </c>
      <c r="AM61" s="117">
        <v>0</v>
      </c>
      <c r="AN61" s="117">
        <v>0</v>
      </c>
      <c r="AO61" s="117">
        <v>0</v>
      </c>
      <c r="AP61" s="112">
        <v>-8645.1087777885696</v>
      </c>
      <c r="AQ61" s="164">
        <v>-8930.1570511271166</v>
      </c>
      <c r="AR61" s="117">
        <v>4.5763993699950429</v>
      </c>
      <c r="AS61" s="117">
        <v>0.3518103266718775</v>
      </c>
      <c r="AT61" s="117">
        <v>0</v>
      </c>
      <c r="AU61" s="117">
        <v>0</v>
      </c>
      <c r="AV61" s="117">
        <v>0</v>
      </c>
      <c r="AW61" s="117">
        <v>0</v>
      </c>
      <c r="AX61" s="112">
        <v>-8708.7881321992081</v>
      </c>
      <c r="AY61" s="164">
        <v>-8123.9484296974697</v>
      </c>
      <c r="AZ61" s="117">
        <v>4.5763993699950403</v>
      </c>
      <c r="BA61" s="117">
        <v>0.35181032667187917</v>
      </c>
      <c r="BB61" s="117">
        <v>0</v>
      </c>
      <c r="BC61" s="117">
        <v>0</v>
      </c>
      <c r="BD61" s="117">
        <v>0</v>
      </c>
      <c r="BE61" s="117">
        <v>0</v>
      </c>
      <c r="BF61" s="112">
        <v>-7902.5795107695603</v>
      </c>
      <c r="BG61" s="164">
        <v>-6582.96114895134</v>
      </c>
      <c r="BH61" s="117">
        <v>4.5763993699950403</v>
      </c>
      <c r="BI61" s="117">
        <v>0.35181032667187917</v>
      </c>
      <c r="BJ61" s="117">
        <v>0</v>
      </c>
      <c r="BK61" s="117">
        <v>0</v>
      </c>
      <c r="BL61" s="117">
        <v>0</v>
      </c>
      <c r="BM61" s="117">
        <v>0</v>
      </c>
      <c r="BN61" s="112">
        <v>-6361.5922300234306</v>
      </c>
      <c r="BO61" s="164">
        <v>-6491.3335161803298</v>
      </c>
      <c r="BP61" s="117">
        <v>4.5763993699950403</v>
      </c>
      <c r="BQ61" s="117">
        <v>0.35181032667187917</v>
      </c>
      <c r="BR61" s="117">
        <v>0</v>
      </c>
      <c r="BS61" s="117">
        <v>0</v>
      </c>
      <c r="BT61" s="117">
        <v>0</v>
      </c>
      <c r="BU61" s="117">
        <v>0</v>
      </c>
      <c r="BV61" s="112">
        <v>-6269.9645972524204</v>
      </c>
      <c r="BW61" s="164">
        <v>-6526.1800898006004</v>
      </c>
      <c r="BX61" s="117">
        <v>4.5763993699950403</v>
      </c>
      <c r="BY61" s="117">
        <v>0.35181032667187917</v>
      </c>
      <c r="BZ61" s="117">
        <v>0</v>
      </c>
      <c r="CA61" s="117">
        <v>0</v>
      </c>
      <c r="CB61" s="117">
        <v>0</v>
      </c>
      <c r="CC61" s="117">
        <v>0</v>
      </c>
      <c r="CD61" s="112">
        <v>-6304.811170872691</v>
      </c>
      <c r="CE61" s="164">
        <v>-6706.4179429939604</v>
      </c>
      <c r="CF61" s="117">
        <v>4.5763993699950403</v>
      </c>
      <c r="CG61" s="117">
        <v>0.35181032667187917</v>
      </c>
      <c r="CH61" s="117">
        <v>0</v>
      </c>
      <c r="CI61" s="117">
        <v>0</v>
      </c>
      <c r="CJ61" s="117">
        <v>0</v>
      </c>
      <c r="CK61" s="117">
        <v>0</v>
      </c>
      <c r="CL61" s="112">
        <v>-6485.0490240660511</v>
      </c>
      <c r="CM61" s="164">
        <v>-6880.4185316643698</v>
      </c>
      <c r="CN61" s="117">
        <v>4.5763993699950403</v>
      </c>
      <c r="CO61" s="117">
        <v>0.35181032667187917</v>
      </c>
      <c r="CP61" s="117">
        <v>0</v>
      </c>
      <c r="CQ61" s="117">
        <v>0</v>
      </c>
      <c r="CR61" s="117">
        <v>0</v>
      </c>
      <c r="CS61" s="117">
        <v>0</v>
      </c>
      <c r="CT61" s="112">
        <v>-6659.0496127364604</v>
      </c>
    </row>
    <row r="62" spans="1:98" x14ac:dyDescent="0.25">
      <c r="A62" s="159" t="s">
        <v>154</v>
      </c>
      <c r="B62" s="160" t="s">
        <v>28</v>
      </c>
      <c r="C62" s="117">
        <v>191.53142047971289</v>
      </c>
      <c r="D62" s="117">
        <v>9.7219901415516716E-2</v>
      </c>
      <c r="E62" s="117">
        <v>6.6838682223167747E-4</v>
      </c>
      <c r="F62" s="117">
        <v>0</v>
      </c>
      <c r="G62" s="117">
        <v>0</v>
      </c>
      <c r="H62" s="117">
        <v>0</v>
      </c>
      <c r="I62" s="117">
        <v>0</v>
      </c>
      <c r="J62" s="112">
        <v>194.43070022723876</v>
      </c>
      <c r="K62" s="117">
        <v>162.06129673137769</v>
      </c>
      <c r="L62" s="117">
        <v>8.3557689418458245E-2</v>
      </c>
      <c r="M62" s="117">
        <v>5.7445911475190029E-4</v>
      </c>
      <c r="N62" s="117">
        <v>0</v>
      </c>
      <c r="O62" s="117">
        <v>0</v>
      </c>
      <c r="P62" s="117">
        <v>0</v>
      </c>
      <c r="Q62" s="117">
        <v>0</v>
      </c>
      <c r="R62" s="112">
        <v>164.5531437005038</v>
      </c>
      <c r="S62" s="117">
        <v>318.76042905081812</v>
      </c>
      <c r="T62" s="117">
        <v>0.16787339110263771</v>
      </c>
      <c r="U62" s="117">
        <v>1.1541295638306346E-3</v>
      </c>
      <c r="V62" s="117">
        <v>0</v>
      </c>
      <c r="W62" s="117">
        <v>0</v>
      </c>
      <c r="X62" s="117">
        <v>0</v>
      </c>
      <c r="Y62" s="117">
        <v>0</v>
      </c>
      <c r="Z62" s="112">
        <v>323.76672833610706</v>
      </c>
      <c r="AA62" s="116">
        <v>318.21958274808037</v>
      </c>
      <c r="AB62" s="117">
        <v>0.16760961466416599</v>
      </c>
      <c r="AC62" s="117">
        <v>1.1523161008161417E-3</v>
      </c>
      <c r="AD62" s="117">
        <v>0</v>
      </c>
      <c r="AE62" s="117">
        <v>0</v>
      </c>
      <c r="AF62" s="117">
        <v>0</v>
      </c>
      <c r="AG62" s="118">
        <v>0</v>
      </c>
      <c r="AH62" s="112">
        <v>323.21801572539329</v>
      </c>
      <c r="AI62" s="118">
        <v>318.05702075025044</v>
      </c>
      <c r="AJ62" s="117">
        <v>0.16753033146559118</v>
      </c>
      <c r="AK62" s="117">
        <v>1.1517710288259397E-3</v>
      </c>
      <c r="AL62" s="117">
        <v>0</v>
      </c>
      <c r="AM62" s="117">
        <v>0</v>
      </c>
      <c r="AN62" s="117">
        <v>0</v>
      </c>
      <c r="AO62" s="117">
        <v>0</v>
      </c>
      <c r="AP62" s="112">
        <v>323.05308935392588</v>
      </c>
      <c r="AQ62" s="164">
        <v>317.90258685231208</v>
      </c>
      <c r="AR62" s="117">
        <v>0.16745501242694508</v>
      </c>
      <c r="AS62" s="117">
        <v>1.1512532104352481E-3</v>
      </c>
      <c r="AT62" s="117">
        <v>0</v>
      </c>
      <c r="AU62" s="117">
        <v>0</v>
      </c>
      <c r="AV62" s="117">
        <v>0</v>
      </c>
      <c r="AW62" s="117">
        <v>0</v>
      </c>
      <c r="AX62" s="112">
        <v>322.89640930103189</v>
      </c>
      <c r="AY62" s="164">
        <v>323.887028879475</v>
      </c>
      <c r="AZ62" s="117">
        <v>0.16745501242694519</v>
      </c>
      <c r="BA62" s="117">
        <v>1.1512532104352483E-3</v>
      </c>
      <c r="BB62" s="117">
        <v>0</v>
      </c>
      <c r="BC62" s="117">
        <v>0</v>
      </c>
      <c r="BD62" s="117">
        <v>0</v>
      </c>
      <c r="BE62" s="117">
        <v>0</v>
      </c>
      <c r="BF62" s="112">
        <v>328.88085132819481</v>
      </c>
      <c r="BG62" s="164">
        <v>270.14582621346102</v>
      </c>
      <c r="BH62" s="117">
        <v>0.16745501242694519</v>
      </c>
      <c r="BI62" s="117">
        <v>1.1512532104352483E-3</v>
      </c>
      <c r="BJ62" s="117">
        <v>0</v>
      </c>
      <c r="BK62" s="117">
        <v>0</v>
      </c>
      <c r="BL62" s="117">
        <v>0</v>
      </c>
      <c r="BM62" s="117">
        <v>0</v>
      </c>
      <c r="BN62" s="112">
        <v>275.13964866218083</v>
      </c>
      <c r="BO62" s="164">
        <v>263.79508007128902</v>
      </c>
      <c r="BP62" s="117">
        <v>0.16745501242694519</v>
      </c>
      <c r="BQ62" s="117">
        <v>1.1512532104352483E-3</v>
      </c>
      <c r="BR62" s="117">
        <v>0</v>
      </c>
      <c r="BS62" s="117">
        <v>0</v>
      </c>
      <c r="BT62" s="117">
        <v>0</v>
      </c>
      <c r="BU62" s="117">
        <v>0</v>
      </c>
      <c r="BV62" s="112">
        <v>268.78890252000883</v>
      </c>
      <c r="BW62" s="164">
        <v>256.34668579692698</v>
      </c>
      <c r="BX62" s="117">
        <v>0.16745501242694519</v>
      </c>
      <c r="BY62" s="117">
        <v>1.1512532104352483E-3</v>
      </c>
      <c r="BZ62" s="117">
        <v>0</v>
      </c>
      <c r="CA62" s="117">
        <v>0</v>
      </c>
      <c r="CB62" s="117">
        <v>0</v>
      </c>
      <c r="CC62" s="117">
        <v>0</v>
      </c>
      <c r="CD62" s="112">
        <v>261.34050824564679</v>
      </c>
      <c r="CE62" s="164">
        <v>249.70777392949401</v>
      </c>
      <c r="CF62" s="117">
        <v>0.16745501242694519</v>
      </c>
      <c r="CG62" s="117">
        <v>1.1512532104352483E-3</v>
      </c>
      <c r="CH62" s="117">
        <v>0</v>
      </c>
      <c r="CI62" s="117">
        <v>0</v>
      </c>
      <c r="CJ62" s="117">
        <v>0</v>
      </c>
      <c r="CK62" s="117">
        <v>0</v>
      </c>
      <c r="CL62" s="112">
        <v>254.70159637821382</v>
      </c>
      <c r="CM62" s="164">
        <v>244.535774251448</v>
      </c>
      <c r="CN62" s="117">
        <v>0.16745501242694519</v>
      </c>
      <c r="CO62" s="117">
        <v>1.1512532104352483E-3</v>
      </c>
      <c r="CP62" s="117">
        <v>0</v>
      </c>
      <c r="CQ62" s="117">
        <v>0</v>
      </c>
      <c r="CR62" s="117">
        <v>0</v>
      </c>
      <c r="CS62" s="117">
        <v>0</v>
      </c>
      <c r="CT62" s="112">
        <v>249.52959670016782</v>
      </c>
    </row>
    <row r="63" spans="1:98" x14ac:dyDescent="0.25">
      <c r="A63" s="159" t="s">
        <v>155</v>
      </c>
      <c r="B63" s="160" t="s">
        <v>29</v>
      </c>
      <c r="C63" s="117">
        <v>8012.4830199898906</v>
      </c>
      <c r="D63" s="117">
        <v>0.86842834564033977</v>
      </c>
      <c r="E63" s="117">
        <v>2.4113756648030495</v>
      </c>
      <c r="F63" s="117">
        <v>0</v>
      </c>
      <c r="G63" s="117">
        <v>0</v>
      </c>
      <c r="H63" s="117">
        <v>0</v>
      </c>
      <c r="I63" s="117">
        <v>0</v>
      </c>
      <c r="J63" s="112">
        <v>8675.8135648406278</v>
      </c>
      <c r="K63" s="117">
        <v>10408.582872129311</v>
      </c>
      <c r="L63" s="117">
        <v>1.5262428226139275</v>
      </c>
      <c r="M63" s="117">
        <v>2.580662746064029</v>
      </c>
      <c r="N63" s="117">
        <v>0</v>
      </c>
      <c r="O63" s="117">
        <v>0</v>
      </c>
      <c r="P63" s="117">
        <v>0</v>
      </c>
      <c r="Q63" s="117">
        <v>0</v>
      </c>
      <c r="R63" s="112">
        <v>11135.193298869468</v>
      </c>
      <c r="S63" s="117">
        <v>9716.3808781778844</v>
      </c>
      <c r="T63" s="117">
        <v>1.4469995667715614</v>
      </c>
      <c r="U63" s="117">
        <v>2.3881112426034035</v>
      </c>
      <c r="V63" s="117">
        <v>0</v>
      </c>
      <c r="W63" s="117">
        <v>0</v>
      </c>
      <c r="X63" s="117">
        <v>0</v>
      </c>
      <c r="Y63" s="117">
        <v>0</v>
      </c>
      <c r="Z63" s="112">
        <v>10389.746345337389</v>
      </c>
      <c r="AA63" s="116">
        <v>9572.1215187644993</v>
      </c>
      <c r="AB63" s="117">
        <v>1.4466698970475316</v>
      </c>
      <c r="AC63" s="117">
        <v>2.3179104890697357</v>
      </c>
      <c r="AD63" s="117">
        <v>0</v>
      </c>
      <c r="AE63" s="117">
        <v>0</v>
      </c>
      <c r="AF63" s="117">
        <v>0</v>
      </c>
      <c r="AG63" s="118">
        <v>0</v>
      </c>
      <c r="AH63" s="112">
        <v>10226.87455548531</v>
      </c>
      <c r="AI63" s="118">
        <v>9477.3985387029425</v>
      </c>
      <c r="AJ63" s="117">
        <v>1.4465699240502943</v>
      </c>
      <c r="AK63" s="117">
        <v>2.2809659766166042</v>
      </c>
      <c r="AL63" s="117">
        <v>0</v>
      </c>
      <c r="AM63" s="117">
        <v>0</v>
      </c>
      <c r="AN63" s="117">
        <v>0</v>
      </c>
      <c r="AO63" s="117">
        <v>0</v>
      </c>
      <c r="AP63" s="112">
        <v>10122.358480379751</v>
      </c>
      <c r="AQ63" s="164">
        <v>9466.7159827826763</v>
      </c>
      <c r="AR63" s="117">
        <v>1.4464745338043599</v>
      </c>
      <c r="AS63" s="117">
        <v>2.275121306309229</v>
      </c>
      <c r="AT63" s="117">
        <v>0</v>
      </c>
      <c r="AU63" s="117">
        <v>0</v>
      </c>
      <c r="AV63" s="117">
        <v>0</v>
      </c>
      <c r="AW63" s="117">
        <v>0</v>
      </c>
      <c r="AX63" s="112">
        <v>10110.124415901144</v>
      </c>
      <c r="AY63" s="164">
        <v>8633.9669270741306</v>
      </c>
      <c r="AZ63" s="117">
        <v>1.4464745338043599</v>
      </c>
      <c r="BA63" s="117">
        <v>2.2751213063092282</v>
      </c>
      <c r="BB63" s="117">
        <v>0</v>
      </c>
      <c r="BC63" s="117">
        <v>0</v>
      </c>
      <c r="BD63" s="117">
        <v>0</v>
      </c>
      <c r="BE63" s="117">
        <v>0</v>
      </c>
      <c r="BF63" s="112">
        <v>9277.3753601925982</v>
      </c>
      <c r="BG63" s="164">
        <v>5503.8581827533199</v>
      </c>
      <c r="BH63" s="117">
        <v>1.4464745338043599</v>
      </c>
      <c r="BI63" s="117">
        <v>2.2751213063092282</v>
      </c>
      <c r="BJ63" s="117">
        <v>0</v>
      </c>
      <c r="BK63" s="117">
        <v>0</v>
      </c>
      <c r="BL63" s="117">
        <v>0</v>
      </c>
      <c r="BM63" s="117">
        <v>0</v>
      </c>
      <c r="BN63" s="112">
        <v>6147.2666158717875</v>
      </c>
      <c r="BO63" s="164">
        <v>4691.0101205287001</v>
      </c>
      <c r="BP63" s="117">
        <v>1.4464745338043599</v>
      </c>
      <c r="BQ63" s="117">
        <v>2.2751213063092282</v>
      </c>
      <c r="BR63" s="117">
        <v>0</v>
      </c>
      <c r="BS63" s="117">
        <v>0</v>
      </c>
      <c r="BT63" s="117">
        <v>0</v>
      </c>
      <c r="BU63" s="117">
        <v>0</v>
      </c>
      <c r="BV63" s="112">
        <v>5334.4185536471668</v>
      </c>
      <c r="BW63" s="164">
        <v>3841.31064209241</v>
      </c>
      <c r="BX63" s="117">
        <v>1.4464745338043599</v>
      </c>
      <c r="BY63" s="117">
        <v>2.2751213063092282</v>
      </c>
      <c r="BZ63" s="117">
        <v>0</v>
      </c>
      <c r="CA63" s="117">
        <v>0</v>
      </c>
      <c r="CB63" s="117">
        <v>0</v>
      </c>
      <c r="CC63" s="117">
        <v>0</v>
      </c>
      <c r="CD63" s="112">
        <v>4484.7190752108781</v>
      </c>
      <c r="CE63" s="164">
        <v>3042.8821507632501</v>
      </c>
      <c r="CF63" s="117">
        <v>1.4464745338043599</v>
      </c>
      <c r="CG63" s="117">
        <v>2.2751213063092282</v>
      </c>
      <c r="CH63" s="117">
        <v>0</v>
      </c>
      <c r="CI63" s="117">
        <v>0</v>
      </c>
      <c r="CJ63" s="117">
        <v>0</v>
      </c>
      <c r="CK63" s="117">
        <v>0</v>
      </c>
      <c r="CL63" s="112">
        <v>3686.2905838817178</v>
      </c>
      <c r="CM63" s="164">
        <v>2374.0789710823701</v>
      </c>
      <c r="CN63" s="117">
        <v>1.4464745338043599</v>
      </c>
      <c r="CO63" s="117">
        <v>2.2751213063092282</v>
      </c>
      <c r="CP63" s="117">
        <v>0</v>
      </c>
      <c r="CQ63" s="117">
        <v>0</v>
      </c>
      <c r="CR63" s="117">
        <v>0</v>
      </c>
      <c r="CS63" s="117">
        <v>0</v>
      </c>
      <c r="CT63" s="112">
        <v>3017.4874042008378</v>
      </c>
    </row>
    <row r="64" spans="1:98" x14ac:dyDescent="0.25">
      <c r="A64" s="176" t="s">
        <v>156</v>
      </c>
      <c r="B64" s="177" t="s">
        <v>30</v>
      </c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117">
        <v>0</v>
      </c>
      <c r="I64" s="117">
        <v>0</v>
      </c>
      <c r="J64" s="112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2">
        <v>0</v>
      </c>
      <c r="S64" s="117">
        <v>0</v>
      </c>
      <c r="T64" s="117">
        <v>0</v>
      </c>
      <c r="U64" s="117">
        <v>0</v>
      </c>
      <c r="V64" s="117">
        <v>0</v>
      </c>
      <c r="W64" s="117">
        <v>0</v>
      </c>
      <c r="X64" s="117">
        <v>0</v>
      </c>
      <c r="Y64" s="117">
        <v>0</v>
      </c>
      <c r="Z64" s="112">
        <v>0</v>
      </c>
      <c r="AA64" s="116">
        <v>0</v>
      </c>
      <c r="AB64" s="117">
        <v>0</v>
      </c>
      <c r="AC64" s="117">
        <v>0</v>
      </c>
      <c r="AD64" s="117">
        <v>0</v>
      </c>
      <c r="AE64" s="117">
        <v>0</v>
      </c>
      <c r="AF64" s="117">
        <v>0</v>
      </c>
      <c r="AG64" s="118">
        <v>0</v>
      </c>
      <c r="AH64" s="112">
        <v>0</v>
      </c>
      <c r="AI64" s="118">
        <v>0</v>
      </c>
      <c r="AJ64" s="117">
        <v>0</v>
      </c>
      <c r="AK64" s="117">
        <v>0</v>
      </c>
      <c r="AL64" s="117">
        <v>0</v>
      </c>
      <c r="AM64" s="117">
        <v>0</v>
      </c>
      <c r="AN64" s="117">
        <v>0</v>
      </c>
      <c r="AO64" s="117">
        <v>0</v>
      </c>
      <c r="AP64" s="112">
        <v>0</v>
      </c>
      <c r="AQ64" s="164">
        <v>0</v>
      </c>
      <c r="AR64" s="117">
        <v>0</v>
      </c>
      <c r="AS64" s="117">
        <v>0</v>
      </c>
      <c r="AT64" s="117">
        <v>0</v>
      </c>
      <c r="AU64" s="117">
        <v>0</v>
      </c>
      <c r="AV64" s="117">
        <v>0</v>
      </c>
      <c r="AW64" s="117">
        <v>0</v>
      </c>
      <c r="AX64" s="112">
        <v>0</v>
      </c>
      <c r="AY64" s="164">
        <v>0</v>
      </c>
      <c r="AZ64" s="117">
        <v>0</v>
      </c>
      <c r="BA64" s="117">
        <v>0</v>
      </c>
      <c r="BB64" s="117">
        <v>0</v>
      </c>
      <c r="BC64" s="117">
        <v>0</v>
      </c>
      <c r="BD64" s="117">
        <v>0</v>
      </c>
      <c r="BE64" s="117">
        <v>0</v>
      </c>
      <c r="BF64" s="112">
        <v>0</v>
      </c>
      <c r="BG64" s="164">
        <v>0</v>
      </c>
      <c r="BH64" s="117">
        <v>0</v>
      </c>
      <c r="BI64" s="117">
        <v>0</v>
      </c>
      <c r="BJ64" s="117">
        <v>0</v>
      </c>
      <c r="BK64" s="117">
        <v>0</v>
      </c>
      <c r="BL64" s="117">
        <v>0</v>
      </c>
      <c r="BM64" s="117">
        <v>0</v>
      </c>
      <c r="BN64" s="112">
        <v>0</v>
      </c>
      <c r="BO64" s="164">
        <v>0</v>
      </c>
      <c r="BP64" s="117">
        <v>0</v>
      </c>
      <c r="BQ64" s="117">
        <v>0</v>
      </c>
      <c r="BR64" s="117">
        <v>0</v>
      </c>
      <c r="BS64" s="117">
        <v>0</v>
      </c>
      <c r="BT64" s="117">
        <v>0</v>
      </c>
      <c r="BU64" s="117">
        <v>0</v>
      </c>
      <c r="BV64" s="112">
        <v>0</v>
      </c>
      <c r="BW64" s="164">
        <v>0</v>
      </c>
      <c r="BX64" s="117">
        <v>0</v>
      </c>
      <c r="BY64" s="117">
        <v>0</v>
      </c>
      <c r="BZ64" s="117">
        <v>0</v>
      </c>
      <c r="CA64" s="117">
        <v>0</v>
      </c>
      <c r="CB64" s="117">
        <v>0</v>
      </c>
      <c r="CC64" s="117">
        <v>0</v>
      </c>
      <c r="CD64" s="112">
        <v>0</v>
      </c>
      <c r="CE64" s="164">
        <v>0</v>
      </c>
      <c r="CF64" s="117">
        <v>0</v>
      </c>
      <c r="CG64" s="117">
        <v>0</v>
      </c>
      <c r="CH64" s="117">
        <v>0</v>
      </c>
      <c r="CI64" s="117">
        <v>0</v>
      </c>
      <c r="CJ64" s="117">
        <v>0</v>
      </c>
      <c r="CK64" s="117">
        <v>0</v>
      </c>
      <c r="CL64" s="112">
        <v>0</v>
      </c>
      <c r="CM64" s="164">
        <v>0</v>
      </c>
      <c r="CN64" s="117">
        <v>0</v>
      </c>
      <c r="CO64" s="117">
        <v>0</v>
      </c>
      <c r="CP64" s="117">
        <v>0</v>
      </c>
      <c r="CQ64" s="117">
        <v>0</v>
      </c>
      <c r="CR64" s="117">
        <v>0</v>
      </c>
      <c r="CS64" s="117">
        <v>0</v>
      </c>
      <c r="CT64" s="112">
        <v>0</v>
      </c>
    </row>
    <row r="65" spans="1:98" x14ac:dyDescent="0.25">
      <c r="A65" s="176" t="s">
        <v>157</v>
      </c>
      <c r="B65" s="177" t="s">
        <v>61</v>
      </c>
      <c r="C65" s="117">
        <v>-5100.2122148034168</v>
      </c>
      <c r="D65" s="117">
        <v>0</v>
      </c>
      <c r="E65" s="117">
        <v>0</v>
      </c>
      <c r="F65" s="117">
        <v>0</v>
      </c>
      <c r="G65" s="117">
        <v>0</v>
      </c>
      <c r="H65" s="117">
        <v>0</v>
      </c>
      <c r="I65" s="117">
        <v>0</v>
      </c>
      <c r="J65" s="112">
        <v>-5100.2122148034168</v>
      </c>
      <c r="K65" s="117">
        <v>-3425.0455541907904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2">
        <v>-3425.0455541907904</v>
      </c>
      <c r="S65" s="117">
        <v>-1158.9103813598342</v>
      </c>
      <c r="T65" s="117">
        <v>0</v>
      </c>
      <c r="U65" s="117">
        <v>0</v>
      </c>
      <c r="V65" s="117">
        <v>0</v>
      </c>
      <c r="W65" s="117">
        <v>0</v>
      </c>
      <c r="X65" s="117">
        <v>0</v>
      </c>
      <c r="Y65" s="117">
        <v>0</v>
      </c>
      <c r="Z65" s="112">
        <v>-1158.9103813598342</v>
      </c>
      <c r="AA65" s="116">
        <v>-913.99244923293202</v>
      </c>
      <c r="AB65" s="117">
        <v>0</v>
      </c>
      <c r="AC65" s="117">
        <v>0</v>
      </c>
      <c r="AD65" s="117">
        <v>0</v>
      </c>
      <c r="AE65" s="117">
        <v>0</v>
      </c>
      <c r="AF65" s="117">
        <v>0</v>
      </c>
      <c r="AG65" s="118">
        <v>0</v>
      </c>
      <c r="AH65" s="112">
        <v>-913.99244923293202</v>
      </c>
      <c r="AI65" s="118">
        <v>-767.8458620126288</v>
      </c>
      <c r="AJ65" s="117">
        <v>0</v>
      </c>
      <c r="AK65" s="117">
        <v>0</v>
      </c>
      <c r="AL65" s="117">
        <v>0</v>
      </c>
      <c r="AM65" s="117">
        <v>0</v>
      </c>
      <c r="AN65" s="117">
        <v>0</v>
      </c>
      <c r="AO65" s="117">
        <v>0</v>
      </c>
      <c r="AP65" s="112">
        <v>-767.8458620126288</v>
      </c>
      <c r="AQ65" s="164">
        <v>-814.4305274804924</v>
      </c>
      <c r="AR65" s="117">
        <v>0</v>
      </c>
      <c r="AS65" s="117">
        <v>0</v>
      </c>
      <c r="AT65" s="117">
        <v>0</v>
      </c>
      <c r="AU65" s="117">
        <v>0</v>
      </c>
      <c r="AV65" s="117">
        <v>0</v>
      </c>
      <c r="AW65" s="117">
        <v>0</v>
      </c>
      <c r="AX65" s="112">
        <v>-814.4305274804924</v>
      </c>
      <c r="AY65" s="164">
        <v>-2163.2718199148699</v>
      </c>
      <c r="AZ65" s="117">
        <v>0</v>
      </c>
      <c r="BA65" s="117">
        <v>0</v>
      </c>
      <c r="BB65" s="117">
        <v>0</v>
      </c>
      <c r="BC65" s="117">
        <v>0</v>
      </c>
      <c r="BD65" s="117">
        <v>0</v>
      </c>
      <c r="BE65" s="117">
        <v>0</v>
      </c>
      <c r="BF65" s="112">
        <v>-2163.2718199148699</v>
      </c>
      <c r="BG65" s="164">
        <v>-3920.1368214095901</v>
      </c>
      <c r="BH65" s="117">
        <v>0</v>
      </c>
      <c r="BI65" s="117">
        <v>0</v>
      </c>
      <c r="BJ65" s="117">
        <v>0</v>
      </c>
      <c r="BK65" s="117">
        <v>0</v>
      </c>
      <c r="BL65" s="117">
        <v>0</v>
      </c>
      <c r="BM65" s="117">
        <v>0</v>
      </c>
      <c r="BN65" s="112">
        <v>-3920.1368214095901</v>
      </c>
      <c r="BO65" s="164">
        <v>-3466.5958547467098</v>
      </c>
      <c r="BP65" s="117">
        <v>0</v>
      </c>
      <c r="BQ65" s="117">
        <v>0</v>
      </c>
      <c r="BR65" s="117">
        <v>0</v>
      </c>
      <c r="BS65" s="117">
        <v>0</v>
      </c>
      <c r="BT65" s="117">
        <v>0</v>
      </c>
      <c r="BU65" s="117">
        <v>0</v>
      </c>
      <c r="BV65" s="112">
        <v>-3466.5958547467098</v>
      </c>
      <c r="BW65" s="164">
        <v>-3125.43555468672</v>
      </c>
      <c r="BX65" s="117">
        <v>0</v>
      </c>
      <c r="BY65" s="117">
        <v>0</v>
      </c>
      <c r="BZ65" s="117">
        <v>0</v>
      </c>
      <c r="CA65" s="117">
        <v>0</v>
      </c>
      <c r="CB65" s="117">
        <v>0</v>
      </c>
      <c r="CC65" s="117">
        <v>0</v>
      </c>
      <c r="CD65" s="112">
        <v>-3125.43555468672</v>
      </c>
      <c r="CE65" s="164">
        <v>-2854.4410290574801</v>
      </c>
      <c r="CF65" s="117">
        <v>0</v>
      </c>
      <c r="CG65" s="117">
        <v>0</v>
      </c>
      <c r="CH65" s="117">
        <v>0</v>
      </c>
      <c r="CI65" s="117">
        <v>0</v>
      </c>
      <c r="CJ65" s="117">
        <v>0</v>
      </c>
      <c r="CK65" s="117">
        <v>0</v>
      </c>
      <c r="CL65" s="112">
        <v>-2854.4410290574801</v>
      </c>
      <c r="CM65" s="164">
        <v>-2631.7910550720098</v>
      </c>
      <c r="CN65" s="117">
        <v>0</v>
      </c>
      <c r="CO65" s="117">
        <v>0</v>
      </c>
      <c r="CP65" s="117">
        <v>0</v>
      </c>
      <c r="CQ65" s="117">
        <v>0</v>
      </c>
      <c r="CR65" s="117">
        <v>0</v>
      </c>
      <c r="CS65" s="117">
        <v>0</v>
      </c>
      <c r="CT65" s="112">
        <v>-2631.7910550720098</v>
      </c>
    </row>
    <row r="66" spans="1:98" ht="15.75" thickBot="1" x14ac:dyDescent="0.3">
      <c r="A66" s="176" t="s">
        <v>135</v>
      </c>
      <c r="B66" s="177" t="s">
        <v>62</v>
      </c>
      <c r="C66" s="117">
        <v>0</v>
      </c>
      <c r="D66" s="117">
        <v>0</v>
      </c>
      <c r="E66" s="117">
        <v>0</v>
      </c>
      <c r="F66" s="117">
        <v>0</v>
      </c>
      <c r="G66" s="117">
        <v>0</v>
      </c>
      <c r="H66" s="117">
        <v>0</v>
      </c>
      <c r="I66" s="117">
        <v>0</v>
      </c>
      <c r="J66" s="123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23">
        <v>0</v>
      </c>
      <c r="S66" s="117">
        <v>0</v>
      </c>
      <c r="T66" s="117">
        <v>0</v>
      </c>
      <c r="U66" s="117">
        <v>0</v>
      </c>
      <c r="V66" s="117">
        <v>0</v>
      </c>
      <c r="W66" s="117">
        <v>0</v>
      </c>
      <c r="X66" s="117">
        <v>0</v>
      </c>
      <c r="Y66" s="117">
        <v>0</v>
      </c>
      <c r="Z66" s="123">
        <v>0</v>
      </c>
      <c r="AA66" s="178">
        <v>0</v>
      </c>
      <c r="AB66" s="179">
        <v>0</v>
      </c>
      <c r="AC66" s="179">
        <v>0</v>
      </c>
      <c r="AD66" s="179">
        <v>0</v>
      </c>
      <c r="AE66" s="179">
        <v>0</v>
      </c>
      <c r="AF66" s="179">
        <v>0</v>
      </c>
      <c r="AG66" s="180">
        <v>0</v>
      </c>
      <c r="AH66" s="181">
        <v>0</v>
      </c>
      <c r="AI66" s="180">
        <v>0</v>
      </c>
      <c r="AJ66" s="179">
        <v>0</v>
      </c>
      <c r="AK66" s="179">
        <v>0</v>
      </c>
      <c r="AL66" s="179">
        <v>0</v>
      </c>
      <c r="AM66" s="179">
        <v>0</v>
      </c>
      <c r="AN66" s="179">
        <v>0</v>
      </c>
      <c r="AO66" s="179">
        <v>0</v>
      </c>
      <c r="AP66" s="123">
        <v>0</v>
      </c>
      <c r="AQ66" s="183">
        <v>0</v>
      </c>
      <c r="AR66" s="179">
        <v>0</v>
      </c>
      <c r="AS66" s="179">
        <v>0</v>
      </c>
      <c r="AT66" s="179">
        <v>0</v>
      </c>
      <c r="AU66" s="179">
        <v>0</v>
      </c>
      <c r="AV66" s="179">
        <v>0</v>
      </c>
      <c r="AW66" s="179">
        <v>0</v>
      </c>
      <c r="AX66" s="123">
        <v>0</v>
      </c>
      <c r="AY66" s="183">
        <v>0</v>
      </c>
      <c r="AZ66" s="179">
        <v>0</v>
      </c>
      <c r="BA66" s="179">
        <v>0</v>
      </c>
      <c r="BB66" s="179">
        <v>0</v>
      </c>
      <c r="BC66" s="179">
        <v>0</v>
      </c>
      <c r="BD66" s="179">
        <v>0</v>
      </c>
      <c r="BE66" s="179">
        <v>0</v>
      </c>
      <c r="BF66" s="123">
        <v>0</v>
      </c>
      <c r="BG66" s="183">
        <v>0</v>
      </c>
      <c r="BH66" s="179">
        <v>0</v>
      </c>
      <c r="BI66" s="179">
        <v>0</v>
      </c>
      <c r="BJ66" s="179">
        <v>0</v>
      </c>
      <c r="BK66" s="179">
        <v>0</v>
      </c>
      <c r="BL66" s="179">
        <v>0</v>
      </c>
      <c r="BM66" s="179">
        <v>0</v>
      </c>
      <c r="BN66" s="123">
        <v>0</v>
      </c>
      <c r="BO66" s="183">
        <v>0</v>
      </c>
      <c r="BP66" s="179">
        <v>0</v>
      </c>
      <c r="BQ66" s="179">
        <v>0</v>
      </c>
      <c r="BR66" s="179">
        <v>0</v>
      </c>
      <c r="BS66" s="179">
        <v>0</v>
      </c>
      <c r="BT66" s="179">
        <v>0</v>
      </c>
      <c r="BU66" s="179">
        <v>0</v>
      </c>
      <c r="BV66" s="123">
        <v>0</v>
      </c>
      <c r="BW66" s="183">
        <v>0</v>
      </c>
      <c r="BX66" s="179">
        <v>0</v>
      </c>
      <c r="BY66" s="179">
        <v>0</v>
      </c>
      <c r="BZ66" s="179">
        <v>0</v>
      </c>
      <c r="CA66" s="179">
        <v>0</v>
      </c>
      <c r="CB66" s="179">
        <v>0</v>
      </c>
      <c r="CC66" s="179">
        <v>0</v>
      </c>
      <c r="CD66" s="123">
        <v>0</v>
      </c>
      <c r="CE66" s="183">
        <v>0</v>
      </c>
      <c r="CF66" s="179">
        <v>0</v>
      </c>
      <c r="CG66" s="179">
        <v>0</v>
      </c>
      <c r="CH66" s="179">
        <v>0</v>
      </c>
      <c r="CI66" s="179">
        <v>0</v>
      </c>
      <c r="CJ66" s="179">
        <v>0</v>
      </c>
      <c r="CK66" s="179">
        <v>0</v>
      </c>
      <c r="CL66" s="123">
        <v>0</v>
      </c>
      <c r="CM66" s="183">
        <v>0</v>
      </c>
      <c r="CN66" s="179">
        <v>0</v>
      </c>
      <c r="CO66" s="179">
        <v>0</v>
      </c>
      <c r="CP66" s="179">
        <v>0</v>
      </c>
      <c r="CQ66" s="179">
        <v>0</v>
      </c>
      <c r="CR66" s="179">
        <v>0</v>
      </c>
      <c r="CS66" s="179">
        <v>0</v>
      </c>
      <c r="CT66" s="123">
        <v>0</v>
      </c>
    </row>
    <row r="67" spans="1:98" x14ac:dyDescent="0.25">
      <c r="A67" s="157" t="s">
        <v>158</v>
      </c>
      <c r="B67" s="158" t="s">
        <v>159</v>
      </c>
      <c r="C67" s="110">
        <v>2194.2079530387268</v>
      </c>
      <c r="D67" s="110">
        <v>554.24952296503989</v>
      </c>
      <c r="E67" s="110">
        <v>2.5046655128453996</v>
      </c>
      <c r="F67" s="110">
        <v>0</v>
      </c>
      <c r="G67" s="110">
        <v>0</v>
      </c>
      <c r="H67" s="110">
        <v>0</v>
      </c>
      <c r="I67" s="110">
        <v>0</v>
      </c>
      <c r="J67" s="122">
        <v>18376.930956963872</v>
      </c>
      <c r="K67" s="110">
        <v>1607.5249929121449</v>
      </c>
      <c r="L67" s="110">
        <v>697.37515676830685</v>
      </c>
      <c r="M67" s="110">
        <v>2.0917300990638461</v>
      </c>
      <c r="N67" s="110">
        <v>0</v>
      </c>
      <c r="O67" s="110">
        <v>0</v>
      </c>
      <c r="P67" s="110">
        <v>0</v>
      </c>
      <c r="Q67" s="110">
        <v>0</v>
      </c>
      <c r="R67" s="122">
        <v>21688.337858676656</v>
      </c>
      <c r="S67" s="110">
        <v>1541.8370501637148</v>
      </c>
      <c r="T67" s="110">
        <v>589.4794726492122</v>
      </c>
      <c r="U67" s="110">
        <v>1.9118945326400203</v>
      </c>
      <c r="V67" s="110">
        <v>0</v>
      </c>
      <c r="W67" s="110">
        <v>0</v>
      </c>
      <c r="X67" s="110">
        <v>0</v>
      </c>
      <c r="Y67" s="110">
        <v>0</v>
      </c>
      <c r="Z67" s="122">
        <v>18553.914335491263</v>
      </c>
      <c r="AA67" s="185">
        <v>1438.7714678745695</v>
      </c>
      <c r="AB67" s="107">
        <v>579.96678965221508</v>
      </c>
      <c r="AC67" s="107">
        <v>1.7807597077971169</v>
      </c>
      <c r="AD67" s="107">
        <v>0</v>
      </c>
      <c r="AE67" s="107">
        <v>0</v>
      </c>
      <c r="AF67" s="107">
        <v>0</v>
      </c>
      <c r="AG67" s="186">
        <v>0</v>
      </c>
      <c r="AH67" s="108">
        <v>18149.742900702826</v>
      </c>
      <c r="AI67" s="106">
        <v>1737.9868101541358</v>
      </c>
      <c r="AJ67" s="107">
        <v>588.42321544920958</v>
      </c>
      <c r="AK67" s="107">
        <v>1.8689480086398893</v>
      </c>
      <c r="AL67" s="107">
        <v>0</v>
      </c>
      <c r="AM67" s="107">
        <v>0</v>
      </c>
      <c r="AN67" s="107">
        <v>0</v>
      </c>
      <c r="AO67" s="107">
        <v>0</v>
      </c>
      <c r="AP67" s="108">
        <v>18709.108065021577</v>
      </c>
      <c r="AQ67" s="106">
        <v>1602.9338661629019</v>
      </c>
      <c r="AR67" s="107">
        <v>572.49740329342058</v>
      </c>
      <c r="AS67" s="107">
        <v>1.8681429554786284</v>
      </c>
      <c r="AT67" s="107">
        <v>0</v>
      </c>
      <c r="AU67" s="107">
        <v>0</v>
      </c>
      <c r="AV67" s="107">
        <v>0</v>
      </c>
      <c r="AW67" s="107">
        <v>0</v>
      </c>
      <c r="AX67" s="108">
        <v>18127.919041580513</v>
      </c>
      <c r="AY67" s="106">
        <v>1726.8496402072697</v>
      </c>
      <c r="AZ67" s="107">
        <v>529.55757767031685</v>
      </c>
      <c r="BA67" s="107">
        <v>1.887875765219402</v>
      </c>
      <c r="BB67" s="107">
        <v>0</v>
      </c>
      <c r="BC67" s="107">
        <v>0</v>
      </c>
      <c r="BD67" s="107">
        <v>0</v>
      </c>
      <c r="BE67" s="107">
        <v>0</v>
      </c>
      <c r="BF67" s="108">
        <v>17054.748892759282</v>
      </c>
      <c r="BG67" s="106">
        <v>1796.1544846123443</v>
      </c>
      <c r="BH67" s="107">
        <v>484.75451453447573</v>
      </c>
      <c r="BI67" s="107">
        <v>1.9091012753322725</v>
      </c>
      <c r="BJ67" s="107">
        <v>0</v>
      </c>
      <c r="BK67" s="107">
        <v>0</v>
      </c>
      <c r="BL67" s="107">
        <v>0</v>
      </c>
      <c r="BM67" s="107">
        <v>0</v>
      </c>
      <c r="BN67" s="108">
        <v>15875.192729540719</v>
      </c>
      <c r="BO67" s="106">
        <v>1857.257297861292</v>
      </c>
      <c r="BP67" s="107">
        <v>390.35791413588873</v>
      </c>
      <c r="BQ67" s="107">
        <v>1.9910994608808015</v>
      </c>
      <c r="BR67" s="107">
        <v>0</v>
      </c>
      <c r="BS67" s="107">
        <v>0</v>
      </c>
      <c r="BT67" s="107">
        <v>0</v>
      </c>
      <c r="BU67" s="107">
        <v>0</v>
      </c>
      <c r="BV67" s="108">
        <v>13314.920250799589</v>
      </c>
      <c r="BW67" s="106">
        <v>1964.0277912656966</v>
      </c>
      <c r="BX67" s="107">
        <v>317.99882506900445</v>
      </c>
      <c r="BY67" s="107">
        <v>1.9904591945386918</v>
      </c>
      <c r="BZ67" s="107">
        <v>0</v>
      </c>
      <c r="CA67" s="107">
        <v>0</v>
      </c>
      <c r="CB67" s="107">
        <v>0</v>
      </c>
      <c r="CC67" s="107">
        <v>0</v>
      </c>
      <c r="CD67" s="108">
        <v>11395.466579750575</v>
      </c>
      <c r="CE67" s="106">
        <v>2089.0599571699772</v>
      </c>
      <c r="CF67" s="107">
        <v>258.86154103564496</v>
      </c>
      <c r="CG67" s="107">
        <v>1.9882989549003458</v>
      </c>
      <c r="CH67" s="107">
        <v>0</v>
      </c>
      <c r="CI67" s="107">
        <v>0</v>
      </c>
      <c r="CJ67" s="107">
        <v>0</v>
      </c>
      <c r="CK67" s="107">
        <v>0</v>
      </c>
      <c r="CL67" s="108">
        <v>9864.0823292166278</v>
      </c>
      <c r="CM67" s="106">
        <v>2214.8667322267993</v>
      </c>
      <c r="CN67" s="107">
        <v>209.88943037494508</v>
      </c>
      <c r="CO67" s="107">
        <v>1.986116230226838</v>
      </c>
      <c r="CP67" s="107">
        <v>0</v>
      </c>
      <c r="CQ67" s="107">
        <v>0</v>
      </c>
      <c r="CR67" s="107">
        <v>0</v>
      </c>
      <c r="CS67" s="107">
        <v>0</v>
      </c>
      <c r="CT67" s="108">
        <v>8618.0915837353732</v>
      </c>
    </row>
    <row r="68" spans="1:98" x14ac:dyDescent="0.25">
      <c r="A68" s="159" t="s">
        <v>160</v>
      </c>
      <c r="B68" s="160" t="s">
        <v>63</v>
      </c>
      <c r="C68" s="117">
        <v>0</v>
      </c>
      <c r="D68" s="117">
        <v>489.79146076217205</v>
      </c>
      <c r="E68" s="117">
        <v>0</v>
      </c>
      <c r="F68" s="117">
        <v>0</v>
      </c>
      <c r="G68" s="117">
        <v>0</v>
      </c>
      <c r="H68" s="117">
        <v>0</v>
      </c>
      <c r="I68" s="117">
        <v>0</v>
      </c>
      <c r="J68" s="122">
        <v>13714.160901340818</v>
      </c>
      <c r="K68" s="117">
        <v>0</v>
      </c>
      <c r="L68" s="117">
        <v>588.54274464281696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22">
        <v>16479.196849998876</v>
      </c>
      <c r="S68" s="117">
        <v>0</v>
      </c>
      <c r="T68" s="117">
        <v>464.17483709196853</v>
      </c>
      <c r="U68" s="117">
        <v>0</v>
      </c>
      <c r="V68" s="117">
        <v>0</v>
      </c>
      <c r="W68" s="117">
        <v>0</v>
      </c>
      <c r="X68" s="117">
        <v>0</v>
      </c>
      <c r="Y68" s="117">
        <v>0</v>
      </c>
      <c r="Z68" s="122">
        <v>12996.895438575119</v>
      </c>
      <c r="AA68" s="116">
        <v>0</v>
      </c>
      <c r="AB68" s="117">
        <v>449.48644774630026</v>
      </c>
      <c r="AC68" s="117">
        <v>0</v>
      </c>
      <c r="AD68" s="117">
        <v>0</v>
      </c>
      <c r="AE68" s="117">
        <v>0</v>
      </c>
      <c r="AF68" s="117">
        <v>0</v>
      </c>
      <c r="AG68" s="118">
        <v>0</v>
      </c>
      <c r="AH68" s="112">
        <v>12585.620536896407</v>
      </c>
      <c r="AI68" s="164">
        <v>0</v>
      </c>
      <c r="AJ68" s="117">
        <v>456.80774835271836</v>
      </c>
      <c r="AK68" s="117">
        <v>0</v>
      </c>
      <c r="AL68" s="117">
        <v>0</v>
      </c>
      <c r="AM68" s="117">
        <v>0</v>
      </c>
      <c r="AN68" s="117">
        <v>0</v>
      </c>
      <c r="AO68" s="117">
        <v>0</v>
      </c>
      <c r="AP68" s="112">
        <v>12790.616953876113</v>
      </c>
      <c r="AQ68" s="164">
        <v>0</v>
      </c>
      <c r="AR68" s="117">
        <v>439.39990469241224</v>
      </c>
      <c r="AS68" s="117">
        <v>0</v>
      </c>
      <c r="AT68" s="117">
        <v>0</v>
      </c>
      <c r="AU68" s="117">
        <v>0</v>
      </c>
      <c r="AV68" s="117">
        <v>0</v>
      </c>
      <c r="AW68" s="117">
        <v>0</v>
      </c>
      <c r="AX68" s="112">
        <v>12303.197331387542</v>
      </c>
      <c r="AY68" s="164">
        <v>0</v>
      </c>
      <c r="AZ68" s="117">
        <v>388.01044111652317</v>
      </c>
      <c r="BA68" s="117">
        <v>0</v>
      </c>
      <c r="BB68" s="117">
        <v>0</v>
      </c>
      <c r="BC68" s="117">
        <v>0</v>
      </c>
      <c r="BD68" s="117">
        <v>0</v>
      </c>
      <c r="BE68" s="117">
        <v>0</v>
      </c>
      <c r="BF68" s="112">
        <v>10864.292351262649</v>
      </c>
      <c r="BG68" s="164">
        <v>0</v>
      </c>
      <c r="BH68" s="117">
        <v>339.08618104781033</v>
      </c>
      <c r="BI68" s="117">
        <v>0</v>
      </c>
      <c r="BJ68" s="117">
        <v>0</v>
      </c>
      <c r="BK68" s="117">
        <v>0</v>
      </c>
      <c r="BL68" s="117">
        <v>0</v>
      </c>
      <c r="BM68" s="117">
        <v>0</v>
      </c>
      <c r="BN68" s="112">
        <v>9494.4130693386887</v>
      </c>
      <c r="BO68" s="164">
        <v>0</v>
      </c>
      <c r="BP68" s="117">
        <v>245.23598201888825</v>
      </c>
      <c r="BQ68" s="117">
        <v>0</v>
      </c>
      <c r="BR68" s="117">
        <v>0</v>
      </c>
      <c r="BS68" s="117">
        <v>0</v>
      </c>
      <c r="BT68" s="117">
        <v>0</v>
      </c>
      <c r="BU68" s="117">
        <v>0</v>
      </c>
      <c r="BV68" s="112">
        <v>6866.6074965288708</v>
      </c>
      <c r="BW68" s="164">
        <v>0</v>
      </c>
      <c r="BX68" s="117">
        <v>171.02737710937038</v>
      </c>
      <c r="BY68" s="117">
        <v>0</v>
      </c>
      <c r="BZ68" s="117">
        <v>0</v>
      </c>
      <c r="CA68" s="117">
        <v>0</v>
      </c>
      <c r="CB68" s="117">
        <v>0</v>
      </c>
      <c r="CC68" s="117">
        <v>0</v>
      </c>
      <c r="CD68" s="112">
        <v>4788.766559062371</v>
      </c>
      <c r="CE68" s="164">
        <v>0</v>
      </c>
      <c r="CF68" s="117">
        <v>110.1802550135712</v>
      </c>
      <c r="CG68" s="117">
        <v>0</v>
      </c>
      <c r="CH68" s="117">
        <v>0</v>
      </c>
      <c r="CI68" s="117">
        <v>0</v>
      </c>
      <c r="CJ68" s="117">
        <v>0</v>
      </c>
      <c r="CK68" s="117">
        <v>0</v>
      </c>
      <c r="CL68" s="112">
        <v>3085.0471403799934</v>
      </c>
      <c r="CM68" s="164">
        <v>0</v>
      </c>
      <c r="CN68" s="117">
        <v>59.769662662374941</v>
      </c>
      <c r="CO68" s="117">
        <v>0</v>
      </c>
      <c r="CP68" s="117">
        <v>0</v>
      </c>
      <c r="CQ68" s="117">
        <v>0</v>
      </c>
      <c r="CR68" s="117">
        <v>0</v>
      </c>
      <c r="CS68" s="117">
        <v>0</v>
      </c>
      <c r="CT68" s="112">
        <v>1673.5505545464985</v>
      </c>
    </row>
    <row r="69" spans="1:98" x14ac:dyDescent="0.25">
      <c r="A69" s="159" t="s">
        <v>161</v>
      </c>
      <c r="B69" s="160" t="s">
        <v>64</v>
      </c>
      <c r="C69" s="117">
        <v>0</v>
      </c>
      <c r="D69" s="117">
        <v>9.7873777531523789</v>
      </c>
      <c r="E69" s="117">
        <v>0.16531162265849653</v>
      </c>
      <c r="F69" s="117">
        <v>0</v>
      </c>
      <c r="G69" s="117">
        <v>0</v>
      </c>
      <c r="H69" s="117">
        <v>0</v>
      </c>
      <c r="I69" s="117">
        <v>0</v>
      </c>
      <c r="J69" s="122">
        <v>317.85415709276816</v>
      </c>
      <c r="K69" s="117">
        <v>0</v>
      </c>
      <c r="L69" s="117">
        <v>27.383974209021172</v>
      </c>
      <c r="M69" s="117">
        <v>0.44179309311904535</v>
      </c>
      <c r="N69" s="117">
        <v>0</v>
      </c>
      <c r="O69" s="117">
        <v>0</v>
      </c>
      <c r="P69" s="117">
        <v>0</v>
      </c>
      <c r="Q69" s="117">
        <v>0</v>
      </c>
      <c r="R69" s="122">
        <v>883.82644752913984</v>
      </c>
      <c r="S69" s="117">
        <v>0</v>
      </c>
      <c r="T69" s="117">
        <v>40.641543027495466</v>
      </c>
      <c r="U69" s="117">
        <v>0.65525716019417291</v>
      </c>
      <c r="V69" s="117">
        <v>0</v>
      </c>
      <c r="W69" s="117">
        <v>0</v>
      </c>
      <c r="X69" s="117">
        <v>0</v>
      </c>
      <c r="Y69" s="117">
        <v>0</v>
      </c>
      <c r="Z69" s="122">
        <v>1311.606352221329</v>
      </c>
      <c r="AA69" s="116">
        <v>0</v>
      </c>
      <c r="AB69" s="117">
        <v>43.669100241762536</v>
      </c>
      <c r="AC69" s="117">
        <v>0.70584858714172871</v>
      </c>
      <c r="AD69" s="117">
        <v>0</v>
      </c>
      <c r="AE69" s="117">
        <v>0</v>
      </c>
      <c r="AF69" s="117">
        <v>0</v>
      </c>
      <c r="AG69" s="118">
        <v>0</v>
      </c>
      <c r="AH69" s="112">
        <v>1409.7846823619091</v>
      </c>
      <c r="AI69" s="164">
        <v>0</v>
      </c>
      <c r="AJ69" s="117">
        <v>44.094376033052143</v>
      </c>
      <c r="AK69" s="117">
        <v>0.70892335167063392</v>
      </c>
      <c r="AL69" s="117">
        <v>0</v>
      </c>
      <c r="AM69" s="117">
        <v>0</v>
      </c>
      <c r="AN69" s="117">
        <v>0</v>
      </c>
      <c r="AO69" s="117">
        <v>0</v>
      </c>
      <c r="AP69" s="112">
        <v>1422.507217118178</v>
      </c>
      <c r="AQ69" s="164">
        <v>0</v>
      </c>
      <c r="AR69" s="117">
        <v>44.519651824341757</v>
      </c>
      <c r="AS69" s="117">
        <v>0.71199811619953901</v>
      </c>
      <c r="AT69" s="117">
        <v>0</v>
      </c>
      <c r="AU69" s="117">
        <v>0</v>
      </c>
      <c r="AV69" s="117">
        <v>0</v>
      </c>
      <c r="AW69" s="117">
        <v>0</v>
      </c>
      <c r="AX69" s="112">
        <v>1435.2297518744472</v>
      </c>
      <c r="AY69" s="164">
        <v>0</v>
      </c>
      <c r="AZ69" s="117">
        <v>47.703282206736894</v>
      </c>
      <c r="BA69" s="117">
        <v>0.74775210004545611</v>
      </c>
      <c r="BB69" s="117">
        <v>0</v>
      </c>
      <c r="BC69" s="117">
        <v>0</v>
      </c>
      <c r="BD69" s="117">
        <v>0</v>
      </c>
      <c r="BE69" s="117">
        <v>0</v>
      </c>
      <c r="BF69" s="112">
        <v>1533.8462083006789</v>
      </c>
      <c r="BG69" s="164">
        <v>0</v>
      </c>
      <c r="BH69" s="117">
        <v>50.886912589132052</v>
      </c>
      <c r="BI69" s="117">
        <v>0.78350608389137344</v>
      </c>
      <c r="BJ69" s="117">
        <v>0</v>
      </c>
      <c r="BK69" s="117">
        <v>0</v>
      </c>
      <c r="BL69" s="117">
        <v>0</v>
      </c>
      <c r="BM69" s="117">
        <v>0</v>
      </c>
      <c r="BN69" s="112">
        <v>1632.4626647269113</v>
      </c>
      <c r="BO69" s="164">
        <v>0</v>
      </c>
      <c r="BP69" s="117">
        <v>49.673424837431973</v>
      </c>
      <c r="BQ69" s="117">
        <v>0.88457058478128492</v>
      </c>
      <c r="BR69" s="117">
        <v>0</v>
      </c>
      <c r="BS69" s="117">
        <v>0</v>
      </c>
      <c r="BT69" s="117">
        <v>0</v>
      </c>
      <c r="BU69" s="117">
        <v>0</v>
      </c>
      <c r="BV69" s="112">
        <v>1625.2671004151357</v>
      </c>
      <c r="BW69" s="164">
        <v>0</v>
      </c>
      <c r="BX69" s="117">
        <v>51.129023535191536</v>
      </c>
      <c r="BY69" s="117">
        <v>0.90556249218740725</v>
      </c>
      <c r="BZ69" s="117">
        <v>0</v>
      </c>
      <c r="CA69" s="117">
        <v>0</v>
      </c>
      <c r="CB69" s="117">
        <v>0</v>
      </c>
      <c r="CC69" s="117">
        <v>0</v>
      </c>
      <c r="CD69" s="112">
        <v>1671.586719415026</v>
      </c>
      <c r="CE69" s="164">
        <v>0</v>
      </c>
      <c r="CF69" s="117">
        <v>52.584622232951098</v>
      </c>
      <c r="CG69" s="117">
        <v>0.92655439959352981</v>
      </c>
      <c r="CH69" s="117">
        <v>0</v>
      </c>
      <c r="CI69" s="117">
        <v>0</v>
      </c>
      <c r="CJ69" s="117">
        <v>0</v>
      </c>
      <c r="CK69" s="117">
        <v>0</v>
      </c>
      <c r="CL69" s="112">
        <v>1717.906338414916</v>
      </c>
      <c r="CM69" s="164">
        <v>0</v>
      </c>
      <c r="CN69" s="117">
        <v>54.04022093071066</v>
      </c>
      <c r="CO69" s="117">
        <v>0.94754630699965203</v>
      </c>
      <c r="CP69" s="117">
        <v>0</v>
      </c>
      <c r="CQ69" s="117">
        <v>0</v>
      </c>
      <c r="CR69" s="117">
        <v>0</v>
      </c>
      <c r="CS69" s="117">
        <v>0</v>
      </c>
      <c r="CT69" s="112">
        <v>1764.2259574148061</v>
      </c>
    </row>
    <row r="70" spans="1:98" x14ac:dyDescent="0.25">
      <c r="A70" s="176" t="s">
        <v>162</v>
      </c>
      <c r="B70" s="177" t="s">
        <v>65</v>
      </c>
      <c r="C70" s="117">
        <v>2194.2079530387268</v>
      </c>
      <c r="D70" s="117">
        <v>0.76554435345275995</v>
      </c>
      <c r="E70" s="117">
        <v>0.50327762464547998</v>
      </c>
      <c r="F70" s="117">
        <v>0</v>
      </c>
      <c r="G70" s="117">
        <v>0</v>
      </c>
      <c r="H70" s="117">
        <v>0</v>
      </c>
      <c r="I70" s="117">
        <v>0</v>
      </c>
      <c r="J70" s="122">
        <v>2349.0117654664564</v>
      </c>
      <c r="K70" s="117">
        <v>1607.5249929121449</v>
      </c>
      <c r="L70" s="117">
        <v>0.97056635638998245</v>
      </c>
      <c r="M70" s="117">
        <v>0.25935378643096324</v>
      </c>
      <c r="N70" s="117">
        <v>0</v>
      </c>
      <c r="O70" s="117">
        <v>0</v>
      </c>
      <c r="P70" s="117">
        <v>0</v>
      </c>
      <c r="Q70" s="117">
        <v>0</v>
      </c>
      <c r="R70" s="122">
        <v>1703.4296042952697</v>
      </c>
      <c r="S70" s="117">
        <v>1541.8370501637148</v>
      </c>
      <c r="T70" s="117">
        <v>1.1907586109199171</v>
      </c>
      <c r="U70" s="117">
        <v>0.20844397986919805</v>
      </c>
      <c r="V70" s="117">
        <v>0</v>
      </c>
      <c r="W70" s="117">
        <v>0</v>
      </c>
      <c r="X70" s="117">
        <v>0</v>
      </c>
      <c r="Y70" s="117">
        <v>0</v>
      </c>
      <c r="Z70" s="122">
        <v>1630.41594593481</v>
      </c>
      <c r="AA70" s="116">
        <v>1438.7714678745695</v>
      </c>
      <c r="AB70" s="117">
        <v>1.3317581048218148</v>
      </c>
      <c r="AC70" s="117">
        <v>0.11748612402169625</v>
      </c>
      <c r="AD70" s="117">
        <v>0</v>
      </c>
      <c r="AE70" s="117">
        <v>0</v>
      </c>
      <c r="AF70" s="117">
        <v>0</v>
      </c>
      <c r="AG70" s="118">
        <v>0</v>
      </c>
      <c r="AH70" s="112">
        <v>1507.19451767533</v>
      </c>
      <c r="AI70" s="164">
        <v>1737.9868101541358</v>
      </c>
      <c r="AJ70" s="117">
        <v>1.437135382189054</v>
      </c>
      <c r="AK70" s="117">
        <v>0.21188679079726036</v>
      </c>
      <c r="AL70" s="117">
        <v>0</v>
      </c>
      <c r="AM70" s="117">
        <v>0</v>
      </c>
      <c r="AN70" s="117">
        <v>0</v>
      </c>
      <c r="AO70" s="117">
        <v>0</v>
      </c>
      <c r="AP70" s="112">
        <v>1834.3766004167032</v>
      </c>
      <c r="AQ70" s="164">
        <v>1602.9338661629019</v>
      </c>
      <c r="AR70" s="117">
        <v>1.4732468714432119</v>
      </c>
      <c r="AS70" s="117">
        <v>0.21083999697090075</v>
      </c>
      <c r="AT70" s="117">
        <v>0</v>
      </c>
      <c r="AU70" s="117">
        <v>0</v>
      </c>
      <c r="AV70" s="117">
        <v>0</v>
      </c>
      <c r="AW70" s="117">
        <v>0</v>
      </c>
      <c r="AX70" s="112">
        <v>1700.0573777606007</v>
      </c>
      <c r="AY70" s="164">
        <v>1726.8496402072697</v>
      </c>
      <c r="AZ70" s="117">
        <v>1.6471492031800341</v>
      </c>
      <c r="BA70" s="117">
        <v>0.20919946364848413</v>
      </c>
      <c r="BB70" s="117">
        <v>0</v>
      </c>
      <c r="BC70" s="117">
        <v>0</v>
      </c>
      <c r="BD70" s="117">
        <v>0</v>
      </c>
      <c r="BE70" s="117">
        <v>0</v>
      </c>
      <c r="BF70" s="112">
        <v>1828.407675763159</v>
      </c>
      <c r="BG70" s="164">
        <v>1796.1544846123443</v>
      </c>
      <c r="BH70" s="117">
        <v>1.8193875249994755</v>
      </c>
      <c r="BI70" s="117">
        <v>0.21170385543720877</v>
      </c>
      <c r="BJ70" s="117">
        <v>0</v>
      </c>
      <c r="BK70" s="117">
        <v>0</v>
      </c>
      <c r="BL70" s="117">
        <v>0</v>
      </c>
      <c r="BM70" s="117">
        <v>0</v>
      </c>
      <c r="BN70" s="112">
        <v>1903.1988570031899</v>
      </c>
      <c r="BO70" s="164">
        <v>1857.257297861292</v>
      </c>
      <c r="BP70" s="117">
        <v>1.9916778249131084</v>
      </c>
      <c r="BQ70" s="117">
        <v>0.21257023521715321</v>
      </c>
      <c r="BR70" s="117">
        <v>0</v>
      </c>
      <c r="BS70" s="117">
        <v>0</v>
      </c>
      <c r="BT70" s="117">
        <v>0</v>
      </c>
      <c r="BU70" s="117">
        <v>0</v>
      </c>
      <c r="BV70" s="112">
        <v>1969.3553892914047</v>
      </c>
      <c r="BW70" s="164">
        <v>1964.0277912656966</v>
      </c>
      <c r="BX70" s="117">
        <v>2.1645048885701916</v>
      </c>
      <c r="BY70" s="117">
        <v>0.21357811961746956</v>
      </c>
      <c r="BZ70" s="117">
        <v>0</v>
      </c>
      <c r="CA70" s="117">
        <v>0</v>
      </c>
      <c r="CB70" s="117">
        <v>0</v>
      </c>
      <c r="CC70" s="117">
        <v>0</v>
      </c>
      <c r="CD70" s="112">
        <v>2081.2321298442912</v>
      </c>
      <c r="CE70" s="164">
        <v>2089.0599571699772</v>
      </c>
      <c r="CF70" s="117">
        <v>2.3375790072464291</v>
      </c>
      <c r="CG70" s="117">
        <v>0.21439336718651011</v>
      </c>
      <c r="CH70" s="117">
        <v>0</v>
      </c>
      <c r="CI70" s="117">
        <v>0</v>
      </c>
      <c r="CJ70" s="117">
        <v>0</v>
      </c>
      <c r="CK70" s="117">
        <v>0</v>
      </c>
      <c r="CL70" s="112">
        <v>2211.3264116773025</v>
      </c>
      <c r="CM70" s="164">
        <v>2214.8667322267993</v>
      </c>
      <c r="CN70" s="117">
        <v>2.5106570628572276</v>
      </c>
      <c r="CO70" s="117">
        <v>0.21453799153817729</v>
      </c>
      <c r="CP70" s="117">
        <v>0</v>
      </c>
      <c r="CQ70" s="117">
        <v>0</v>
      </c>
      <c r="CR70" s="117">
        <v>0</v>
      </c>
      <c r="CS70" s="117">
        <v>0</v>
      </c>
      <c r="CT70" s="112">
        <v>2342.0176977444189</v>
      </c>
    </row>
    <row r="71" spans="1:98" x14ac:dyDescent="0.25">
      <c r="A71" s="176" t="s">
        <v>163</v>
      </c>
      <c r="B71" s="177" t="s">
        <v>66</v>
      </c>
      <c r="C71" s="117">
        <v>0</v>
      </c>
      <c r="D71" s="117">
        <v>53.905140096262748</v>
      </c>
      <c r="E71" s="117">
        <v>1.8360762655414231</v>
      </c>
      <c r="F71" s="117">
        <v>0</v>
      </c>
      <c r="G71" s="117">
        <v>0</v>
      </c>
      <c r="H71" s="117">
        <v>0</v>
      </c>
      <c r="I71" s="117">
        <v>0</v>
      </c>
      <c r="J71" s="122">
        <v>1995.904133063834</v>
      </c>
      <c r="K71" s="117">
        <v>0</v>
      </c>
      <c r="L71" s="117">
        <v>80.477871560078697</v>
      </c>
      <c r="M71" s="117">
        <v>1.3905832195138377</v>
      </c>
      <c r="N71" s="117">
        <v>0</v>
      </c>
      <c r="O71" s="117">
        <v>0</v>
      </c>
      <c r="P71" s="117">
        <v>0</v>
      </c>
      <c r="Q71" s="117">
        <v>0</v>
      </c>
      <c r="R71" s="122">
        <v>2621.8849568533706</v>
      </c>
      <c r="S71" s="117">
        <v>0</v>
      </c>
      <c r="T71" s="117">
        <v>83.472333918828241</v>
      </c>
      <c r="U71" s="117">
        <v>1.0481933925766493</v>
      </c>
      <c r="V71" s="117">
        <v>0</v>
      </c>
      <c r="W71" s="117">
        <v>0</v>
      </c>
      <c r="X71" s="117">
        <v>0</v>
      </c>
      <c r="Y71" s="117">
        <v>0</v>
      </c>
      <c r="Z71" s="122">
        <v>2614.9965987600031</v>
      </c>
      <c r="AA71" s="116">
        <v>0</v>
      </c>
      <c r="AB71" s="117">
        <v>85.479483559330561</v>
      </c>
      <c r="AC71" s="117">
        <v>0.95742499663369196</v>
      </c>
      <c r="AD71" s="117">
        <v>0</v>
      </c>
      <c r="AE71" s="117">
        <v>0</v>
      </c>
      <c r="AF71" s="117">
        <v>0</v>
      </c>
      <c r="AG71" s="118">
        <v>0</v>
      </c>
      <c r="AH71" s="112">
        <v>2647.143163769184</v>
      </c>
      <c r="AI71" s="164">
        <v>0</v>
      </c>
      <c r="AJ71" s="117">
        <v>86.083955681250032</v>
      </c>
      <c r="AK71" s="117">
        <v>0.94813786617199503</v>
      </c>
      <c r="AL71" s="117">
        <v>0</v>
      </c>
      <c r="AM71" s="117">
        <v>0</v>
      </c>
      <c r="AN71" s="117">
        <v>0</v>
      </c>
      <c r="AO71" s="117">
        <v>0</v>
      </c>
      <c r="AP71" s="112">
        <v>2661.6072936105797</v>
      </c>
      <c r="AQ71" s="164">
        <v>0</v>
      </c>
      <c r="AR71" s="117">
        <v>87.104599905223438</v>
      </c>
      <c r="AS71" s="117">
        <v>0.94530484230818879</v>
      </c>
      <c r="AT71" s="117">
        <v>0</v>
      </c>
      <c r="AU71" s="117">
        <v>0</v>
      </c>
      <c r="AV71" s="117">
        <v>0</v>
      </c>
      <c r="AW71" s="117">
        <v>0</v>
      </c>
      <c r="AX71" s="112">
        <v>2689.434580557926</v>
      </c>
      <c r="AY71" s="164">
        <v>0</v>
      </c>
      <c r="AZ71" s="117">
        <v>92.19670514387677</v>
      </c>
      <c r="BA71" s="117">
        <v>0.93092420152546174</v>
      </c>
      <c r="BB71" s="117">
        <v>0</v>
      </c>
      <c r="BC71" s="117">
        <v>0</v>
      </c>
      <c r="BD71" s="117">
        <v>0</v>
      </c>
      <c r="BE71" s="117">
        <v>0</v>
      </c>
      <c r="BF71" s="112">
        <v>2828.202657432797</v>
      </c>
      <c r="BG71" s="164">
        <v>0</v>
      </c>
      <c r="BH71" s="117">
        <v>92.962033372533881</v>
      </c>
      <c r="BI71" s="117">
        <v>0.91389133600369021</v>
      </c>
      <c r="BJ71" s="117">
        <v>0</v>
      </c>
      <c r="BK71" s="117">
        <v>0</v>
      </c>
      <c r="BL71" s="117">
        <v>0</v>
      </c>
      <c r="BM71" s="117">
        <v>0</v>
      </c>
      <c r="BN71" s="112">
        <v>2845.1181384719266</v>
      </c>
      <c r="BO71" s="164">
        <v>0</v>
      </c>
      <c r="BP71" s="117">
        <v>93.45682945465542</v>
      </c>
      <c r="BQ71" s="117">
        <v>0.89395864088236343</v>
      </c>
      <c r="BR71" s="117">
        <v>0</v>
      </c>
      <c r="BS71" s="117">
        <v>0</v>
      </c>
      <c r="BT71" s="117">
        <v>0</v>
      </c>
      <c r="BU71" s="117">
        <v>0</v>
      </c>
      <c r="BV71" s="112">
        <v>2853.6902645641781</v>
      </c>
      <c r="BW71" s="164">
        <v>0</v>
      </c>
      <c r="BX71" s="117">
        <v>93.677919535872348</v>
      </c>
      <c r="BY71" s="117">
        <v>0.87131858273381513</v>
      </c>
      <c r="BZ71" s="117">
        <v>0</v>
      </c>
      <c r="CA71" s="117">
        <v>0</v>
      </c>
      <c r="CB71" s="117">
        <v>0</v>
      </c>
      <c r="CC71" s="117">
        <v>0</v>
      </c>
      <c r="CD71" s="112">
        <v>2853.8811714288868</v>
      </c>
      <c r="CE71" s="164">
        <v>0</v>
      </c>
      <c r="CF71" s="117">
        <v>93.759084781876226</v>
      </c>
      <c r="CG71" s="117">
        <v>0.84735118812030608</v>
      </c>
      <c r="CH71" s="117">
        <v>0</v>
      </c>
      <c r="CI71" s="117">
        <v>0</v>
      </c>
      <c r="CJ71" s="117">
        <v>0</v>
      </c>
      <c r="CK71" s="117">
        <v>0</v>
      </c>
      <c r="CL71" s="112">
        <v>2849.8024387444152</v>
      </c>
      <c r="CM71" s="164">
        <v>0</v>
      </c>
      <c r="CN71" s="117">
        <v>93.568889719002243</v>
      </c>
      <c r="CO71" s="117">
        <v>0.8240319316890089</v>
      </c>
      <c r="CP71" s="117">
        <v>0</v>
      </c>
      <c r="CQ71" s="117">
        <v>0</v>
      </c>
      <c r="CR71" s="117">
        <v>0</v>
      </c>
      <c r="CS71" s="117">
        <v>0</v>
      </c>
      <c r="CT71" s="112">
        <v>2838.2973740296497</v>
      </c>
    </row>
    <row r="72" spans="1:98" s="156" customFormat="1" ht="15.75" thickBot="1" x14ac:dyDescent="0.3">
      <c r="A72" s="187" t="s">
        <v>164</v>
      </c>
      <c r="B72" s="188" t="s">
        <v>165</v>
      </c>
      <c r="C72" s="117">
        <v>0</v>
      </c>
      <c r="D72" s="117">
        <v>0</v>
      </c>
      <c r="E72" s="117">
        <v>0</v>
      </c>
      <c r="F72" s="117">
        <v>0</v>
      </c>
      <c r="G72" s="117">
        <v>0</v>
      </c>
      <c r="H72" s="117">
        <v>0</v>
      </c>
      <c r="I72" s="117">
        <v>0</v>
      </c>
      <c r="J72" s="122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22">
        <v>0</v>
      </c>
      <c r="S72" s="117">
        <v>0</v>
      </c>
      <c r="T72" s="117">
        <v>0</v>
      </c>
      <c r="U72" s="117">
        <v>0</v>
      </c>
      <c r="V72" s="117">
        <v>0</v>
      </c>
      <c r="W72" s="117">
        <v>0</v>
      </c>
      <c r="X72" s="117">
        <v>0</v>
      </c>
      <c r="Y72" s="117">
        <v>0</v>
      </c>
      <c r="Z72" s="122">
        <v>0</v>
      </c>
      <c r="AA72" s="170">
        <v>0</v>
      </c>
      <c r="AB72" s="171">
        <v>0</v>
      </c>
      <c r="AC72" s="171">
        <v>0</v>
      </c>
      <c r="AD72" s="171">
        <v>0</v>
      </c>
      <c r="AE72" s="171">
        <v>0</v>
      </c>
      <c r="AF72" s="171">
        <v>0</v>
      </c>
      <c r="AG72" s="172">
        <v>0</v>
      </c>
      <c r="AH72" s="123">
        <v>0</v>
      </c>
      <c r="AI72" s="173">
        <v>0</v>
      </c>
      <c r="AJ72" s="171">
        <v>0</v>
      </c>
      <c r="AK72" s="171">
        <v>0</v>
      </c>
      <c r="AL72" s="171">
        <v>0</v>
      </c>
      <c r="AM72" s="171">
        <v>0</v>
      </c>
      <c r="AN72" s="171">
        <v>0</v>
      </c>
      <c r="AO72" s="171">
        <v>0</v>
      </c>
      <c r="AP72" s="123">
        <v>0</v>
      </c>
      <c r="AQ72" s="173">
        <v>0</v>
      </c>
      <c r="AR72" s="171">
        <v>0</v>
      </c>
      <c r="AS72" s="171">
        <v>0</v>
      </c>
      <c r="AT72" s="171">
        <v>0</v>
      </c>
      <c r="AU72" s="171">
        <v>0</v>
      </c>
      <c r="AV72" s="171">
        <v>0</v>
      </c>
      <c r="AW72" s="171">
        <v>0</v>
      </c>
      <c r="AX72" s="123">
        <v>0</v>
      </c>
      <c r="AY72" s="173">
        <v>0</v>
      </c>
      <c r="AZ72" s="171">
        <v>0</v>
      </c>
      <c r="BA72" s="171">
        <v>0</v>
      </c>
      <c r="BB72" s="171">
        <v>0</v>
      </c>
      <c r="BC72" s="171">
        <v>0</v>
      </c>
      <c r="BD72" s="171">
        <v>0</v>
      </c>
      <c r="BE72" s="171">
        <v>0</v>
      </c>
      <c r="BF72" s="123">
        <v>0</v>
      </c>
      <c r="BG72" s="173">
        <v>0</v>
      </c>
      <c r="BH72" s="171">
        <v>0</v>
      </c>
      <c r="BI72" s="171">
        <v>0</v>
      </c>
      <c r="BJ72" s="171">
        <v>0</v>
      </c>
      <c r="BK72" s="171">
        <v>0</v>
      </c>
      <c r="BL72" s="171">
        <v>0</v>
      </c>
      <c r="BM72" s="171">
        <v>0</v>
      </c>
      <c r="BN72" s="123">
        <v>0</v>
      </c>
      <c r="BO72" s="173">
        <v>0</v>
      </c>
      <c r="BP72" s="171">
        <v>0</v>
      </c>
      <c r="BQ72" s="171">
        <v>0</v>
      </c>
      <c r="BR72" s="171">
        <v>0</v>
      </c>
      <c r="BS72" s="171">
        <v>0</v>
      </c>
      <c r="BT72" s="171">
        <v>0</v>
      </c>
      <c r="BU72" s="171">
        <v>0</v>
      </c>
      <c r="BV72" s="123">
        <v>0</v>
      </c>
      <c r="BW72" s="173">
        <v>0</v>
      </c>
      <c r="BX72" s="171">
        <v>0</v>
      </c>
      <c r="BY72" s="171">
        <v>0</v>
      </c>
      <c r="BZ72" s="171">
        <v>0</v>
      </c>
      <c r="CA72" s="171">
        <v>0</v>
      </c>
      <c r="CB72" s="171">
        <v>0</v>
      </c>
      <c r="CC72" s="171">
        <v>0</v>
      </c>
      <c r="CD72" s="123">
        <v>0</v>
      </c>
      <c r="CE72" s="173">
        <v>0</v>
      </c>
      <c r="CF72" s="171">
        <v>0</v>
      </c>
      <c r="CG72" s="171">
        <v>0</v>
      </c>
      <c r="CH72" s="171">
        <v>0</v>
      </c>
      <c r="CI72" s="171">
        <v>0</v>
      </c>
      <c r="CJ72" s="171">
        <v>0</v>
      </c>
      <c r="CK72" s="171">
        <v>0</v>
      </c>
      <c r="CL72" s="123">
        <v>0</v>
      </c>
      <c r="CM72" s="173">
        <v>0</v>
      </c>
      <c r="CN72" s="171">
        <v>0</v>
      </c>
      <c r="CO72" s="171">
        <v>0</v>
      </c>
      <c r="CP72" s="171">
        <v>0</v>
      </c>
      <c r="CQ72" s="171">
        <v>0</v>
      </c>
      <c r="CR72" s="171">
        <v>0</v>
      </c>
      <c r="CS72" s="171">
        <v>0</v>
      </c>
      <c r="CT72" s="123">
        <v>0</v>
      </c>
    </row>
    <row r="73" spans="1:98" ht="15.75" thickBot="1" x14ac:dyDescent="0.3">
      <c r="S73" s="2"/>
      <c r="AH73" s="129"/>
    </row>
    <row r="74" spans="1:98" x14ac:dyDescent="0.25">
      <c r="A74" s="215" t="s">
        <v>418</v>
      </c>
      <c r="B74" s="216"/>
      <c r="C74" s="124">
        <f t="shared" ref="C74:I74" si="113">C11+C36+C47+C67</f>
        <v>393324.6741889402</v>
      </c>
      <c r="D74" s="124">
        <f t="shared" si="113"/>
        <v>2731.7144238196784</v>
      </c>
      <c r="E74" s="124">
        <f t="shared" si="113"/>
        <v>216.08742996315254</v>
      </c>
      <c r="F74" s="124">
        <f t="shared" si="113"/>
        <v>4226.2052941587817</v>
      </c>
      <c r="G74" s="124">
        <f t="shared" si="113"/>
        <v>4719.9040809149137</v>
      </c>
      <c r="H74" s="124">
        <f t="shared" si="113"/>
        <v>2210.7716899824218</v>
      </c>
      <c r="I74" s="124">
        <f t="shared" si="113"/>
        <v>15.426873226493466</v>
      </c>
      <c r="J74" s="124">
        <f>J11+J36+J47+J67</f>
        <v>538248.15493440919</v>
      </c>
      <c r="K74" s="124">
        <f t="shared" ref="K74:Q74" si="114">K11+K36+K47+K67</f>
        <v>376567.70867087285</v>
      </c>
      <c r="L74" s="124">
        <f t="shared" si="114"/>
        <v>2411.4172292696412</v>
      </c>
      <c r="M74" s="124">
        <f t="shared" si="114"/>
        <v>134.64695111921742</v>
      </c>
      <c r="N74" s="124">
        <f t="shared" si="114"/>
        <v>15782.972958927588</v>
      </c>
      <c r="O74" s="124">
        <f t="shared" si="114"/>
        <v>594.19176140807326</v>
      </c>
      <c r="P74" s="124">
        <f t="shared" si="114"/>
        <v>897.97402809722053</v>
      </c>
      <c r="Q74" s="124">
        <f t="shared" si="114"/>
        <v>30.074800000000003</v>
      </c>
      <c r="R74" s="124">
        <f>R11+R36+R47+R67</f>
        <v>497074.04668544832</v>
      </c>
      <c r="S74" s="124">
        <f t="shared" ref="S74:Y74" si="115">S11+S36+S47+S67</f>
        <v>331503.9135008041</v>
      </c>
      <c r="T74" s="124">
        <f t="shared" si="115"/>
        <v>2261.4076300053889</v>
      </c>
      <c r="U74" s="124">
        <f t="shared" si="115"/>
        <v>132.71891976468851</v>
      </c>
      <c r="V74" s="124">
        <f t="shared" si="115"/>
        <v>16107.175154083141</v>
      </c>
      <c r="W74" s="124">
        <f t="shared" si="115"/>
        <v>523.36925681570517</v>
      </c>
      <c r="X74" s="124">
        <f t="shared" si="115"/>
        <v>510.46699017542886</v>
      </c>
      <c r="Y74" s="124">
        <f t="shared" si="115"/>
        <v>5.835132982000002</v>
      </c>
      <c r="Z74" s="124">
        <f>Z11+Z36+Z47+Z67</f>
        <v>447140.68741265376</v>
      </c>
      <c r="AA74" s="124">
        <f t="shared" ref="AA74:AO74" si="116">AA11+AA36+AA47+AA67</f>
        <v>322452.12843512517</v>
      </c>
      <c r="AB74" s="124">
        <f t="shared" si="116"/>
        <v>2193.77424389521</v>
      </c>
      <c r="AC74" s="124">
        <f t="shared" si="116"/>
        <v>128.09196270738599</v>
      </c>
      <c r="AD74" s="124">
        <f t="shared" si="116"/>
        <v>13474.570723844612</v>
      </c>
      <c r="AE74" s="124">
        <f t="shared" si="116"/>
        <v>662.40337345419653</v>
      </c>
      <c r="AF74" s="124">
        <f t="shared" si="116"/>
        <v>443.1144412721244</v>
      </c>
      <c r="AG74" s="124">
        <f t="shared" si="116"/>
        <v>11.467203714302331</v>
      </c>
      <c r="AH74" s="124">
        <f>AH11+AH36+AH47+AH67</f>
        <v>432413.73312393349</v>
      </c>
      <c r="AI74" s="124">
        <f t="shared" si="116"/>
        <v>316315.40395101107</v>
      </c>
      <c r="AJ74" s="124">
        <f t="shared" si="116"/>
        <v>2172.5753430534478</v>
      </c>
      <c r="AK74" s="124">
        <f t="shared" si="116"/>
        <v>126.62287839206643</v>
      </c>
      <c r="AL74" s="124">
        <f t="shared" si="116"/>
        <v>11700.604388594595</v>
      </c>
      <c r="AM74" s="124">
        <f t="shared" si="116"/>
        <v>600.77560512432638</v>
      </c>
      <c r="AN74" s="124">
        <f t="shared" si="116"/>
        <v>394.50119206334756</v>
      </c>
      <c r="AO74" s="124">
        <f t="shared" si="116"/>
        <v>9.6325097479767461</v>
      </c>
      <c r="AP74" s="124">
        <f>AP11+AP36+AP47+AP67</f>
        <v>423408.09002593561</v>
      </c>
      <c r="AQ74" s="124">
        <f t="shared" ref="AQ74:AW74" si="117">AQ11+AQ36+AQ47+AQ67</f>
        <v>279970.73353627487</v>
      </c>
      <c r="AR74" s="124">
        <f t="shared" si="117"/>
        <v>2128.1357541290672</v>
      </c>
      <c r="AS74" s="124">
        <f t="shared" si="117"/>
        <v>120.71075588978394</v>
      </c>
      <c r="AT74" s="124">
        <f t="shared" si="117"/>
        <v>10474.279885718177</v>
      </c>
      <c r="AU74" s="124">
        <f t="shared" si="117"/>
        <v>529.83181931232957</v>
      </c>
      <c r="AV74" s="124">
        <f t="shared" si="117"/>
        <v>354.29146652805105</v>
      </c>
      <c r="AW74" s="124">
        <f t="shared" si="117"/>
        <v>7.9942915625348858</v>
      </c>
      <c r="AX74" s="124">
        <f>AX11+AX36+AX47+AX67</f>
        <v>382913.28242580255</v>
      </c>
      <c r="AY74" s="124">
        <f t="shared" ref="AY74:BE74" si="118">AY11+AY36+AY47+AY67</f>
        <v>274983.27448565065</v>
      </c>
      <c r="AZ74" s="124">
        <f>AZ11+AZ36+AZ47+AZ67</f>
        <v>2053.112788946094</v>
      </c>
      <c r="BA74" s="124">
        <f t="shared" si="118"/>
        <v>119.54525685510755</v>
      </c>
      <c r="BB74" s="124">
        <f t="shared" si="118"/>
        <v>5199.5573005170581</v>
      </c>
      <c r="BC74" s="124">
        <f t="shared" si="118"/>
        <v>299.12189470252332</v>
      </c>
      <c r="BD74" s="124">
        <f t="shared" si="118"/>
        <v>354.40975860232703</v>
      </c>
      <c r="BE74" s="124">
        <f t="shared" si="118"/>
        <v>8.0820108602688236</v>
      </c>
      <c r="BF74" s="124">
        <f>BF11+BF36+BF47+BF67</f>
        <v>370011.096607427</v>
      </c>
      <c r="BG74" s="124">
        <f t="shared" ref="BG74:BM74" si="119">BG11+BG36+BG47+BG67</f>
        <v>246470.840912649</v>
      </c>
      <c r="BH74" s="124">
        <f t="shared" si="119"/>
        <v>1983.6418959325119</v>
      </c>
      <c r="BI74" s="124">
        <f t="shared" si="119"/>
        <v>117.76659581184875</v>
      </c>
      <c r="BJ74" s="124">
        <f t="shared" si="119"/>
        <v>3300.0415079610152</v>
      </c>
      <c r="BK74" s="124">
        <f t="shared" si="119"/>
        <v>230.17822259816154</v>
      </c>
      <c r="BL74" s="124">
        <f t="shared" si="119"/>
        <v>355.45196570656259</v>
      </c>
      <c r="BM74" s="124">
        <f t="shared" si="119"/>
        <v>8.0821608977015913</v>
      </c>
      <c r="BN74" s="124">
        <f>BN11+BN36+BN47+BN67</f>
        <v>337114.71574606263</v>
      </c>
      <c r="BO74" s="124">
        <f>BO11+BO36+BO47+BO67</f>
        <v>223349.77502718501</v>
      </c>
      <c r="BP74" s="124">
        <f t="shared" ref="BP74:BU74" si="120">BP11+BP36+BP47+BP67</f>
        <v>1850.9548229391389</v>
      </c>
      <c r="BQ74" s="124">
        <f t="shared" si="120"/>
        <v>115.7909613159279</v>
      </c>
      <c r="BR74" s="124">
        <f t="shared" si="120"/>
        <v>2189.9797311007442</v>
      </c>
      <c r="BS74" s="124">
        <f t="shared" si="120"/>
        <v>177.42299062070325</v>
      </c>
      <c r="BT74" s="124">
        <f t="shared" si="120"/>
        <v>356.45456315660715</v>
      </c>
      <c r="BU74" s="124">
        <f t="shared" si="120"/>
        <v>8.0823044643931841</v>
      </c>
      <c r="BV74" s="124">
        <f>BV11+BV36+BV47+BV67</f>
        <v>308593.05440754426</v>
      </c>
      <c r="BW74" s="124">
        <f t="shared" ref="BW74:CC74" si="121">BW11+BW36+BW47+BW67</f>
        <v>205760.87076268037</v>
      </c>
      <c r="BX74" s="124">
        <f t="shared" si="121"/>
        <v>1733.1032611961809</v>
      </c>
      <c r="BY74" s="124">
        <f t="shared" si="121"/>
        <v>113.75610595650734</v>
      </c>
      <c r="BZ74" s="124">
        <f t="shared" si="121"/>
        <v>1369.4348736995428</v>
      </c>
      <c r="CA74" s="124">
        <f t="shared" si="121"/>
        <v>181.91005588510802</v>
      </c>
      <c r="CB74" s="124">
        <f t="shared" si="121"/>
        <v>357.41710647083221</v>
      </c>
      <c r="CC74" s="124">
        <f t="shared" si="121"/>
        <v>8.0824798708743728</v>
      </c>
      <c r="CD74" s="124">
        <f>CD11+CD36+CD47+CD67</f>
        <v>286349.97467057424</v>
      </c>
      <c r="CE74" s="124">
        <f t="shared" ref="CE74:CK74" si="122">CE11+CE36+CE47+CE67</f>
        <v>192397.77950477452</v>
      </c>
      <c r="CF74" s="124">
        <f t="shared" si="122"/>
        <v>1645.4247714161625</v>
      </c>
      <c r="CG74" s="124">
        <f t="shared" si="122"/>
        <v>111.96933453552226</v>
      </c>
      <c r="CH74" s="124">
        <f t="shared" si="122"/>
        <v>979.29152529053067</v>
      </c>
      <c r="CI74" s="124">
        <f t="shared" si="122"/>
        <v>186.19836254071996</v>
      </c>
      <c r="CJ74" s="124">
        <f t="shared" si="122"/>
        <v>358.35907852170834</v>
      </c>
      <c r="CK74" s="124">
        <f t="shared" si="122"/>
        <v>8.0824917945320713</v>
      </c>
      <c r="CL74" s="124">
        <f>CL11+CL36+CL47+CL67</f>
        <v>269673.47821448796</v>
      </c>
      <c r="CM74" s="124">
        <f t="shared" ref="CM74:CS74" si="123">CM11+CM36+CM47+CM67</f>
        <v>189190.23469161015</v>
      </c>
      <c r="CN74" s="124">
        <f t="shared" si="123"/>
        <v>1586.1531671647449</v>
      </c>
      <c r="CO74" s="124">
        <f t="shared" si="123"/>
        <v>110.4260309438138</v>
      </c>
      <c r="CP74" s="124">
        <f t="shared" si="123"/>
        <v>770.96684351621514</v>
      </c>
      <c r="CQ74" s="124">
        <f t="shared" si="123"/>
        <v>177.93831048939342</v>
      </c>
      <c r="CR74" s="124">
        <f t="shared" si="123"/>
        <v>359.26130748248897</v>
      </c>
      <c r="CS74" s="124">
        <f t="shared" si="123"/>
        <v>8.0824740957152876</v>
      </c>
      <c r="CT74" s="124">
        <f>CT11+CT36+CT47+CT67</f>
        <v>264181.67050791753</v>
      </c>
    </row>
    <row r="75" spans="1:98" ht="15.75" thickBot="1" x14ac:dyDescent="0.3">
      <c r="A75" s="217" t="s">
        <v>419</v>
      </c>
      <c r="B75" s="218"/>
      <c r="C75" s="129"/>
      <c r="D75" s="129"/>
      <c r="E75" s="129"/>
      <c r="F75" s="129"/>
      <c r="G75" s="129"/>
      <c r="H75" s="129"/>
      <c r="I75" s="129"/>
      <c r="J75" s="125">
        <f>J11+J36+J47+J58+J67</f>
        <v>510850.67107057635</v>
      </c>
      <c r="R75" s="125">
        <f>R11+R36+R47+R58+R67</f>
        <v>454454.71603375976</v>
      </c>
      <c r="S75" s="2"/>
      <c r="Z75" s="125">
        <f>Z11+Z36+Z47+Z58+Z67</f>
        <v>408417.0016165069</v>
      </c>
      <c r="AH75" s="125">
        <f>AH11+AH36+AH47+AH58+AH67</f>
        <v>414796.86871616385</v>
      </c>
      <c r="AP75" s="125">
        <f>AP11+AP36+AP47+AP58+AP67</f>
        <v>407514.77067963372</v>
      </c>
      <c r="AX75" s="125">
        <f>AX11+AX36+AX47+AX58+AX67</f>
        <v>365339.98749585985</v>
      </c>
      <c r="BF75" s="125">
        <f>BF11+BF36+BF47+BF58+BF67</f>
        <v>342808.01165259338</v>
      </c>
      <c r="BN75" s="125">
        <f>BN11+BN36+BN47+BN58+BN67</f>
        <v>310252.09857697709</v>
      </c>
      <c r="BV75" s="125">
        <f>BV11+BV36+BV47+BV58+BV67</f>
        <v>285062.97564463963</v>
      </c>
      <c r="CD75" s="125">
        <f>CD11+CD36+CD47+CD58+CD67</f>
        <v>263942.85104448569</v>
      </c>
      <c r="CL75" s="125">
        <f>CL11+CL36+CL47+CL58+CL67</f>
        <v>248499.22434933612</v>
      </c>
      <c r="CT75" s="125">
        <f>CT11+CT36+CT47+CT58+CT67</f>
        <v>244449.36305134243</v>
      </c>
    </row>
    <row r="77" spans="1:98" x14ac:dyDescent="0.25">
      <c r="A77" s="2" t="s">
        <v>166</v>
      </c>
      <c r="D77" s="129"/>
    </row>
    <row r="78" spans="1:98" x14ac:dyDescent="0.25">
      <c r="A78" s="2" t="s">
        <v>167</v>
      </c>
    </row>
    <row r="79" spans="1:98" x14ac:dyDescent="0.25">
      <c r="A79" s="2" t="s">
        <v>83</v>
      </c>
      <c r="B79" s="2" t="s">
        <v>168</v>
      </c>
    </row>
    <row r="80" spans="1:98" x14ac:dyDescent="0.25">
      <c r="A80" s="2" t="s">
        <v>83</v>
      </c>
      <c r="B80" s="2" t="s">
        <v>169</v>
      </c>
    </row>
    <row r="81" spans="1:98" x14ac:dyDescent="0.25">
      <c r="A81" s="2" t="s">
        <v>84</v>
      </c>
      <c r="B81" s="2" t="s">
        <v>170</v>
      </c>
    </row>
    <row r="82" spans="1:98" x14ac:dyDescent="0.25">
      <c r="A82" s="2" t="s">
        <v>84</v>
      </c>
      <c r="B82" s="2" t="s">
        <v>171</v>
      </c>
    </row>
    <row r="84" spans="1:98" x14ac:dyDescent="0.25">
      <c r="B84" s="2" t="s">
        <v>25</v>
      </c>
      <c r="C84" s="2">
        <v>0</v>
      </c>
      <c r="D84" s="126">
        <v>114.58293524982329</v>
      </c>
      <c r="E84" s="126">
        <v>0.10791017459550403</v>
      </c>
      <c r="F84" s="2">
        <v>0</v>
      </c>
      <c r="G84" s="2">
        <v>0</v>
      </c>
      <c r="H84" s="2">
        <v>0</v>
      </c>
      <c r="I84" s="2">
        <v>0</v>
      </c>
      <c r="J84" s="100">
        <v>2896.7306132750427</v>
      </c>
      <c r="K84" s="2">
        <v>0</v>
      </c>
      <c r="L84" s="126">
        <v>133.17931183704147</v>
      </c>
      <c r="M84" s="126">
        <v>0.12068267009294996</v>
      </c>
      <c r="N84" s="127">
        <v>104.69279625422575</v>
      </c>
      <c r="O84" s="2">
        <v>0</v>
      </c>
      <c r="P84" s="2">
        <v>0</v>
      </c>
      <c r="Q84" s="2">
        <v>0</v>
      </c>
      <c r="R84" s="100">
        <v>3470.1390278679614</v>
      </c>
      <c r="S84" s="2"/>
      <c r="T84" s="126"/>
      <c r="U84" s="126"/>
      <c r="V84" s="127"/>
      <c r="Z84" s="100"/>
      <c r="AA84" s="2">
        <v>0</v>
      </c>
      <c r="AB84" s="126">
        <v>135.98405429135474</v>
      </c>
      <c r="AC84" s="126">
        <v>0.1232242345720017</v>
      </c>
      <c r="AD84" s="127">
        <v>48.337077275241668</v>
      </c>
      <c r="AE84" s="2">
        <v>0</v>
      </c>
      <c r="AF84" s="2">
        <v>0</v>
      </c>
      <c r="AG84" s="2">
        <v>0</v>
      </c>
      <c r="AH84" s="100">
        <v>3484.6592564615667</v>
      </c>
      <c r="AI84" s="2">
        <v>0</v>
      </c>
      <c r="AJ84" s="126">
        <v>135.98405429135474</v>
      </c>
      <c r="AK84" s="126">
        <v>0.1232242345720017</v>
      </c>
      <c r="AL84" s="127">
        <v>5.3004926971213022</v>
      </c>
      <c r="AM84" s="2">
        <v>0</v>
      </c>
      <c r="AN84" s="2">
        <v>0</v>
      </c>
      <c r="AO84" s="2">
        <v>0</v>
      </c>
      <c r="AP84" s="100">
        <v>3441.6226718834464</v>
      </c>
      <c r="AQ84" s="126">
        <v>0</v>
      </c>
      <c r="AR84" s="126">
        <v>135.98405429135474</v>
      </c>
      <c r="AS84" s="126">
        <v>0.1232242345720017</v>
      </c>
      <c r="AT84" s="126">
        <v>0.26715412425227891</v>
      </c>
      <c r="AU84" s="126">
        <v>0</v>
      </c>
      <c r="AV84" s="126">
        <v>0</v>
      </c>
      <c r="AW84" s="126">
        <v>0</v>
      </c>
      <c r="AX84" s="193">
        <v>3436.5893333105773</v>
      </c>
      <c r="AY84" s="126">
        <v>21809.040816284094</v>
      </c>
      <c r="AZ84" s="126">
        <v>0.39960703113311064</v>
      </c>
      <c r="BA84" s="126">
        <v>0.5879610006986784</v>
      </c>
      <c r="BB84" s="126">
        <v>0.26715412425227891</v>
      </c>
      <c r="BC84" s="126">
        <v>0</v>
      </c>
      <c r="BD84" s="126">
        <v>0</v>
      </c>
      <c r="BE84" s="126">
        <v>0</v>
      </c>
      <c r="BF84" s="193">
        <v>21994.510524394882</v>
      </c>
      <c r="BG84" s="126">
        <v>22559.334799177424</v>
      </c>
      <c r="BH84" s="126">
        <v>0.36547781491762454</v>
      </c>
      <c r="BI84" s="126">
        <v>0.60883126261931675</v>
      </c>
      <c r="BJ84" s="126">
        <v>0.26715412425227891</v>
      </c>
      <c r="BK84" s="126">
        <v>0</v>
      </c>
      <c r="BL84" s="126">
        <v>0</v>
      </c>
      <c r="BM84" s="126">
        <v>0</v>
      </c>
      <c r="BN84" s="193">
        <v>22750.170614935174</v>
      </c>
      <c r="BO84" s="126">
        <v>23389.991185673487</v>
      </c>
      <c r="BP84" s="126">
        <v>0.35609098738316475</v>
      </c>
      <c r="BQ84" s="126">
        <v>0.63151254339506457</v>
      </c>
      <c r="BR84" s="126">
        <v>0.26715412425227891</v>
      </c>
      <c r="BS84" s="126">
        <v>0</v>
      </c>
      <c r="BT84" s="126">
        <v>0</v>
      </c>
      <c r="BU84" s="126">
        <v>0</v>
      </c>
      <c r="BV84" s="193">
        <v>23587.351352414044</v>
      </c>
      <c r="BW84" s="126">
        <v>24126.760763828523</v>
      </c>
      <c r="BX84" s="126">
        <v>0.87749016908418898</v>
      </c>
      <c r="BY84" s="126">
        <v>0.65169219978033432</v>
      </c>
      <c r="BZ84" s="126">
        <v>0.26715412425227891</v>
      </c>
      <c r="CA84" s="126">
        <v>0</v>
      </c>
      <c r="CB84" s="126">
        <v>0</v>
      </c>
      <c r="CC84" s="126">
        <v>0</v>
      </c>
      <c r="CD84" s="193">
        <v>24343.169447714423</v>
      </c>
      <c r="CE84" s="126">
        <v>24732.842941274765</v>
      </c>
      <c r="CF84" s="126">
        <v>0.87019177607257514</v>
      </c>
      <c r="CG84" s="126">
        <v>0.66837748230817262</v>
      </c>
      <c r="CH84" s="126">
        <v>0.26715412425227891</v>
      </c>
      <c r="CI84" s="126">
        <v>0</v>
      </c>
      <c r="CJ84" s="126">
        <v>0</v>
      </c>
      <c r="CK84" s="126">
        <v>0</v>
      </c>
      <c r="CL84" s="193">
        <v>24954.041379528669</v>
      </c>
      <c r="CM84" s="126">
        <v>24950.932875876668</v>
      </c>
      <c r="CN84" s="126">
        <v>0.30909544289171759</v>
      </c>
      <c r="CO84" s="126">
        <v>0.67457605911712126</v>
      </c>
      <c r="CP84" s="126">
        <v>0.26715412425227891</v>
      </c>
      <c r="CQ84" s="126">
        <v>0</v>
      </c>
      <c r="CR84" s="126">
        <v>0</v>
      </c>
      <c r="CS84" s="126">
        <v>0</v>
      </c>
      <c r="CT84" s="193">
        <v>25159.951081690117</v>
      </c>
    </row>
    <row r="85" spans="1:98" x14ac:dyDescent="0.25">
      <c r="B85" s="2" t="s">
        <v>172</v>
      </c>
      <c r="C85" s="126">
        <v>16596.540344165322</v>
      </c>
      <c r="D85" s="127">
        <v>0.93119648485668671</v>
      </c>
      <c r="E85" s="127">
        <v>0.43884404131373378</v>
      </c>
      <c r="F85" s="126">
        <v>0</v>
      </c>
      <c r="G85" s="126">
        <v>0</v>
      </c>
      <c r="H85" s="126">
        <v>0</v>
      </c>
      <c r="I85" s="126">
        <v>0</v>
      </c>
      <c r="J85" s="100">
        <v>16750.595780598233</v>
      </c>
      <c r="K85" s="126">
        <v>23866.45458956507</v>
      </c>
      <c r="L85" s="127">
        <v>0.82370655444491392</v>
      </c>
      <c r="M85" s="127">
        <v>0.63691736971154167</v>
      </c>
      <c r="N85" s="126">
        <v>0</v>
      </c>
      <c r="O85" s="126">
        <v>0</v>
      </c>
      <c r="P85" s="126">
        <v>0</v>
      </c>
      <c r="Q85" s="126">
        <v>0</v>
      </c>
      <c r="R85" s="100">
        <v>24076.84862960023</v>
      </c>
      <c r="S85" s="126"/>
      <c r="T85" s="127"/>
      <c r="U85" s="127"/>
      <c r="V85" s="126"/>
      <c r="W85" s="126"/>
      <c r="X85" s="126"/>
      <c r="Y85" s="126"/>
      <c r="Z85" s="100"/>
      <c r="AA85" s="126">
        <v>24257.319981092845</v>
      </c>
      <c r="AB85" s="127">
        <v>0.66688336304976759</v>
      </c>
      <c r="AC85" s="127">
        <v>0.65027303961453942</v>
      </c>
      <c r="AD85" s="126">
        <v>0</v>
      </c>
      <c r="AE85" s="126">
        <v>0</v>
      </c>
      <c r="AF85" s="126">
        <v>0</v>
      </c>
      <c r="AG85" s="126">
        <v>0</v>
      </c>
      <c r="AH85" s="100">
        <v>24467.773430974226</v>
      </c>
      <c r="AI85" s="126">
        <v>24420.602903225554</v>
      </c>
      <c r="AJ85" s="127">
        <v>0.59353233757715618</v>
      </c>
      <c r="AK85" s="127">
        <v>0.65593624929206962</v>
      </c>
      <c r="AL85" s="126">
        <v>0</v>
      </c>
      <c r="AM85" s="126">
        <v>0</v>
      </c>
      <c r="AN85" s="126">
        <v>0</v>
      </c>
      <c r="AO85" s="126">
        <v>0</v>
      </c>
      <c r="AP85" s="100">
        <v>24630.910213954019</v>
      </c>
      <c r="AQ85" s="126">
        <v>11088.477088761781</v>
      </c>
      <c r="AR85" s="126">
        <v>0.32674964240696575</v>
      </c>
      <c r="AS85" s="126">
        <v>0.29687264213789161</v>
      </c>
      <c r="AT85" s="126">
        <v>0</v>
      </c>
      <c r="AU85" s="126">
        <v>0</v>
      </c>
      <c r="AV85" s="126">
        <v>0</v>
      </c>
      <c r="AW85" s="126">
        <v>0</v>
      </c>
      <c r="AX85" s="193">
        <v>11185.113877179048</v>
      </c>
      <c r="AY85" s="126">
        <v>0</v>
      </c>
      <c r="AZ85" s="126">
        <v>0</v>
      </c>
      <c r="BA85" s="126">
        <v>0</v>
      </c>
      <c r="BB85" s="126">
        <v>0</v>
      </c>
      <c r="BC85" s="126">
        <v>0</v>
      </c>
      <c r="BD85" s="126">
        <v>0</v>
      </c>
      <c r="BE85" s="126">
        <v>0</v>
      </c>
      <c r="BF85" s="193">
        <v>0</v>
      </c>
      <c r="BG85" s="126">
        <v>0</v>
      </c>
      <c r="BH85" s="126">
        <v>0</v>
      </c>
      <c r="BI85" s="126">
        <v>0</v>
      </c>
      <c r="BJ85" s="126">
        <v>0</v>
      </c>
      <c r="BK85" s="126">
        <v>0</v>
      </c>
      <c r="BL85" s="126">
        <v>0</v>
      </c>
      <c r="BM85" s="126">
        <v>0</v>
      </c>
      <c r="BN85" s="193">
        <v>0</v>
      </c>
      <c r="BO85" s="126">
        <v>0</v>
      </c>
      <c r="BP85" s="126">
        <v>0</v>
      </c>
      <c r="BQ85" s="126">
        <v>0</v>
      </c>
      <c r="BR85" s="126">
        <v>0</v>
      </c>
      <c r="BS85" s="126">
        <v>0</v>
      </c>
      <c r="BT85" s="126">
        <v>0</v>
      </c>
      <c r="BU85" s="126">
        <v>0</v>
      </c>
      <c r="BV85" s="193">
        <v>0</v>
      </c>
      <c r="BW85" s="126">
        <v>0</v>
      </c>
      <c r="BX85" s="126">
        <v>0</v>
      </c>
      <c r="BY85" s="126">
        <v>0</v>
      </c>
      <c r="BZ85" s="126">
        <v>0</v>
      </c>
      <c r="CA85" s="126">
        <v>0</v>
      </c>
      <c r="CB85" s="126">
        <v>0</v>
      </c>
      <c r="CC85" s="126">
        <v>0</v>
      </c>
      <c r="CD85" s="193">
        <v>0</v>
      </c>
      <c r="CE85" s="126">
        <v>0</v>
      </c>
      <c r="CF85" s="126">
        <v>0</v>
      </c>
      <c r="CG85" s="126">
        <v>0</v>
      </c>
      <c r="CH85" s="126">
        <v>0</v>
      </c>
      <c r="CI85" s="126">
        <v>0</v>
      </c>
      <c r="CJ85" s="126">
        <v>0</v>
      </c>
      <c r="CK85" s="126">
        <v>0</v>
      </c>
      <c r="CL85" s="193">
        <v>0</v>
      </c>
      <c r="CM85" s="126">
        <v>0</v>
      </c>
      <c r="CN85" s="126">
        <v>0</v>
      </c>
      <c r="CO85" s="126">
        <v>0</v>
      </c>
      <c r="CP85" s="126">
        <v>0</v>
      </c>
      <c r="CQ85" s="126">
        <v>0</v>
      </c>
      <c r="CR85" s="126">
        <v>0</v>
      </c>
      <c r="CS85" s="126">
        <v>0</v>
      </c>
      <c r="CT85" s="193">
        <v>0</v>
      </c>
    </row>
    <row r="86" spans="1:98" x14ac:dyDescent="0.25">
      <c r="S86" s="2"/>
      <c r="AA86" s="2"/>
      <c r="AI86" s="2"/>
      <c r="AQ86" s="126"/>
      <c r="AR86" s="126"/>
      <c r="AS86" s="126"/>
      <c r="AT86" s="126"/>
      <c r="AU86" s="126"/>
      <c r="AV86" s="126"/>
      <c r="AW86" s="126"/>
      <c r="AX86" s="193"/>
      <c r="AY86" s="126"/>
      <c r="AZ86" s="126"/>
      <c r="BA86" s="126"/>
      <c r="BB86" s="126"/>
      <c r="BC86" s="126"/>
      <c r="BD86" s="126"/>
      <c r="BE86" s="126"/>
      <c r="BF86" s="193"/>
      <c r="BG86" s="126"/>
      <c r="BH86" s="126"/>
      <c r="BI86" s="126"/>
      <c r="BJ86" s="126"/>
      <c r="BK86" s="126"/>
      <c r="BL86" s="126"/>
      <c r="BM86" s="126"/>
      <c r="BN86" s="193"/>
      <c r="BO86" s="126"/>
      <c r="BP86" s="126"/>
      <c r="BQ86" s="126"/>
      <c r="BR86" s="126"/>
      <c r="BS86" s="126"/>
      <c r="BT86" s="126"/>
      <c r="BU86" s="126"/>
      <c r="BV86" s="193"/>
      <c r="BW86" s="126"/>
      <c r="BX86" s="126"/>
      <c r="BY86" s="126"/>
      <c r="BZ86" s="126"/>
      <c r="CA86" s="126"/>
      <c r="CB86" s="126"/>
      <c r="CC86" s="126"/>
      <c r="CD86" s="193"/>
      <c r="CE86" s="126"/>
      <c r="CF86" s="126"/>
      <c r="CG86" s="126"/>
      <c r="CH86" s="126"/>
      <c r="CI86" s="126"/>
      <c r="CJ86" s="126"/>
      <c r="CK86" s="126"/>
      <c r="CL86" s="193"/>
      <c r="CM86" s="126"/>
      <c r="CN86" s="126"/>
      <c r="CO86" s="126"/>
      <c r="CP86" s="126"/>
      <c r="CQ86" s="126"/>
      <c r="CR86" s="126"/>
      <c r="CS86" s="126"/>
      <c r="CT86" s="193"/>
    </row>
    <row r="87" spans="1:98" x14ac:dyDescent="0.25">
      <c r="S87" s="2"/>
      <c r="AA87" s="2"/>
      <c r="AI87" s="2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26"/>
      <c r="BW87" s="126"/>
      <c r="BX87" s="126"/>
      <c r="BY87" s="126"/>
      <c r="BZ87" s="126"/>
      <c r="CA87" s="126"/>
      <c r="CB87" s="126"/>
      <c r="CC87" s="126"/>
      <c r="CD87" s="126"/>
      <c r="CE87" s="126"/>
      <c r="CF87" s="126"/>
      <c r="CG87" s="126"/>
      <c r="CH87" s="126"/>
      <c r="CI87" s="126"/>
      <c r="CJ87" s="126"/>
      <c r="CK87" s="126"/>
      <c r="CL87" s="126"/>
      <c r="CM87" s="126"/>
      <c r="CN87" s="126"/>
      <c r="CO87" s="126"/>
      <c r="CP87" s="126"/>
      <c r="CQ87" s="126"/>
      <c r="CR87" s="126"/>
      <c r="CS87" s="126"/>
      <c r="CT87" s="126"/>
    </row>
    <row r="88" spans="1:98" x14ac:dyDescent="0.25"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</row>
    <row r="89" spans="1:98" x14ac:dyDescent="0.25">
      <c r="C89" s="131"/>
    </row>
    <row r="91" spans="1:98" x14ac:dyDescent="0.25">
      <c r="C91" s="126"/>
      <c r="D91" s="126"/>
      <c r="E91" s="126"/>
      <c r="F91" s="126"/>
      <c r="G91" s="126"/>
      <c r="H91" s="126"/>
      <c r="I91" s="126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</row>
    <row r="92" spans="1:98" x14ac:dyDescent="0.25">
      <c r="C92" s="129"/>
      <c r="D92" s="129"/>
      <c r="E92" s="129"/>
      <c r="J92" s="129"/>
      <c r="K92" s="129"/>
      <c r="L92" s="129"/>
      <c r="M92" s="129"/>
      <c r="R92" s="129"/>
      <c r="S92" s="129"/>
      <c r="T92" s="129"/>
      <c r="U92" s="129"/>
      <c r="Z92" s="129"/>
      <c r="AA92" s="129"/>
      <c r="AB92" s="129"/>
      <c r="AC92" s="129"/>
      <c r="AH92" s="129"/>
      <c r="AI92" s="129"/>
      <c r="AJ92" s="129"/>
      <c r="AK92" s="129"/>
      <c r="AP92" s="129"/>
      <c r="AQ92" s="129"/>
      <c r="AR92" s="129"/>
      <c r="AS92" s="129"/>
      <c r="AX92" s="129"/>
    </row>
    <row r="93" spans="1:98" x14ac:dyDescent="0.25">
      <c r="AK93" s="129"/>
    </row>
  </sheetData>
  <mergeCells count="14">
    <mergeCell ref="BG6:BN6"/>
    <mergeCell ref="CM6:CT6"/>
    <mergeCell ref="A74:B74"/>
    <mergeCell ref="A75:B75"/>
    <mergeCell ref="C6:J6"/>
    <mergeCell ref="K6:R6"/>
    <mergeCell ref="AA6:AH6"/>
    <mergeCell ref="AI6:AP6"/>
    <mergeCell ref="AQ6:AX6"/>
    <mergeCell ref="AY6:BF6"/>
    <mergeCell ref="BO6:BV6"/>
    <mergeCell ref="BW6:CD6"/>
    <mergeCell ref="CE6:CL6"/>
    <mergeCell ref="S6:Z6"/>
  </mergeCells>
  <dataValidations disablePrompts="1" count="1">
    <dataValidation allowBlank="1" showInputMessage="1" showErrorMessage="1" sqref="C6 K6 A6:B72 B3 AQ6 BG6 AA6 AI6 AY6 CM6 BO6 BW6 CE6 C7:CT9 S6" xr:uid="{00000000-0002-0000-0500-000000000000}"/>
  </dataValidations>
  <pageMargins left="0.43307086614173229" right="0.23622047244094491" top="0.27559055118110237" bottom="0.15748031496062992" header="0.31496062992125984" footer="0.23622047244094491"/>
  <pageSetup paperSize="8" scale="68" fitToWidth="3" orientation="landscape" r:id="rId1"/>
  <headerFooter>
    <oddFooter>&amp;C&amp;F/&amp;A</oddFooter>
  </headerFooter>
  <rowBreaks count="1" manualBreakCount="1">
    <brk id="77" max="16383" man="1"/>
  </rowBreaks>
  <colBreaks count="1" manualBreakCount="1">
    <brk id="5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8773-3B13-4433-BBF1-87F0A611B60A}">
  <sheetPr>
    <tabColor rgb="FF92D050"/>
  </sheetPr>
  <dimension ref="A2:V161"/>
  <sheetViews>
    <sheetView workbookViewId="0">
      <selection activeCell="C6" sqref="C6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2" customWidth="1"/>
    <col min="7" max="7" width="14" style="2" bestFit="1" customWidth="1"/>
    <col min="8" max="8" width="14" style="2" customWidth="1"/>
    <col min="9" max="9" width="14" style="2" bestFit="1" customWidth="1"/>
    <col min="10" max="10" width="14" style="2" customWidth="1"/>
    <col min="11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327</v>
      </c>
    </row>
    <row r="3" spans="1:22" ht="15.75" thickBot="1" x14ac:dyDescent="0.3">
      <c r="T3" s="1" t="s">
        <v>404</v>
      </c>
    </row>
    <row r="4" spans="1:22" ht="15.75" thickBot="1" x14ac:dyDescent="0.3">
      <c r="A4" s="4" t="s">
        <v>249</v>
      </c>
      <c r="C4" s="219" t="s">
        <v>328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1"/>
    </row>
    <row r="5" spans="1:22" x14ac:dyDescent="0.25">
      <c r="A5" s="5" t="s">
        <v>173</v>
      </c>
      <c r="B5" s="5" t="s">
        <v>329</v>
      </c>
      <c r="C5" s="2">
        <v>2018</v>
      </c>
      <c r="D5" s="2">
        <v>2019</v>
      </c>
      <c r="E5" s="2">
        <v>2020</v>
      </c>
      <c r="F5" s="2">
        <v>2023</v>
      </c>
      <c r="G5" s="2">
        <v>2025</v>
      </c>
      <c r="H5" s="2">
        <v>2028</v>
      </c>
      <c r="I5" s="2">
        <v>2030</v>
      </c>
      <c r="J5" s="2">
        <v>2033</v>
      </c>
      <c r="K5" s="2">
        <v>2035</v>
      </c>
      <c r="L5" s="2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6" t="s">
        <v>174</v>
      </c>
      <c r="B6" s="6" t="s">
        <v>330</v>
      </c>
      <c r="C6" s="195">
        <v>43184.406366056108</v>
      </c>
      <c r="D6" s="195">
        <v>41060.690251681226</v>
      </c>
      <c r="E6" s="195">
        <v>36073.186853612206</v>
      </c>
      <c r="F6" s="195">
        <v>28880.427953641385</v>
      </c>
      <c r="G6" s="195">
        <v>31053.256233128221</v>
      </c>
      <c r="H6" s="195">
        <v>31319.241173620107</v>
      </c>
      <c r="I6" s="195">
        <v>31502.763033734525</v>
      </c>
      <c r="J6" s="195">
        <v>30796.862815322442</v>
      </c>
      <c r="K6" s="195">
        <v>30326.776762014724</v>
      </c>
      <c r="L6" s="195">
        <v>29706.652259514663</v>
      </c>
      <c r="M6" s="195">
        <v>29262.246098217282</v>
      </c>
      <c r="N6" s="195">
        <v>28709.820046829995</v>
      </c>
      <c r="O6" s="195">
        <v>34399.175714041005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7" t="s">
        <v>178</v>
      </c>
      <c r="B7" s="7" t="s">
        <v>331</v>
      </c>
      <c r="C7" s="195">
        <v>82569.942660679619</v>
      </c>
      <c r="D7" s="195">
        <v>79622.878906912447</v>
      </c>
      <c r="E7" s="195">
        <v>72103.260605402291</v>
      </c>
      <c r="F7" s="195">
        <v>71261.292555847846</v>
      </c>
      <c r="G7" s="195">
        <v>68426.454280817547</v>
      </c>
      <c r="H7" s="195">
        <v>65771.56865606569</v>
      </c>
      <c r="I7" s="195">
        <v>64082.400136226526</v>
      </c>
      <c r="J7" s="195">
        <v>61811.617217894731</v>
      </c>
      <c r="K7" s="195">
        <v>60248.049469645448</v>
      </c>
      <c r="L7" s="195">
        <v>58638.854531823497</v>
      </c>
      <c r="M7" s="195">
        <v>57534.707021075235</v>
      </c>
      <c r="N7" s="195">
        <v>54669.596385975958</v>
      </c>
      <c r="O7" s="195">
        <v>51425.776488011485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7" t="s">
        <v>223</v>
      </c>
      <c r="B8" s="7" t="s">
        <v>332</v>
      </c>
      <c r="C8" s="195">
        <v>15145.710705399651</v>
      </c>
      <c r="D8" s="195">
        <v>15641.337081507796</v>
      </c>
      <c r="E8" s="195">
        <v>15048.16723229888</v>
      </c>
      <c r="F8" s="195">
        <v>14276.378301070499</v>
      </c>
      <c r="G8" s="195">
        <v>13753.400510382309</v>
      </c>
      <c r="H8" s="195">
        <v>13042.829936996726</v>
      </c>
      <c r="I8" s="195">
        <v>12494.198146982477</v>
      </c>
      <c r="J8" s="195">
        <v>10863.003385213337</v>
      </c>
      <c r="K8" s="195">
        <v>9921.2096673252381</v>
      </c>
      <c r="L8" s="195">
        <v>8677.4321959841964</v>
      </c>
      <c r="M8" s="195">
        <v>7935.429450474363</v>
      </c>
      <c r="N8" s="195">
        <v>6338.4880272612991</v>
      </c>
      <c r="O8" s="195">
        <v>5033.4279601127109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7" t="s">
        <v>204</v>
      </c>
      <c r="B9" s="7" t="s">
        <v>333</v>
      </c>
      <c r="C9" s="195">
        <v>77850.185746738076</v>
      </c>
      <c r="D9" s="195">
        <v>74938.098465720235</v>
      </c>
      <c r="E9" s="195">
        <v>70519.684145799052</v>
      </c>
      <c r="F9" s="195">
        <v>66295.883402372085</v>
      </c>
      <c r="G9" s="195">
        <v>61934.677476907418</v>
      </c>
      <c r="H9" s="195">
        <v>55997.324462430952</v>
      </c>
      <c r="I9" s="195">
        <v>52193.566329300367</v>
      </c>
      <c r="J9" s="195">
        <v>48267.14245264286</v>
      </c>
      <c r="K9" s="195">
        <v>45687.880930479412</v>
      </c>
      <c r="L9" s="195">
        <v>43022.203994016229</v>
      </c>
      <c r="M9" s="195">
        <v>41285.805435816248</v>
      </c>
      <c r="N9" s="195">
        <v>37139.432457661605</v>
      </c>
      <c r="O9" s="195">
        <v>33594.409025946596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7" t="s">
        <v>219</v>
      </c>
      <c r="B10" s="7" t="s">
        <v>334</v>
      </c>
      <c r="C10" s="195">
        <v>83926.471503117558</v>
      </c>
      <c r="D10" s="195">
        <v>82676.464335304947</v>
      </c>
      <c r="E10" s="195">
        <v>81214.740906992462</v>
      </c>
      <c r="F10" s="195">
        <v>79256.11526348436</v>
      </c>
      <c r="G10" s="195">
        <v>78810.610729648877</v>
      </c>
      <c r="H10" s="195">
        <v>78116.161669732261</v>
      </c>
      <c r="I10" s="195">
        <v>77622.404936796316</v>
      </c>
      <c r="J10" s="195">
        <v>76616.530009283597</v>
      </c>
      <c r="K10" s="195">
        <v>75929.586455714423</v>
      </c>
      <c r="L10" s="195">
        <v>74892.844868328757</v>
      </c>
      <c r="M10" s="195">
        <v>74209.183787890433</v>
      </c>
      <c r="N10" s="195">
        <v>72594.58444604215</v>
      </c>
      <c r="O10" s="195">
        <v>71655.777091711469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7" t="s">
        <v>212</v>
      </c>
      <c r="B11" s="7" t="s">
        <v>335</v>
      </c>
      <c r="C11" s="195">
        <v>130497.24973566842</v>
      </c>
      <c r="D11" s="195">
        <v>130139.39638135066</v>
      </c>
      <c r="E11" s="195">
        <v>108584.38529761223</v>
      </c>
      <c r="F11" s="195">
        <v>119370.8446681286</v>
      </c>
      <c r="G11" s="195">
        <v>116032.69737654262</v>
      </c>
      <c r="H11" s="195">
        <v>105908.16628133066</v>
      </c>
      <c r="I11" s="195">
        <v>99219.383163022459</v>
      </c>
      <c r="J11" s="195">
        <v>91557.889590268795</v>
      </c>
      <c r="K11" s="195">
        <v>86479.551122364952</v>
      </c>
      <c r="L11" s="195">
        <v>80255.06897256129</v>
      </c>
      <c r="M11" s="195">
        <v>76122.602877100711</v>
      </c>
      <c r="N11" s="195">
        <v>70221.556850716952</v>
      </c>
      <c r="O11" s="195">
        <v>68073.104228094206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8"/>
      <c r="B12" s="9" t="s">
        <v>336</v>
      </c>
      <c r="C12" s="195">
        <v>433173.96671765944</v>
      </c>
      <c r="D12" s="195">
        <v>424078.86542247731</v>
      </c>
      <c r="E12" s="195">
        <v>383543.42504171713</v>
      </c>
      <c r="F12" s="195">
        <v>379340.94214454474</v>
      </c>
      <c r="G12" s="195">
        <v>370011.096607427</v>
      </c>
      <c r="H12" s="195">
        <v>350155.29218017636</v>
      </c>
      <c r="I12" s="195">
        <v>337114.71574606269</v>
      </c>
      <c r="J12" s="195">
        <v>319913.04547062574</v>
      </c>
      <c r="K12" s="195">
        <v>308593.0544075442</v>
      </c>
      <c r="L12" s="195">
        <v>295193.05682222859</v>
      </c>
      <c r="M12" s="195">
        <v>286349.97467057424</v>
      </c>
      <c r="N12" s="195">
        <v>269673.47821448796</v>
      </c>
      <c r="O12" s="195">
        <v>264181.67050791747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8"/>
      <c r="B13" s="10" t="s">
        <v>337</v>
      </c>
      <c r="C13" s="196">
        <v>432413.73312393349</v>
      </c>
      <c r="D13" s="196">
        <v>423408.09002593561</v>
      </c>
      <c r="E13" s="196">
        <v>382913.28242580255</v>
      </c>
      <c r="F13" s="196"/>
      <c r="G13" s="196">
        <v>370011.096607427</v>
      </c>
      <c r="H13" s="196"/>
      <c r="I13" s="196">
        <v>337114.71574606263</v>
      </c>
      <c r="J13" s="196"/>
      <c r="K13" s="196">
        <v>308593.05440754426</v>
      </c>
      <c r="L13" s="196"/>
      <c r="M13" s="196">
        <v>286349.97467057424</v>
      </c>
      <c r="N13" s="196">
        <v>269673.47821448796</v>
      </c>
      <c r="O13" s="196">
        <v>264181.67050791753</v>
      </c>
    </row>
    <row r="14" spans="1:22" x14ac:dyDescent="0.25">
      <c r="A14" s="8"/>
      <c r="B14" s="10"/>
      <c r="C14" s="196">
        <v>-760.23359372594859</v>
      </c>
      <c r="D14" s="196">
        <v>-670.77539654169232</v>
      </c>
      <c r="E14" s="196">
        <v>-630.14261591457762</v>
      </c>
      <c r="F14" s="196"/>
      <c r="G14" s="196">
        <v>0</v>
      </c>
      <c r="H14" s="196"/>
      <c r="I14" s="196">
        <v>0</v>
      </c>
      <c r="J14" s="196"/>
      <c r="K14" s="196">
        <v>0</v>
      </c>
      <c r="L14" s="196"/>
      <c r="M14" s="196">
        <v>0</v>
      </c>
      <c r="N14" s="196">
        <v>0</v>
      </c>
      <c r="O14" s="196">
        <v>0</v>
      </c>
    </row>
    <row r="15" spans="1:22" x14ac:dyDescent="0.25">
      <c r="A15" s="8"/>
      <c r="B15" s="10"/>
      <c r="F15" s="196"/>
      <c r="G15" s="196"/>
      <c r="H15" s="196"/>
      <c r="I15" s="196"/>
      <c r="J15" s="196"/>
      <c r="K15" s="196"/>
      <c r="L15" s="196"/>
      <c r="M15" s="196"/>
      <c r="N15" s="196"/>
      <c r="O15" s="196"/>
    </row>
    <row r="16" spans="1:22" x14ac:dyDescent="0.25">
      <c r="A16" s="6" t="s">
        <v>231</v>
      </c>
      <c r="B16" s="6" t="s">
        <v>338</v>
      </c>
      <c r="C16" s="195">
        <v>-17616.864407769626</v>
      </c>
      <c r="D16" s="195">
        <v>-15893.319346301865</v>
      </c>
      <c r="E16" s="195">
        <v>-17573.294929942669</v>
      </c>
      <c r="F16" s="195">
        <v>-23569.750289864656</v>
      </c>
      <c r="G16" s="195">
        <v>-27203.084954833601</v>
      </c>
      <c r="H16" s="195">
        <v>-27659.383623748032</v>
      </c>
      <c r="I16" s="195">
        <v>-26862.617169085523</v>
      </c>
      <c r="J16" s="195">
        <v>-24589.860406878466</v>
      </c>
      <c r="K16" s="195">
        <v>-23530.078762904617</v>
      </c>
      <c r="L16" s="195">
        <v>-22582.754311136719</v>
      </c>
      <c r="M16" s="195">
        <v>-22407.123626088563</v>
      </c>
      <c r="N16" s="195">
        <v>-21174.253865151852</v>
      </c>
      <c r="O16" s="195">
        <v>-19732.307456575068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9" t="s">
        <v>339</v>
      </c>
      <c r="C17" s="195">
        <v>415557.1023098898</v>
      </c>
      <c r="D17" s="195">
        <v>408185.54607617547</v>
      </c>
      <c r="E17" s="195">
        <v>365970.13011177443</v>
      </c>
      <c r="F17" s="131">
        <v>355771.19185468007</v>
      </c>
      <c r="G17" s="131">
        <v>342808.01165259338</v>
      </c>
      <c r="H17" s="131">
        <v>322495.90855642833</v>
      </c>
      <c r="I17" s="131">
        <v>310252.09857697715</v>
      </c>
      <c r="J17" s="131">
        <v>295323.18506374728</v>
      </c>
      <c r="K17" s="131">
        <v>285062.97564463958</v>
      </c>
      <c r="L17" s="131">
        <v>272610.30251109187</v>
      </c>
      <c r="M17" s="131">
        <v>263942.85104448569</v>
      </c>
      <c r="N17" s="131">
        <v>248499.22434933612</v>
      </c>
      <c r="O17" s="131">
        <v>244449.3630513424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10" t="s">
        <v>337</v>
      </c>
      <c r="C18" s="196">
        <v>414796.86871616385</v>
      </c>
      <c r="D18" s="196">
        <v>407514.77067963372</v>
      </c>
      <c r="E18" s="196">
        <v>365339.98749585985</v>
      </c>
      <c r="F18" s="196"/>
      <c r="G18" s="196">
        <v>342808.01165259338</v>
      </c>
      <c r="H18" s="196"/>
      <c r="I18" s="196">
        <v>310252.09857697709</v>
      </c>
      <c r="J18" s="196"/>
      <c r="K18" s="196">
        <v>285062.97564463963</v>
      </c>
      <c r="L18" s="196"/>
      <c r="M18" s="196">
        <v>263942.85104448569</v>
      </c>
      <c r="N18" s="196">
        <v>248499.22434933612</v>
      </c>
      <c r="O18" s="196">
        <v>244449.36305134243</v>
      </c>
    </row>
    <row r="19" spans="1:22" x14ac:dyDescent="0.25">
      <c r="B19" s="10"/>
      <c r="C19" s="196">
        <v>-760.23359372594859</v>
      </c>
      <c r="D19" s="196">
        <v>-670.77539654175052</v>
      </c>
      <c r="E19" s="196">
        <v>-630.14261591457762</v>
      </c>
      <c r="F19" s="196"/>
      <c r="G19" s="196">
        <v>0</v>
      </c>
      <c r="H19" s="196"/>
      <c r="I19" s="196"/>
      <c r="J19" s="196"/>
      <c r="K19" s="196">
        <v>0</v>
      </c>
      <c r="L19" s="196"/>
      <c r="M19" s="196">
        <v>0</v>
      </c>
      <c r="N19" s="196">
        <v>0</v>
      </c>
      <c r="O19" s="196">
        <v>0</v>
      </c>
    </row>
    <row r="20" spans="1:22" x14ac:dyDescent="0.25">
      <c r="B20" s="9"/>
    </row>
    <row r="21" spans="1:22" x14ac:dyDescent="0.25">
      <c r="A21" s="6" t="s">
        <v>217</v>
      </c>
      <c r="B21" s="6" t="s">
        <v>340</v>
      </c>
      <c r="C21" s="195">
        <v>24501.433091905063</v>
      </c>
      <c r="D21" s="195">
        <v>24616.8216387022</v>
      </c>
      <c r="E21" s="195">
        <v>11176.537380447653</v>
      </c>
      <c r="F21" s="195">
        <v>17407.775683743315</v>
      </c>
      <c r="G21" s="195">
        <v>21976.306632465225</v>
      </c>
      <c r="H21" s="195">
        <v>22429.225547801478</v>
      </c>
      <c r="I21" s="195">
        <v>22731.175616713488</v>
      </c>
      <c r="J21" s="195">
        <v>23233.01572746224</v>
      </c>
      <c r="K21" s="195">
        <v>23567.579711444159</v>
      </c>
      <c r="L21" s="195">
        <v>24028.085954094018</v>
      </c>
      <c r="M21" s="195">
        <v>24324.296075628918</v>
      </c>
      <c r="N21" s="195">
        <v>24934.595497940714</v>
      </c>
      <c r="O21" s="195">
        <v>25138.617358067928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4" t="s">
        <v>4</v>
      </c>
      <c r="C24" s="219" t="s">
        <v>341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1"/>
    </row>
    <row r="25" spans="1:22" x14ac:dyDescent="0.25">
      <c r="A25" s="11" t="s">
        <v>173</v>
      </c>
      <c r="B25" s="5" t="s">
        <v>329</v>
      </c>
      <c r="C25" s="2">
        <v>2018</v>
      </c>
      <c r="D25" s="2">
        <v>2019</v>
      </c>
      <c r="E25" s="2">
        <v>2020</v>
      </c>
      <c r="F25" s="2">
        <v>2023</v>
      </c>
      <c r="G25" s="2">
        <v>2025</v>
      </c>
      <c r="H25" s="2">
        <v>2028</v>
      </c>
      <c r="I25" s="2">
        <v>2030</v>
      </c>
      <c r="J25" s="2">
        <v>2033</v>
      </c>
      <c r="K25" s="2">
        <v>2035</v>
      </c>
      <c r="L25" s="2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6" t="s">
        <v>174</v>
      </c>
      <c r="B26" s="6" t="s">
        <v>330</v>
      </c>
      <c r="C26" s="195">
        <v>41507.748786885262</v>
      </c>
      <c r="D26" s="195">
        <v>39482.334657809806</v>
      </c>
      <c r="E26" s="195">
        <v>34570.431517636855</v>
      </c>
      <c r="F26" s="195">
        <v>26892.504964153741</v>
      </c>
      <c r="G26" s="195">
        <v>29085.337492439499</v>
      </c>
      <c r="H26" s="195">
        <v>29373.563723315867</v>
      </c>
      <c r="I26" s="195">
        <v>29571.855639448786</v>
      </c>
      <c r="J26" s="195">
        <v>29064.166602913003</v>
      </c>
      <c r="K26" s="195">
        <v>28726.29529820694</v>
      </c>
      <c r="L26" s="195">
        <v>28381.612019890596</v>
      </c>
      <c r="M26" s="195">
        <v>28121.597415752498</v>
      </c>
      <c r="N26" s="195">
        <v>27587.10002280409</v>
      </c>
      <c r="O26" s="195">
        <v>33196.178337491998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7" t="s">
        <v>178</v>
      </c>
      <c r="B27" s="7" t="s">
        <v>331</v>
      </c>
      <c r="C27" s="195">
        <v>77062.200971610306</v>
      </c>
      <c r="D27" s="195">
        <v>74683.334918472407</v>
      </c>
      <c r="E27" s="195">
        <v>67711.854677624462</v>
      </c>
      <c r="F27" s="195">
        <v>68558.819381057867</v>
      </c>
      <c r="G27" s="195">
        <v>66068.946615591325</v>
      </c>
      <c r="H27" s="195">
        <v>63703.695874543155</v>
      </c>
      <c r="I27" s="195">
        <v>62136.23847805673</v>
      </c>
      <c r="J27" s="195">
        <v>59957.097813906046</v>
      </c>
      <c r="K27" s="195">
        <v>58481.929226399014</v>
      </c>
      <c r="L27" s="195">
        <v>56918.805136660703</v>
      </c>
      <c r="M27" s="195">
        <v>55835.913043321052</v>
      </c>
      <c r="N27" s="195">
        <v>53001.311746161671</v>
      </c>
      <c r="O27" s="195">
        <v>49795.137508514243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7" t="s">
        <v>223</v>
      </c>
      <c r="B28" s="7" t="s">
        <v>332</v>
      </c>
      <c r="C28" s="195">
        <v>1178.0893374827804</v>
      </c>
      <c r="D28" s="195">
        <v>1448.2149362011271</v>
      </c>
      <c r="E28" s="195">
        <v>1339.9714452006217</v>
      </c>
      <c r="F28" s="195">
        <v>1439.7671138160615</v>
      </c>
      <c r="G28" s="195">
        <v>1431.7987383358454</v>
      </c>
      <c r="H28" s="195">
        <v>1464.3376431816264</v>
      </c>
      <c r="I28" s="195">
        <v>1489.9710608310663</v>
      </c>
      <c r="J28" s="195">
        <v>1516.8253506444319</v>
      </c>
      <c r="K28" s="195">
        <v>1541.2588544650532</v>
      </c>
      <c r="L28" s="195">
        <v>1593.673093144175</v>
      </c>
      <c r="M28" s="195">
        <v>1630.8786729440067</v>
      </c>
      <c r="N28" s="195">
        <v>1735.8267691369363</v>
      </c>
      <c r="O28" s="195">
        <v>1841.4250480669632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7" t="s">
        <v>204</v>
      </c>
      <c r="B29" s="7" t="s">
        <v>333</v>
      </c>
      <c r="C29" s="195">
        <v>65471.421684889647</v>
      </c>
      <c r="D29" s="195">
        <v>63801.691487221236</v>
      </c>
      <c r="E29" s="195">
        <v>60208.796700368708</v>
      </c>
      <c r="F29" s="195">
        <v>58143.575333739536</v>
      </c>
      <c r="G29" s="195">
        <v>54355.510402856526</v>
      </c>
      <c r="H29" s="195">
        <v>49063.345763173034</v>
      </c>
      <c r="I29" s="195">
        <v>45535.23600338406</v>
      </c>
      <c r="J29" s="195">
        <v>42029.541078127753</v>
      </c>
      <c r="K29" s="195">
        <v>39692.41112795689</v>
      </c>
      <c r="L29" s="195">
        <v>37433.719906397062</v>
      </c>
      <c r="M29" s="195">
        <v>35927.925758690493</v>
      </c>
      <c r="N29" s="195">
        <v>32072.097130499344</v>
      </c>
      <c r="O29" s="195">
        <v>28699.618007206085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7" t="s">
        <v>219</v>
      </c>
      <c r="B30" s="7" t="s">
        <v>334</v>
      </c>
      <c r="C30" s="195">
        <v>11137.854555943837</v>
      </c>
      <c r="D30" s="195">
        <v>10864.949590238672</v>
      </c>
      <c r="E30" s="195">
        <v>11174.253278997021</v>
      </c>
      <c r="F30" s="195">
        <v>10633.748200521648</v>
      </c>
      <c r="G30" s="195">
        <v>10524.754516087303</v>
      </c>
      <c r="H30" s="195">
        <v>10319.883837855048</v>
      </c>
      <c r="I30" s="195">
        <v>10153.190284077999</v>
      </c>
      <c r="J30" s="195">
        <v>9862.1307371583571</v>
      </c>
      <c r="K30" s="195">
        <v>9650.7836253256173</v>
      </c>
      <c r="L30" s="195">
        <v>9325.2146259550937</v>
      </c>
      <c r="M30" s="195">
        <v>9114.4898590589492</v>
      </c>
      <c r="N30" s="195">
        <v>8673.964700123066</v>
      </c>
      <c r="O30" s="195">
        <v>8455.7536560229437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7" t="s">
        <v>212</v>
      </c>
      <c r="B31" s="7" t="s">
        <v>335</v>
      </c>
      <c r="C31" s="195">
        <v>126094.81309831321</v>
      </c>
      <c r="D31" s="195">
        <v>126034.87836106789</v>
      </c>
      <c r="E31" s="195">
        <v>104965.42591644722</v>
      </c>
      <c r="F31" s="195">
        <v>116368.64741034849</v>
      </c>
      <c r="G31" s="195">
        <v>113516.9267203402</v>
      </c>
      <c r="H31" s="195">
        <v>103972.35624900406</v>
      </c>
      <c r="I31" s="195">
        <v>97584.349446850349</v>
      </c>
      <c r="J31" s="195">
        <v>90199.469048539817</v>
      </c>
      <c r="K31" s="195">
        <v>85257.096894831455</v>
      </c>
      <c r="L31" s="195">
        <v>79184.002142785539</v>
      </c>
      <c r="M31" s="195">
        <v>75130.066012913419</v>
      </c>
      <c r="N31" s="195">
        <v>69327.479136049398</v>
      </c>
      <c r="O31" s="195">
        <v>67202.122134307923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8"/>
      <c r="B32" s="9" t="s">
        <v>336</v>
      </c>
      <c r="C32" s="195">
        <v>322452.12843512499</v>
      </c>
      <c r="D32" s="195">
        <v>316315.40395101113</v>
      </c>
      <c r="E32" s="195">
        <v>279970.73353627487</v>
      </c>
      <c r="F32" s="195">
        <v>282037.06240363739</v>
      </c>
      <c r="G32" s="195">
        <v>274983.27448565065</v>
      </c>
      <c r="H32" s="195">
        <v>257897.1830910728</v>
      </c>
      <c r="I32" s="195">
        <v>246470.84091264897</v>
      </c>
      <c r="J32" s="195">
        <v>232629.23063128942</v>
      </c>
      <c r="K32" s="195">
        <v>223349.77502718495</v>
      </c>
      <c r="L32" s="195">
        <v>212837.02692483316</v>
      </c>
      <c r="M32" s="195">
        <v>205760.8707626804</v>
      </c>
      <c r="N32" s="195">
        <v>192397.77950477452</v>
      </c>
      <c r="O32" s="195">
        <v>189190.23469161015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8"/>
      <c r="B33" s="10" t="s">
        <v>337</v>
      </c>
      <c r="C33" s="196">
        <v>322452.12843512517</v>
      </c>
      <c r="D33" s="196">
        <v>316315.40395101107</v>
      </c>
      <c r="E33" s="196">
        <v>279970.73353627487</v>
      </c>
      <c r="F33" s="196"/>
      <c r="G33" s="196">
        <v>274983.27448565065</v>
      </c>
      <c r="H33" s="196"/>
      <c r="I33" s="196">
        <v>246470.840912649</v>
      </c>
      <c r="J33" s="196"/>
      <c r="K33" s="196">
        <v>223349.77502718501</v>
      </c>
      <c r="L33" s="196"/>
      <c r="M33" s="196">
        <v>205760.87076268037</v>
      </c>
      <c r="N33" s="196">
        <v>192397.77950477452</v>
      </c>
      <c r="O33" s="196">
        <v>189190.23469161015</v>
      </c>
    </row>
    <row r="34" spans="1:22" x14ac:dyDescent="0.25">
      <c r="A34" s="8"/>
      <c r="B34" s="10"/>
      <c r="C34" s="196">
        <v>0</v>
      </c>
      <c r="D34" s="196">
        <v>0</v>
      </c>
      <c r="E34" s="196">
        <v>0</v>
      </c>
      <c r="F34" s="196"/>
      <c r="G34" s="196">
        <v>0</v>
      </c>
      <c r="H34" s="196"/>
      <c r="I34" s="196">
        <v>0</v>
      </c>
      <c r="J34" s="196"/>
      <c r="K34" s="196">
        <v>0</v>
      </c>
      <c r="L34" s="196"/>
      <c r="M34" s="196">
        <v>0</v>
      </c>
      <c r="N34" s="196">
        <v>0</v>
      </c>
      <c r="O34" s="196">
        <v>0</v>
      </c>
    </row>
    <row r="35" spans="1:22" x14ac:dyDescent="0.25">
      <c r="A35" s="8"/>
      <c r="B35" s="10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</row>
    <row r="36" spans="1:22" x14ac:dyDescent="0.25">
      <c r="A36" s="6" t="s">
        <v>231</v>
      </c>
      <c r="B36" s="6" t="s">
        <v>338</v>
      </c>
      <c r="C36" s="195">
        <v>-21004.097034590097</v>
      </c>
      <c r="D36" s="195">
        <v>-19303.374071071394</v>
      </c>
      <c r="E36" s="195">
        <v>-20944.969945494198</v>
      </c>
      <c r="F36" s="195">
        <v>-26941.425305416193</v>
      </c>
      <c r="G36" s="195">
        <v>-30574.759970385134</v>
      </c>
      <c r="H36" s="195">
        <v>-31031.058639299565</v>
      </c>
      <c r="I36" s="195">
        <v>-30234.292184637055</v>
      </c>
      <c r="J36" s="195">
        <v>-27961.535422429999</v>
      </c>
      <c r="K36" s="195">
        <v>-26901.75377845615</v>
      </c>
      <c r="L36" s="195">
        <v>-25954.429326688256</v>
      </c>
      <c r="M36" s="195">
        <v>-25778.798641640096</v>
      </c>
      <c r="N36" s="195">
        <v>-24545.928880703384</v>
      </c>
      <c r="O36" s="195">
        <v>-23103.982472126601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9" t="s">
        <v>339</v>
      </c>
      <c r="C37" s="195">
        <v>301448.03140053496</v>
      </c>
      <c r="D37" s="195">
        <v>297012.02987993974</v>
      </c>
      <c r="E37" s="195">
        <v>259025.76359078064</v>
      </c>
      <c r="F37" s="195">
        <v>255095.63709822117</v>
      </c>
      <c r="G37" s="195">
        <v>244408.51451526553</v>
      </c>
      <c r="H37" s="195">
        <v>226866.12445177324</v>
      </c>
      <c r="I37" s="195">
        <v>216236.54872801193</v>
      </c>
      <c r="J37" s="195">
        <v>204667.69520885946</v>
      </c>
      <c r="K37" s="195">
        <v>196448.02124872882</v>
      </c>
      <c r="L37" s="195">
        <v>186882.5975981449</v>
      </c>
      <c r="M37" s="195">
        <v>179982.07212104028</v>
      </c>
      <c r="N37" s="195">
        <v>167851.85062407111</v>
      </c>
      <c r="O37" s="195">
        <v>166086.25221948355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10" t="s">
        <v>337</v>
      </c>
      <c r="C38" s="196">
        <v>301448.03140053508</v>
      </c>
      <c r="D38" s="196">
        <v>297012.02987993968</v>
      </c>
      <c r="E38" s="196">
        <v>259025.76359078067</v>
      </c>
      <c r="F38" s="196"/>
      <c r="G38" s="196">
        <v>244408.5145152655</v>
      </c>
      <c r="H38" s="196"/>
      <c r="I38" s="196">
        <v>216236.54872801196</v>
      </c>
      <c r="J38" s="196"/>
      <c r="K38" s="196">
        <v>196448.02124872885</v>
      </c>
      <c r="L38" s="196"/>
      <c r="M38" s="196">
        <v>179982.07212104026</v>
      </c>
      <c r="N38" s="196">
        <v>167851.85062407114</v>
      </c>
      <c r="O38" s="196">
        <v>166086.25221948355</v>
      </c>
    </row>
    <row r="39" spans="1:22" x14ac:dyDescent="0.25">
      <c r="B39" s="10"/>
      <c r="C39" s="196">
        <v>0</v>
      </c>
      <c r="D39" s="196">
        <v>0</v>
      </c>
      <c r="E39" s="196">
        <v>0</v>
      </c>
      <c r="F39" s="196"/>
      <c r="G39" s="196">
        <v>0</v>
      </c>
      <c r="H39" s="196"/>
      <c r="I39" s="196">
        <v>0</v>
      </c>
      <c r="J39" s="196"/>
      <c r="K39" s="196">
        <v>0</v>
      </c>
      <c r="L39" s="196"/>
      <c r="M39" s="196">
        <v>0</v>
      </c>
      <c r="N39" s="196">
        <v>0</v>
      </c>
      <c r="O39" s="196">
        <v>0</v>
      </c>
    </row>
    <row r="40" spans="1:22" x14ac:dyDescent="0.25">
      <c r="B40" s="9"/>
    </row>
    <row r="41" spans="1:22" x14ac:dyDescent="0.25">
      <c r="A41" s="6" t="s">
        <v>217</v>
      </c>
      <c r="B41" s="6" t="s">
        <v>340</v>
      </c>
      <c r="C41" s="195">
        <v>24257.319981092849</v>
      </c>
      <c r="D41" s="195">
        <v>24420.60290322555</v>
      </c>
      <c r="E41" s="195">
        <v>11088.477088761781</v>
      </c>
      <c r="F41" s="195">
        <v>17274.594332900757</v>
      </c>
      <c r="G41" s="195">
        <v>21809.040816284098</v>
      </c>
      <c r="H41" s="195">
        <v>22259.217206020094</v>
      </c>
      <c r="I41" s="195">
        <v>22559.334799177424</v>
      </c>
      <c r="J41" s="195">
        <v>23057.728631075057</v>
      </c>
      <c r="K41" s="195">
        <v>23389.991185673487</v>
      </c>
      <c r="L41" s="195">
        <v>23832.052932566508</v>
      </c>
      <c r="M41" s="195">
        <v>24126.760763828523</v>
      </c>
      <c r="N41" s="195">
        <v>24732.842941274765</v>
      </c>
      <c r="O41" s="195">
        <v>24950.932875876671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4" t="s">
        <v>6</v>
      </c>
      <c r="C44" s="219" t="s">
        <v>342</v>
      </c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1"/>
    </row>
    <row r="45" spans="1:22" x14ac:dyDescent="0.25">
      <c r="A45" s="11" t="s">
        <v>173</v>
      </c>
      <c r="B45" s="5" t="s">
        <v>329</v>
      </c>
      <c r="C45" s="2">
        <v>2018</v>
      </c>
      <c r="D45" s="2">
        <v>2019</v>
      </c>
      <c r="E45" s="2">
        <v>2020</v>
      </c>
      <c r="F45" s="2">
        <v>2023</v>
      </c>
      <c r="G45" s="2">
        <v>2025</v>
      </c>
      <c r="H45" s="2">
        <v>2028</v>
      </c>
      <c r="I45" s="2">
        <v>2030</v>
      </c>
      <c r="J45" s="2">
        <v>2033</v>
      </c>
      <c r="K45" s="2">
        <v>2035</v>
      </c>
      <c r="L45" s="2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6" t="s">
        <v>174</v>
      </c>
      <c r="B46" s="6" t="s">
        <v>330</v>
      </c>
      <c r="C46" s="195">
        <v>1260.8568251529998</v>
      </c>
      <c r="D46" s="195">
        <v>1174.1205881575577</v>
      </c>
      <c r="E46" s="195">
        <v>994.57432300002245</v>
      </c>
      <c r="F46" s="195">
        <v>1604.0860862445359</v>
      </c>
      <c r="G46" s="195">
        <v>1579.4998730840721</v>
      </c>
      <c r="H46" s="195">
        <v>1552.9887612962484</v>
      </c>
      <c r="I46" s="195">
        <v>1535.3332762953687</v>
      </c>
      <c r="J46" s="195">
        <v>1339.2910910446865</v>
      </c>
      <c r="K46" s="195">
        <v>1208.4627203263524</v>
      </c>
      <c r="L46" s="195">
        <v>934.61510893833963</v>
      </c>
      <c r="M46" s="195">
        <v>751.58073307693383</v>
      </c>
      <c r="N46" s="195">
        <v>735.96492022058248</v>
      </c>
      <c r="O46" s="195">
        <v>788.68310638344803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7" t="s">
        <v>178</v>
      </c>
      <c r="B47" s="7" t="s">
        <v>331</v>
      </c>
      <c r="C47" s="195">
        <v>285.99665427881507</v>
      </c>
      <c r="D47" s="195">
        <v>273.48256848746956</v>
      </c>
      <c r="E47" s="195">
        <v>261.03266679836105</v>
      </c>
      <c r="F47" s="195">
        <v>306.71450368046055</v>
      </c>
      <c r="G47" s="195">
        <v>302.33700961654762</v>
      </c>
      <c r="H47" s="195">
        <v>296.37479439208789</v>
      </c>
      <c r="I47" s="195">
        <v>292.60144720709064</v>
      </c>
      <c r="J47" s="195">
        <v>289.56245872668899</v>
      </c>
      <c r="K47" s="195">
        <v>287.55444392636412</v>
      </c>
      <c r="L47" s="195">
        <v>284.79682116127549</v>
      </c>
      <c r="M47" s="195">
        <v>282.91322954075491</v>
      </c>
      <c r="N47" s="195">
        <v>278.6314241679022</v>
      </c>
      <c r="O47" s="195">
        <v>274.05110878748314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7" t="s">
        <v>223</v>
      </c>
      <c r="B48" s="7" t="s">
        <v>332</v>
      </c>
      <c r="C48" s="195">
        <v>13678.217474346611</v>
      </c>
      <c r="D48" s="195">
        <v>13878.217289885053</v>
      </c>
      <c r="E48" s="195">
        <v>13391.344921297372</v>
      </c>
      <c r="F48" s="195">
        <v>12517.371087508189</v>
      </c>
      <c r="G48" s="195">
        <v>12000.348774308046</v>
      </c>
      <c r="H48" s="195">
        <v>11254.214162242321</v>
      </c>
      <c r="I48" s="195">
        <v>10677.696338260494</v>
      </c>
      <c r="J48" s="195">
        <v>9020.5074219591315</v>
      </c>
      <c r="K48" s="195">
        <v>8054.6910169412022</v>
      </c>
      <c r="L48" s="195">
        <v>6759.268023418088</v>
      </c>
      <c r="M48" s="195">
        <v>5980.8756989430358</v>
      </c>
      <c r="N48" s="195">
        <v>4280.7852041210454</v>
      </c>
      <c r="O48" s="195">
        <v>2872.137020762611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7" t="s">
        <v>204</v>
      </c>
      <c r="B49" s="7" t="s">
        <v>333</v>
      </c>
      <c r="C49" s="195">
        <v>3648.0281359185128</v>
      </c>
      <c r="D49" s="195">
        <v>3675.2218809329488</v>
      </c>
      <c r="E49" s="195">
        <v>3619.0608090417131</v>
      </c>
      <c r="F49" s="195">
        <v>3679.0111672558014</v>
      </c>
      <c r="G49" s="195">
        <v>3670.410872483717</v>
      </c>
      <c r="H49" s="195">
        <v>3646.2682795332785</v>
      </c>
      <c r="I49" s="195">
        <v>3629.2732973179072</v>
      </c>
      <c r="J49" s="195">
        <v>3580.9197314163839</v>
      </c>
      <c r="K49" s="195">
        <v>3598.5970323049223</v>
      </c>
      <c r="L49" s="195">
        <v>3591.3864427927383</v>
      </c>
      <c r="M49" s="195">
        <v>3581.9772230505432</v>
      </c>
      <c r="N49" s="195">
        <v>3611.3956107034414</v>
      </c>
      <c r="O49" s="195">
        <v>3634.8918195765054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7" t="s">
        <v>219</v>
      </c>
      <c r="B50" s="7" t="s">
        <v>334</v>
      </c>
      <c r="C50" s="195">
        <v>42377.507538964484</v>
      </c>
      <c r="D50" s="195">
        <v>41649.703344817208</v>
      </c>
      <c r="E50" s="195">
        <v>41164.037430973891</v>
      </c>
      <c r="F50" s="195">
        <v>39955.909878076331</v>
      </c>
      <c r="G50" s="195">
        <v>39726.236966657023</v>
      </c>
      <c r="H50" s="195">
        <v>39382.582974908204</v>
      </c>
      <c r="I50" s="195">
        <v>39154.051295338555</v>
      </c>
      <c r="J50" s="195">
        <v>38698.08215415899</v>
      </c>
      <c r="K50" s="195">
        <v>38394.636536411876</v>
      </c>
      <c r="L50" s="195">
        <v>37940.276413417538</v>
      </c>
      <c r="M50" s="195">
        <v>37637.913734155038</v>
      </c>
      <c r="N50" s="195">
        <v>36883.940181594058</v>
      </c>
      <c r="O50" s="195">
        <v>36569.083019899532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7" t="s">
        <v>212</v>
      </c>
      <c r="B51" s="7" t="s">
        <v>335</v>
      </c>
      <c r="C51" s="195">
        <v>175.07220040443451</v>
      </c>
      <c r="D51" s="195">
        <v>181.36393321632667</v>
      </c>
      <c r="E51" s="195">
        <v>157.75096450253602</v>
      </c>
      <c r="F51" s="195">
        <v>194.04481134980938</v>
      </c>
      <c r="G51" s="195">
        <v>208.3245943412247</v>
      </c>
      <c r="H51" s="195">
        <v>235.14295734600998</v>
      </c>
      <c r="I51" s="195">
        <v>253.0174316909239</v>
      </c>
      <c r="J51" s="195">
        <v>271.40368683137069</v>
      </c>
      <c r="K51" s="195">
        <v>282.79329238519153</v>
      </c>
      <c r="L51" s="195">
        <v>288.52080093146259</v>
      </c>
      <c r="M51" s="195">
        <v>291.63069472676972</v>
      </c>
      <c r="N51" s="195">
        <v>281.17625884551796</v>
      </c>
      <c r="O51" s="195">
        <v>273.44260520327458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8"/>
      <c r="B52" s="9" t="s">
        <v>336</v>
      </c>
      <c r="C52" s="195">
        <v>61425.678829065859</v>
      </c>
      <c r="D52" s="195">
        <v>60832.10960549656</v>
      </c>
      <c r="E52" s="195">
        <v>59587.801115613889</v>
      </c>
      <c r="F52" s="195">
        <v>58257.137534115122</v>
      </c>
      <c r="G52" s="195">
        <v>57487.15809049063</v>
      </c>
      <c r="H52" s="195">
        <v>56367.571929718149</v>
      </c>
      <c r="I52" s="195">
        <v>55541.973086110338</v>
      </c>
      <c r="J52" s="195">
        <v>53199.766544137245</v>
      </c>
      <c r="K52" s="195">
        <v>51826.735042295899</v>
      </c>
      <c r="L52" s="195">
        <v>49798.863610659442</v>
      </c>
      <c r="M52" s="195">
        <v>48526.891313493077</v>
      </c>
      <c r="N52" s="195">
        <v>46071.893599652547</v>
      </c>
      <c r="O52" s="195">
        <v>44412.288680612852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8"/>
      <c r="B53" s="10" t="s">
        <v>337</v>
      </c>
      <c r="C53" s="196">
        <v>61425.678829065881</v>
      </c>
      <c r="D53" s="196">
        <v>60832.109605496538</v>
      </c>
      <c r="E53" s="196">
        <v>59587.801115613882</v>
      </c>
      <c r="F53" s="196"/>
      <c r="G53" s="196">
        <v>57487.15809049063</v>
      </c>
      <c r="H53" s="196"/>
      <c r="I53" s="196">
        <v>55541.973086110331</v>
      </c>
      <c r="J53" s="196"/>
      <c r="K53" s="196">
        <v>51826.735042295892</v>
      </c>
      <c r="L53" s="196"/>
      <c r="M53" s="196">
        <v>48526.891313493063</v>
      </c>
      <c r="N53" s="196">
        <v>46071.893599652547</v>
      </c>
      <c r="O53" s="196">
        <v>44412.288680612859</v>
      </c>
    </row>
    <row r="54" spans="1:22" x14ac:dyDescent="0.25">
      <c r="A54" s="8"/>
      <c r="B54" s="10"/>
      <c r="C54" s="196">
        <v>0</v>
      </c>
      <c r="D54" s="196">
        <v>0</v>
      </c>
      <c r="E54" s="196">
        <v>0</v>
      </c>
      <c r="F54" s="196"/>
      <c r="G54" s="196">
        <v>0</v>
      </c>
      <c r="H54" s="196"/>
      <c r="I54" s="196">
        <v>0</v>
      </c>
      <c r="J54" s="196"/>
      <c r="K54" s="196">
        <v>0</v>
      </c>
      <c r="L54" s="196"/>
      <c r="M54" s="196">
        <v>0</v>
      </c>
      <c r="N54" s="196">
        <v>0</v>
      </c>
      <c r="O54" s="196">
        <v>0</v>
      </c>
    </row>
    <row r="55" spans="1:22" x14ac:dyDescent="0.25">
      <c r="A55" s="8"/>
      <c r="B55" s="10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</row>
    <row r="56" spans="1:22" x14ac:dyDescent="0.25">
      <c r="A56" s="6" t="s">
        <v>231</v>
      </c>
      <c r="B56" s="6" t="s">
        <v>338</v>
      </c>
      <c r="C56" s="195">
        <v>917.27145749590693</v>
      </c>
      <c r="D56" s="195">
        <v>937.04989961579872</v>
      </c>
      <c r="E56" s="195">
        <v>911.00757952915444</v>
      </c>
      <c r="F56" s="195">
        <v>911.00757952915444</v>
      </c>
      <c r="G56" s="195">
        <v>911.00757952915444</v>
      </c>
      <c r="H56" s="195">
        <v>911.00757952915444</v>
      </c>
      <c r="I56" s="195">
        <v>911.00757952915444</v>
      </c>
      <c r="J56" s="195">
        <v>911.00757952915444</v>
      </c>
      <c r="K56" s="195">
        <v>911.00757952915444</v>
      </c>
      <c r="L56" s="195">
        <v>911.00757952915444</v>
      </c>
      <c r="M56" s="195">
        <v>911.00757952915444</v>
      </c>
      <c r="N56" s="195">
        <v>911.00757952915444</v>
      </c>
      <c r="O56" s="195">
        <v>911.00757952915444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9" t="s">
        <v>339</v>
      </c>
      <c r="C57" s="195">
        <v>62342.950286561769</v>
      </c>
      <c r="D57" s="195">
        <v>61769.159505112373</v>
      </c>
      <c r="E57" s="195">
        <v>60498.808695143045</v>
      </c>
      <c r="F57" s="195">
        <v>59168.14511364427</v>
      </c>
      <c r="G57" s="195">
        <v>58398.165670019785</v>
      </c>
      <c r="H57" s="195">
        <v>57278.579509247305</v>
      </c>
      <c r="I57" s="195">
        <v>56452.980665639494</v>
      </c>
      <c r="J57" s="195">
        <v>54110.774123666401</v>
      </c>
      <c r="K57" s="195">
        <v>52737.742621825055</v>
      </c>
      <c r="L57" s="195">
        <v>50709.871190188598</v>
      </c>
      <c r="M57" s="195">
        <v>49437.898893022226</v>
      </c>
      <c r="N57" s="195">
        <v>46982.901179181703</v>
      </c>
      <c r="O57" s="195">
        <v>45323.296260142008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10" t="s">
        <v>337</v>
      </c>
      <c r="C58" s="196">
        <v>62342.950286561791</v>
      </c>
      <c r="D58" s="196">
        <v>61769.159505112337</v>
      </c>
      <c r="E58" s="196">
        <v>60498.808695143038</v>
      </c>
      <c r="F58" s="196"/>
      <c r="G58" s="196">
        <v>58398.165670019785</v>
      </c>
      <c r="H58" s="196"/>
      <c r="I58" s="196">
        <v>56452.980665639487</v>
      </c>
      <c r="J58" s="196"/>
      <c r="K58" s="196">
        <v>52737.742621825048</v>
      </c>
      <c r="L58" s="196"/>
      <c r="M58" s="196">
        <v>49437.898893022219</v>
      </c>
      <c r="N58" s="196">
        <v>46982.901179181703</v>
      </c>
      <c r="O58" s="196">
        <v>45323.296260142015</v>
      </c>
    </row>
    <row r="59" spans="1:22" x14ac:dyDescent="0.25">
      <c r="B59" s="10"/>
      <c r="C59" s="196">
        <v>0</v>
      </c>
      <c r="D59" s="196">
        <v>0</v>
      </c>
      <c r="E59" s="196">
        <v>0</v>
      </c>
      <c r="F59" s="196"/>
      <c r="G59" s="196">
        <v>0</v>
      </c>
      <c r="H59" s="196"/>
      <c r="I59" s="196">
        <v>0</v>
      </c>
      <c r="J59" s="196"/>
      <c r="K59" s="196">
        <v>0</v>
      </c>
      <c r="L59" s="196"/>
      <c r="M59" s="196">
        <v>0</v>
      </c>
      <c r="N59" s="196">
        <v>0</v>
      </c>
      <c r="O59" s="196">
        <v>0</v>
      </c>
    </row>
    <row r="60" spans="1:22" x14ac:dyDescent="0.25">
      <c r="B60" s="9"/>
    </row>
    <row r="61" spans="1:22" x14ac:dyDescent="0.25">
      <c r="A61" s="6" t="s">
        <v>217</v>
      </c>
      <c r="B61" s="6" t="s">
        <v>340</v>
      </c>
      <c r="C61" s="195">
        <v>18.672734165393482</v>
      </c>
      <c r="D61" s="195">
        <v>16.618905452160369</v>
      </c>
      <c r="E61" s="195">
        <v>9.1489899873950424</v>
      </c>
      <c r="F61" s="195">
        <v>9.5759041445820561</v>
      </c>
      <c r="G61" s="195">
        <v>11.188996871727099</v>
      </c>
      <c r="H61" s="195">
        <v>10.613150826597868</v>
      </c>
      <c r="I61" s="195">
        <v>10.233378817693486</v>
      </c>
      <c r="J61" s="195">
        <v>10.073334025464836</v>
      </c>
      <c r="K61" s="195">
        <v>9.9705476467286154</v>
      </c>
      <c r="L61" s="195">
        <v>25.20647803830806</v>
      </c>
      <c r="M61" s="195">
        <v>24.56972473435729</v>
      </c>
      <c r="N61" s="195">
        <v>24.365369730032103</v>
      </c>
      <c r="O61" s="195">
        <v>8.6546724009680922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197"/>
    </row>
    <row r="63" spans="1:22" ht="15.75" thickBot="1" x14ac:dyDescent="0.3"/>
    <row r="64" spans="1:22" ht="15.75" thickBot="1" x14ac:dyDescent="0.3">
      <c r="A64" s="4" t="s">
        <v>7</v>
      </c>
      <c r="C64" s="219" t="s">
        <v>343</v>
      </c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1"/>
    </row>
    <row r="65" spans="1:22" x14ac:dyDescent="0.25">
      <c r="A65" s="11" t="s">
        <v>173</v>
      </c>
      <c r="B65" s="5" t="s">
        <v>329</v>
      </c>
      <c r="C65" s="2">
        <v>2018</v>
      </c>
      <c r="D65" s="2">
        <v>2019</v>
      </c>
      <c r="E65" s="2">
        <v>2020</v>
      </c>
      <c r="F65" s="2">
        <v>2023</v>
      </c>
      <c r="G65" s="2">
        <v>2025</v>
      </c>
      <c r="H65" s="2">
        <v>2028</v>
      </c>
      <c r="I65" s="2">
        <v>2030</v>
      </c>
      <c r="J65" s="2">
        <v>2033</v>
      </c>
      <c r="K65" s="2">
        <v>2035</v>
      </c>
      <c r="L65" s="2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6" t="s">
        <v>174</v>
      </c>
      <c r="B66" s="6" t="s">
        <v>330</v>
      </c>
      <c r="C66" s="195">
        <v>218.40733406192959</v>
      </c>
      <c r="D66" s="195">
        <v>221.67802019158</v>
      </c>
      <c r="E66" s="195">
        <v>324.77937205511569</v>
      </c>
      <c r="F66" s="195">
        <v>201.75981013718879</v>
      </c>
      <c r="G66" s="195">
        <v>206.85645140919419</v>
      </c>
      <c r="H66" s="195">
        <v>211.37691759855974</v>
      </c>
      <c r="I66" s="195">
        <v>214.50648279478111</v>
      </c>
      <c r="J66" s="195">
        <v>212.44189900075506</v>
      </c>
      <c r="K66" s="195">
        <v>211.09370977010971</v>
      </c>
      <c r="L66" s="195">
        <v>209.5356533472121</v>
      </c>
      <c r="M66" s="195">
        <v>208.19531139473798</v>
      </c>
      <c r="N66" s="195">
        <v>205.91186307077268</v>
      </c>
      <c r="O66" s="195">
        <v>233.49794289678562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7" t="s">
        <v>178</v>
      </c>
      <c r="B67" s="7" t="s">
        <v>331</v>
      </c>
      <c r="C67" s="195">
        <v>1331.8474923650856</v>
      </c>
      <c r="D67" s="195">
        <v>1174.6666464847758</v>
      </c>
      <c r="E67" s="195">
        <v>998.28133197865748</v>
      </c>
      <c r="F67" s="195">
        <v>1039.1933614193372</v>
      </c>
      <c r="G67" s="195">
        <v>989.29650879755525</v>
      </c>
      <c r="H67" s="195">
        <v>936.73058111462569</v>
      </c>
      <c r="I67" s="195">
        <v>891.03028528141363</v>
      </c>
      <c r="J67" s="195">
        <v>876.76964321454886</v>
      </c>
      <c r="K67" s="195">
        <v>867.46460052731277</v>
      </c>
      <c r="L67" s="195">
        <v>856.11071219415589</v>
      </c>
      <c r="M67" s="195">
        <v>848.53911057090727</v>
      </c>
      <c r="N67" s="195">
        <v>832.01133185585888</v>
      </c>
      <c r="O67" s="195">
        <v>815.54726474436382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7" t="s">
        <v>223</v>
      </c>
      <c r="B68" s="7" t="s">
        <v>332</v>
      </c>
      <c r="C68" s="195">
        <v>289.40389357025725</v>
      </c>
      <c r="D68" s="195">
        <v>314.90485542161446</v>
      </c>
      <c r="E68" s="195">
        <v>316.85086580088665</v>
      </c>
      <c r="F68" s="195">
        <v>319.24009974625091</v>
      </c>
      <c r="G68" s="195">
        <v>321.2529977384205</v>
      </c>
      <c r="H68" s="195">
        <v>324.27813157278001</v>
      </c>
      <c r="I68" s="195">
        <v>326.53074789091619</v>
      </c>
      <c r="J68" s="195">
        <v>325.67061260977323</v>
      </c>
      <c r="K68" s="195">
        <v>325.25979591898255</v>
      </c>
      <c r="L68" s="195">
        <v>324.49107942193308</v>
      </c>
      <c r="M68" s="195">
        <v>323.67507858732114</v>
      </c>
      <c r="N68" s="195">
        <v>321.87605400331853</v>
      </c>
      <c r="O68" s="195">
        <v>319.86589128313653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7" t="s">
        <v>204</v>
      </c>
      <c r="B69" s="7" t="s">
        <v>333</v>
      </c>
      <c r="C69" s="195">
        <v>647.89379813676783</v>
      </c>
      <c r="D69" s="195">
        <v>648.87085495545205</v>
      </c>
      <c r="E69" s="195">
        <v>624.83944240240794</v>
      </c>
      <c r="F69" s="195">
        <v>639.13376066184458</v>
      </c>
      <c r="G69" s="195">
        <v>629.52370822799037</v>
      </c>
      <c r="H69" s="195">
        <v>634.84719184902895</v>
      </c>
      <c r="I69" s="195">
        <v>638.67501820769417</v>
      </c>
      <c r="J69" s="195">
        <v>673.44631429259096</v>
      </c>
      <c r="K69" s="195">
        <v>682.66082951135047</v>
      </c>
      <c r="L69" s="195">
        <v>681.52108718616171</v>
      </c>
      <c r="M69" s="195">
        <v>680.37850152041619</v>
      </c>
      <c r="N69" s="195">
        <v>680.30084649262085</v>
      </c>
      <c r="O69" s="195">
        <v>668.82989057926409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7" t="s">
        <v>219</v>
      </c>
      <c r="B70" s="7" t="s">
        <v>334</v>
      </c>
      <c r="C70" s="195">
        <v>30245.935198478688</v>
      </c>
      <c r="D70" s="195">
        <v>30002.938135739674</v>
      </c>
      <c r="E70" s="195">
        <v>28731.099056799358</v>
      </c>
      <c r="F70" s="195">
        <v>28602.109796902794</v>
      </c>
      <c r="G70" s="195">
        <v>28517.071706290055</v>
      </c>
      <c r="H70" s="195">
        <v>28384.232381132839</v>
      </c>
      <c r="I70" s="195">
        <v>28292.531865707369</v>
      </c>
      <c r="J70" s="195">
        <v>28041.412255931769</v>
      </c>
      <c r="K70" s="195">
        <v>27873.246396511979</v>
      </c>
      <c r="L70" s="195">
        <v>27620.331318732195</v>
      </c>
      <c r="M70" s="195">
        <v>27451.798284371933</v>
      </c>
      <c r="N70" s="195">
        <v>27035.230844942722</v>
      </c>
      <c r="O70" s="195">
        <v>26630.601670508022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7" t="s">
        <v>212</v>
      </c>
      <c r="B71" s="7" t="s">
        <v>335</v>
      </c>
      <c r="C71" s="195">
        <v>1210.8824008445545</v>
      </c>
      <c r="D71" s="195">
        <v>1192.0042611044944</v>
      </c>
      <c r="E71" s="195">
        <v>992.5002417563162</v>
      </c>
      <c r="F71" s="195">
        <v>1055.5509457261464</v>
      </c>
      <c r="G71" s="195">
        <v>1015.4916941402892</v>
      </c>
      <c r="H71" s="195">
        <v>914.35878537826682</v>
      </c>
      <c r="I71" s="195">
        <v>844.87349025773335</v>
      </c>
      <c r="J71" s="195">
        <v>775.59233863580403</v>
      </c>
      <c r="K71" s="195">
        <v>724.87941648116623</v>
      </c>
      <c r="L71" s="195">
        <v>670.52715270579381</v>
      </c>
      <c r="M71" s="195">
        <v>632.78179202913634</v>
      </c>
      <c r="N71" s="195">
        <v>596.5427115481084</v>
      </c>
      <c r="O71" s="195">
        <v>594.55554009908701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8"/>
      <c r="B72" s="9" t="s">
        <v>336</v>
      </c>
      <c r="C72" s="195">
        <v>33944.370117457285</v>
      </c>
      <c r="D72" s="195">
        <v>33555.062773897596</v>
      </c>
      <c r="E72" s="195">
        <v>31988.350310792746</v>
      </c>
      <c r="F72" s="195">
        <v>31856.987774593566</v>
      </c>
      <c r="G72" s="195">
        <v>31679.493066603503</v>
      </c>
      <c r="H72" s="195">
        <v>31405.823988646105</v>
      </c>
      <c r="I72" s="195">
        <v>31208.147890139913</v>
      </c>
      <c r="J72" s="195">
        <v>30905.333063685241</v>
      </c>
      <c r="K72" s="195">
        <v>30684.6047487209</v>
      </c>
      <c r="L72" s="195">
        <v>30362.517003587451</v>
      </c>
      <c r="M72" s="195">
        <v>30145.36807847445</v>
      </c>
      <c r="N72" s="195">
        <v>29671.8736519134</v>
      </c>
      <c r="O72" s="195">
        <v>29262.89820011066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8"/>
      <c r="B73" s="10" t="s">
        <v>337</v>
      </c>
      <c r="C73" s="196">
        <v>33944.370117457285</v>
      </c>
      <c r="D73" s="196">
        <v>33555.062773897604</v>
      </c>
      <c r="E73" s="196">
        <v>31988.350310792743</v>
      </c>
      <c r="F73" s="196"/>
      <c r="G73" s="196">
        <v>31679.4930666035</v>
      </c>
      <c r="H73" s="196"/>
      <c r="I73" s="196">
        <v>31208.147890139917</v>
      </c>
      <c r="J73" s="196"/>
      <c r="K73" s="196">
        <v>30684.604748720893</v>
      </c>
      <c r="L73" s="196"/>
      <c r="M73" s="196">
        <v>30145.368078474447</v>
      </c>
      <c r="N73" s="196">
        <v>29671.8736519134</v>
      </c>
      <c r="O73" s="196">
        <v>29262.898200110656</v>
      </c>
    </row>
    <row r="74" spans="1:22" x14ac:dyDescent="0.25">
      <c r="A74" s="8"/>
      <c r="B74" s="10"/>
      <c r="C74" s="196">
        <v>0</v>
      </c>
      <c r="D74" s="196">
        <v>0</v>
      </c>
      <c r="E74" s="196">
        <v>0</v>
      </c>
      <c r="F74" s="196"/>
      <c r="G74" s="196">
        <v>0</v>
      </c>
      <c r="H74" s="196"/>
      <c r="I74" s="196">
        <v>0</v>
      </c>
      <c r="J74" s="196"/>
      <c r="K74" s="196">
        <v>0</v>
      </c>
      <c r="L74" s="196"/>
      <c r="M74" s="196">
        <v>0</v>
      </c>
      <c r="N74" s="196">
        <v>0</v>
      </c>
      <c r="O74" s="196">
        <v>0</v>
      </c>
    </row>
    <row r="75" spans="1:22" x14ac:dyDescent="0.25">
      <c r="A75" s="8"/>
      <c r="B75" s="10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</row>
    <row r="76" spans="1:22" x14ac:dyDescent="0.25">
      <c r="A76" s="6" t="s">
        <v>231</v>
      </c>
      <c r="B76" s="6" t="s">
        <v>338</v>
      </c>
      <c r="C76" s="195">
        <v>2469.9611693245615</v>
      </c>
      <c r="D76" s="195">
        <v>2473.0048251537273</v>
      </c>
      <c r="E76" s="195">
        <v>2460.6674360223751</v>
      </c>
      <c r="F76" s="195">
        <v>2460.6674360223797</v>
      </c>
      <c r="G76" s="195">
        <v>2460.6674360223797</v>
      </c>
      <c r="H76" s="195">
        <v>2460.6674360223797</v>
      </c>
      <c r="I76" s="195">
        <v>2460.6674360223797</v>
      </c>
      <c r="J76" s="195">
        <v>2460.6674360223797</v>
      </c>
      <c r="K76" s="195">
        <v>2460.6674360223797</v>
      </c>
      <c r="L76" s="195">
        <v>2460.6674360223797</v>
      </c>
      <c r="M76" s="195">
        <v>2460.6674360223797</v>
      </c>
      <c r="N76" s="195">
        <v>2460.6674360223797</v>
      </c>
      <c r="O76" s="195">
        <v>2460.6674360223797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9" t="s">
        <v>339</v>
      </c>
      <c r="C77" s="195">
        <v>36414.331286781839</v>
      </c>
      <c r="D77" s="195">
        <v>36028.067599051319</v>
      </c>
      <c r="E77" s="195">
        <v>34449.017746815123</v>
      </c>
      <c r="F77" s="195">
        <v>34317.655210615936</v>
      </c>
      <c r="G77" s="195">
        <v>34140.160502625884</v>
      </c>
      <c r="H77" s="195">
        <v>33866.491424668478</v>
      </c>
      <c r="I77" s="195">
        <v>33668.815326162287</v>
      </c>
      <c r="J77" s="195">
        <v>33366.000499707618</v>
      </c>
      <c r="K77" s="195">
        <v>33145.272184743277</v>
      </c>
      <c r="L77" s="195">
        <v>32823.184439609831</v>
      </c>
      <c r="M77" s="195">
        <v>32606.035514496831</v>
      </c>
      <c r="N77" s="195">
        <v>32132.541087935784</v>
      </c>
      <c r="O77" s="195">
        <v>31723.56563613304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10" t="s">
        <v>337</v>
      </c>
      <c r="C78" s="196">
        <v>36414.331286781846</v>
      </c>
      <c r="D78" s="196">
        <v>36028.067599051334</v>
      </c>
      <c r="E78" s="196">
        <v>34449.017746815116</v>
      </c>
      <c r="F78" s="196"/>
      <c r="G78" s="196">
        <v>34140.160502625877</v>
      </c>
      <c r="H78" s="196"/>
      <c r="I78" s="196">
        <v>33668.815326162294</v>
      </c>
      <c r="J78" s="196"/>
      <c r="K78" s="196">
        <v>33145.272184743269</v>
      </c>
      <c r="L78" s="196"/>
      <c r="M78" s="196">
        <v>32606.035514496827</v>
      </c>
      <c r="N78" s="196">
        <v>32132.541087935781</v>
      </c>
      <c r="O78" s="196">
        <v>31723.565636133037</v>
      </c>
    </row>
    <row r="79" spans="1:22" x14ac:dyDescent="0.25">
      <c r="B79" s="10"/>
      <c r="C79" s="196">
        <v>0</v>
      </c>
      <c r="D79" s="196">
        <v>0</v>
      </c>
      <c r="E79" s="196">
        <v>0</v>
      </c>
      <c r="F79" s="196"/>
      <c r="G79" s="196">
        <v>0</v>
      </c>
      <c r="H79" s="196"/>
      <c r="I79" s="196">
        <v>0</v>
      </c>
      <c r="J79" s="196"/>
      <c r="K79" s="196">
        <v>0</v>
      </c>
      <c r="L79" s="196"/>
      <c r="M79" s="196">
        <v>0</v>
      </c>
      <c r="N79" s="196">
        <v>0</v>
      </c>
      <c r="O79" s="196">
        <v>0</v>
      </c>
    </row>
    <row r="80" spans="1:22" x14ac:dyDescent="0.25">
      <c r="B80" s="9"/>
    </row>
    <row r="81" spans="1:22" x14ac:dyDescent="0.25">
      <c r="A81" s="6" t="s">
        <v>217</v>
      </c>
      <c r="B81" s="6" t="s">
        <v>340</v>
      </c>
      <c r="C81" s="195">
        <v>172.32235549785298</v>
      </c>
      <c r="D81" s="195">
        <v>173.82310606239847</v>
      </c>
      <c r="E81" s="195">
        <v>78.671250166541284</v>
      </c>
      <c r="F81" s="195">
        <v>123.3382925737215</v>
      </c>
      <c r="G81" s="195">
        <v>155.80966518514975</v>
      </c>
      <c r="H81" s="195">
        <v>159.12803683053127</v>
      </c>
      <c r="I81" s="195">
        <v>161.34028459411897</v>
      </c>
      <c r="J81" s="195">
        <v>164.94660823746284</v>
      </c>
      <c r="K81" s="195">
        <v>167.35082399969212</v>
      </c>
      <c r="L81" s="195">
        <v>170.55938936494999</v>
      </c>
      <c r="M81" s="195">
        <v>172.69843294178861</v>
      </c>
      <c r="N81" s="195">
        <v>177.12003281166571</v>
      </c>
      <c r="O81" s="195">
        <v>178.76265566603718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4" t="s">
        <v>3</v>
      </c>
      <c r="C84" s="219" t="s">
        <v>344</v>
      </c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1"/>
    </row>
    <row r="85" spans="1:22" x14ac:dyDescent="0.25">
      <c r="A85" s="11" t="s">
        <v>173</v>
      </c>
      <c r="B85" s="5" t="s">
        <v>329</v>
      </c>
      <c r="C85" s="2">
        <v>2018</v>
      </c>
      <c r="D85" s="2">
        <v>2019</v>
      </c>
      <c r="E85" s="2">
        <v>2020</v>
      </c>
      <c r="F85" s="2">
        <v>2023</v>
      </c>
      <c r="G85" s="2">
        <v>2025</v>
      </c>
      <c r="H85" s="2">
        <v>2028</v>
      </c>
      <c r="I85" s="2">
        <v>2030</v>
      </c>
      <c r="J85" s="2">
        <v>2033</v>
      </c>
      <c r="K85" s="2">
        <v>2035</v>
      </c>
      <c r="L85" s="2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6" t="s">
        <v>174</v>
      </c>
      <c r="B86" s="6" t="s">
        <v>330</v>
      </c>
      <c r="C86" s="195">
        <v>4.5818810225599647</v>
      </c>
      <c r="D86" s="195">
        <v>3.6190511273652062</v>
      </c>
      <c r="E86" s="195">
        <v>3.1067954885583231</v>
      </c>
      <c r="F86" s="195">
        <v>1.7822476742618836</v>
      </c>
      <c r="G86" s="195">
        <v>1.2675707637965514</v>
      </c>
      <c r="H86" s="195">
        <v>1.0169259777730044</v>
      </c>
      <c r="I86" s="195">
        <v>0.77278976393415699</v>
      </c>
      <c r="J86" s="195">
        <v>0.66837693234239826</v>
      </c>
      <c r="K86" s="195">
        <v>0.63018827966844637</v>
      </c>
      <c r="L86" s="195">
        <v>0.59463190685789269</v>
      </c>
      <c r="M86" s="195">
        <v>0.57779256145622526</v>
      </c>
      <c r="N86" s="195">
        <v>0.54839530289154714</v>
      </c>
      <c r="O86" s="195">
        <v>0.52148183711879303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7" t="s">
        <v>178</v>
      </c>
      <c r="B87" s="7" t="s">
        <v>331</v>
      </c>
      <c r="C87" s="195">
        <v>2991.2857790478283</v>
      </c>
      <c r="D87" s="195">
        <v>2693.0763325596949</v>
      </c>
      <c r="E87" s="195">
        <v>2448.1700370671601</v>
      </c>
      <c r="F87" s="195">
        <v>857.71427435815451</v>
      </c>
      <c r="G87" s="195">
        <v>612.96017350484351</v>
      </c>
      <c r="H87" s="195">
        <v>424.48835676416877</v>
      </c>
      <c r="I87" s="195">
        <v>376.93439644041177</v>
      </c>
      <c r="J87" s="195">
        <v>334.36857185850738</v>
      </c>
      <c r="K87" s="195">
        <v>277.28048409167559</v>
      </c>
      <c r="L87" s="195">
        <v>242.0451853492315</v>
      </c>
      <c r="M87" s="195">
        <v>228.08111381685808</v>
      </c>
      <c r="N87" s="195">
        <v>213.15473124484953</v>
      </c>
      <c r="O87" s="195">
        <v>203.90271323061816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7" t="s">
        <v>223</v>
      </c>
      <c r="B88" s="7" t="s">
        <v>332</v>
      </c>
      <c r="C88" s="195">
        <v>0</v>
      </c>
      <c r="D88" s="195">
        <v>0</v>
      </c>
      <c r="E88" s="195">
        <v>0</v>
      </c>
      <c r="F88" s="195">
        <v>0</v>
      </c>
      <c r="G88" s="195">
        <v>0</v>
      </c>
      <c r="H88" s="195">
        <v>0</v>
      </c>
      <c r="I88" s="195">
        <v>0</v>
      </c>
      <c r="J88" s="195">
        <v>0</v>
      </c>
      <c r="K88" s="195">
        <v>0</v>
      </c>
      <c r="L88" s="195">
        <v>0</v>
      </c>
      <c r="M88" s="195">
        <v>0</v>
      </c>
      <c r="N88" s="195">
        <v>0</v>
      </c>
      <c r="O88" s="195">
        <v>0</v>
      </c>
      <c r="T88" s="1">
        <v>0</v>
      </c>
      <c r="U88" s="1">
        <v>0</v>
      </c>
      <c r="V88" s="1">
        <v>0</v>
      </c>
    </row>
    <row r="89" spans="1:22" x14ac:dyDescent="0.25">
      <c r="A89" s="7" t="s">
        <v>204</v>
      </c>
      <c r="B89" s="7" t="s">
        <v>333</v>
      </c>
      <c r="C89" s="195">
        <v>8042.9490033366319</v>
      </c>
      <c r="D89" s="195">
        <v>6770.0336432274016</v>
      </c>
      <c r="E89" s="195">
        <v>6025.4239054661921</v>
      </c>
      <c r="F89" s="195">
        <v>3804.91133275529</v>
      </c>
      <c r="G89" s="195">
        <v>3250.8276479130009</v>
      </c>
      <c r="H89" s="195">
        <v>2624.8733792811258</v>
      </c>
      <c r="I89" s="195">
        <v>2362.5600358608235</v>
      </c>
      <c r="J89" s="195">
        <v>1955.4022903551349</v>
      </c>
      <c r="K89" s="195">
        <v>1686.3676425972876</v>
      </c>
      <c r="L89" s="195">
        <v>1287.7215158559461</v>
      </c>
      <c r="M89" s="195">
        <v>1067.6696795853027</v>
      </c>
      <c r="N89" s="195">
        <v>747.78093508656855</v>
      </c>
      <c r="O89" s="195">
        <v>563.21995468358045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7" t="s">
        <v>219</v>
      </c>
      <c r="B90" s="7" t="s">
        <v>334</v>
      </c>
      <c r="C90" s="195">
        <v>165.17420973054686</v>
      </c>
      <c r="D90" s="195">
        <v>158.87326450939824</v>
      </c>
      <c r="E90" s="195">
        <v>145.35114022220691</v>
      </c>
      <c r="F90" s="195">
        <v>64.347387983581143</v>
      </c>
      <c r="G90" s="195">
        <v>42.547540614492149</v>
      </c>
      <c r="H90" s="195">
        <v>29.462475836171716</v>
      </c>
      <c r="I90" s="195">
        <v>22.6314916723985</v>
      </c>
      <c r="J90" s="195">
        <v>14.904862034480557</v>
      </c>
      <c r="K90" s="195">
        <v>10.919897464968574</v>
      </c>
      <c r="L90" s="195">
        <v>7.0225102239243196</v>
      </c>
      <c r="M90" s="195">
        <v>4.9819103045235886</v>
      </c>
      <c r="N90" s="195">
        <v>1.4487193822982702</v>
      </c>
      <c r="O90" s="195">
        <v>0.33874528098354151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7" t="s">
        <v>212</v>
      </c>
      <c r="B91" s="7" t="s">
        <v>335</v>
      </c>
      <c r="C91" s="195">
        <v>3016.482036106232</v>
      </c>
      <c r="D91" s="195">
        <v>2731.1498259619243</v>
      </c>
      <c r="E91" s="195">
        <v>2468.7081749061626</v>
      </c>
      <c r="F91" s="195">
        <v>1752.6015007041422</v>
      </c>
      <c r="G91" s="195">
        <v>1291.9543677209258</v>
      </c>
      <c r="H91" s="195">
        <v>786.30828960232805</v>
      </c>
      <c r="I91" s="195">
        <v>537.14279422344919</v>
      </c>
      <c r="J91" s="195">
        <v>311.42451626181196</v>
      </c>
      <c r="K91" s="195">
        <v>214.78151866714651</v>
      </c>
      <c r="L91" s="195">
        <v>112.01887613848281</v>
      </c>
      <c r="M91" s="195">
        <v>68.124377431401697</v>
      </c>
      <c r="N91" s="195">
        <v>16.358744273922497</v>
      </c>
      <c r="O91" s="195">
        <v>2.9839484839139008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8"/>
      <c r="B92" s="9" t="s">
        <v>336</v>
      </c>
      <c r="C92" s="195">
        <v>14220.472909243799</v>
      </c>
      <c r="D92" s="195">
        <v>12356.752117385784</v>
      </c>
      <c r="E92" s="195">
        <v>11090.760053150279</v>
      </c>
      <c r="F92" s="195">
        <v>6481.3567434754295</v>
      </c>
      <c r="G92" s="195">
        <v>5199.557300517059</v>
      </c>
      <c r="H92" s="195">
        <v>3866.149427461567</v>
      </c>
      <c r="I92" s="195">
        <v>3300.041507961017</v>
      </c>
      <c r="J92" s="195">
        <v>2616.768617442277</v>
      </c>
      <c r="K92" s="195">
        <v>2189.9797311007464</v>
      </c>
      <c r="L92" s="195">
        <v>1649.4027194744426</v>
      </c>
      <c r="M92" s="195">
        <v>1369.4348736995421</v>
      </c>
      <c r="N92" s="195">
        <v>979.29152529053044</v>
      </c>
      <c r="O92" s="195">
        <v>770.96684351621479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8"/>
      <c r="B93" s="10" t="s">
        <v>337</v>
      </c>
      <c r="C93" s="196">
        <v>13474.570723844612</v>
      </c>
      <c r="D93" s="196">
        <v>11700.604388594595</v>
      </c>
      <c r="E93" s="196">
        <v>10474.279885718177</v>
      </c>
      <c r="F93" s="196"/>
      <c r="G93" s="196">
        <v>5199.5573005170581</v>
      </c>
      <c r="H93" s="196"/>
      <c r="I93" s="196">
        <v>3300.0415079610152</v>
      </c>
      <c r="J93" s="196"/>
      <c r="K93" s="196">
        <v>2189.9797311007442</v>
      </c>
      <c r="L93" s="196"/>
      <c r="M93" s="196">
        <v>1369.4348736995428</v>
      </c>
      <c r="N93" s="196">
        <v>979.29152529053067</v>
      </c>
      <c r="O93" s="196">
        <v>770.96684351621514</v>
      </c>
    </row>
    <row r="94" spans="1:22" x14ac:dyDescent="0.25">
      <c r="A94" s="8"/>
      <c r="B94" s="10"/>
      <c r="C94" s="196">
        <v>-745.90218539918715</v>
      </c>
      <c r="D94" s="196">
        <v>-656.14772879118937</v>
      </c>
      <c r="E94" s="196">
        <v>-616.48016743210246</v>
      </c>
      <c r="F94" s="196"/>
      <c r="G94" s="196">
        <v>0</v>
      </c>
      <c r="H94" s="196"/>
      <c r="I94" s="196">
        <v>0</v>
      </c>
      <c r="J94" s="196"/>
      <c r="K94" s="196">
        <v>0</v>
      </c>
      <c r="L94" s="196"/>
      <c r="M94" s="196">
        <v>0</v>
      </c>
      <c r="N94" s="196">
        <v>0</v>
      </c>
      <c r="O94" s="196">
        <v>0</v>
      </c>
    </row>
    <row r="95" spans="1:22" x14ac:dyDescent="0.25">
      <c r="A95" s="8"/>
      <c r="B95" s="10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</row>
    <row r="96" spans="1:22" x14ac:dyDescent="0.25">
      <c r="A96" s="6" t="s">
        <v>231</v>
      </c>
      <c r="B96" s="6" t="s">
        <v>338</v>
      </c>
      <c r="C96" s="195">
        <v>0</v>
      </c>
      <c r="D96" s="195">
        <v>0</v>
      </c>
      <c r="E96" s="195">
        <v>0</v>
      </c>
      <c r="F96" s="195">
        <v>0</v>
      </c>
      <c r="G96" s="195">
        <v>0</v>
      </c>
      <c r="H96" s="195">
        <v>0</v>
      </c>
      <c r="I96" s="195">
        <v>0</v>
      </c>
      <c r="J96" s="195">
        <v>0</v>
      </c>
      <c r="K96" s="195">
        <v>0</v>
      </c>
      <c r="L96" s="195">
        <v>0</v>
      </c>
      <c r="M96" s="195">
        <v>0</v>
      </c>
      <c r="N96" s="195">
        <v>0</v>
      </c>
      <c r="O96" s="195">
        <v>0</v>
      </c>
      <c r="T96" s="1">
        <v>0</v>
      </c>
      <c r="U96" s="1">
        <v>0</v>
      </c>
      <c r="V96" s="1">
        <v>0</v>
      </c>
    </row>
    <row r="97" spans="1:22" x14ac:dyDescent="0.25">
      <c r="B97" s="9" t="s">
        <v>339</v>
      </c>
      <c r="C97" s="195">
        <v>14220.472909243799</v>
      </c>
      <c r="D97" s="195">
        <v>12356.752117385784</v>
      </c>
      <c r="E97" s="195">
        <v>11090.760053150279</v>
      </c>
      <c r="F97" s="195">
        <v>6481.3567434754295</v>
      </c>
      <c r="G97" s="195">
        <v>5199.557300517059</v>
      </c>
      <c r="H97" s="195">
        <v>3866.149427461567</v>
      </c>
      <c r="I97" s="195">
        <v>3300.041507961017</v>
      </c>
      <c r="J97" s="195">
        <v>2616.768617442277</v>
      </c>
      <c r="K97" s="195">
        <v>2189.9797311007464</v>
      </c>
      <c r="L97" s="195">
        <v>1649.4027194744426</v>
      </c>
      <c r="M97" s="195">
        <v>1369.4348736995421</v>
      </c>
      <c r="N97" s="195">
        <v>979.29152529053044</v>
      </c>
      <c r="O97" s="195">
        <v>770.96684351621479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10" t="s">
        <v>337</v>
      </c>
      <c r="C98" s="196">
        <v>13474.570723844612</v>
      </c>
      <c r="D98" s="196">
        <v>11700.604388594595</v>
      </c>
      <c r="E98" s="196">
        <v>10474.279885718177</v>
      </c>
      <c r="F98" s="196"/>
      <c r="G98" s="196">
        <v>5199.5573005170581</v>
      </c>
      <c r="H98" s="196"/>
      <c r="I98" s="196">
        <v>3300.0415079610152</v>
      </c>
      <c r="J98" s="196"/>
      <c r="K98" s="196">
        <v>2189.9797311007442</v>
      </c>
      <c r="L98" s="196"/>
      <c r="M98" s="196">
        <v>1369.4348736995428</v>
      </c>
      <c r="N98" s="196">
        <v>979.29152529053067</v>
      </c>
      <c r="O98" s="196">
        <v>770.96684351621514</v>
      </c>
    </row>
    <row r="99" spans="1:22" x14ac:dyDescent="0.25">
      <c r="B99" s="10"/>
      <c r="C99" s="196">
        <v>-745.90218539918715</v>
      </c>
      <c r="D99" s="196">
        <v>-656.14772879118937</v>
      </c>
      <c r="E99" s="196">
        <v>-616.48016743210246</v>
      </c>
      <c r="F99" s="196"/>
      <c r="G99" s="196">
        <v>0</v>
      </c>
      <c r="H99" s="196"/>
      <c r="I99" s="196">
        <v>0</v>
      </c>
      <c r="J99" s="196"/>
      <c r="K99" s="196">
        <v>0</v>
      </c>
      <c r="L99" s="196"/>
      <c r="M99" s="196">
        <v>0</v>
      </c>
      <c r="N99" s="196">
        <v>0</v>
      </c>
      <c r="O99" s="196">
        <v>0</v>
      </c>
    </row>
    <row r="100" spans="1:22" x14ac:dyDescent="0.25">
      <c r="B100" s="9"/>
    </row>
    <row r="101" spans="1:22" x14ac:dyDescent="0.25">
      <c r="A101" s="6" t="s">
        <v>217</v>
      </c>
      <c r="B101" s="6" t="s">
        <v>340</v>
      </c>
      <c r="C101" s="195">
        <v>53.118021148967202</v>
      </c>
      <c r="D101" s="195">
        <v>5.7767239620927562</v>
      </c>
      <c r="E101" s="195">
        <v>0.24005153193683032</v>
      </c>
      <c r="F101" s="199">
        <v>0.26715412425227891</v>
      </c>
      <c r="G101" s="199">
        <v>0.26715412425227891</v>
      </c>
      <c r="H101" s="199">
        <v>0.26715412425227891</v>
      </c>
      <c r="I101" s="199">
        <v>0.26715412425227891</v>
      </c>
      <c r="J101" s="199">
        <v>0.26715412425227891</v>
      </c>
      <c r="K101" s="199">
        <v>0.26715412425227891</v>
      </c>
      <c r="L101" s="199">
        <v>0.26715412425227891</v>
      </c>
      <c r="M101" s="199">
        <v>0.26715412425227891</v>
      </c>
      <c r="N101" s="199">
        <v>0.26715412425227891</v>
      </c>
      <c r="O101" s="199">
        <v>0.26715412425227891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4" t="s">
        <v>13</v>
      </c>
      <c r="C104" s="219" t="s">
        <v>345</v>
      </c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1"/>
    </row>
    <row r="105" spans="1:22" x14ac:dyDescent="0.25">
      <c r="A105" s="11" t="s">
        <v>173</v>
      </c>
      <c r="B105" s="5" t="s">
        <v>329</v>
      </c>
      <c r="C105" s="2">
        <v>2018</v>
      </c>
      <c r="D105" s="2">
        <v>2019</v>
      </c>
      <c r="E105" s="2">
        <v>2020</v>
      </c>
      <c r="F105" s="2">
        <v>2023</v>
      </c>
      <c r="G105" s="2">
        <v>2025</v>
      </c>
      <c r="H105" s="2">
        <v>2028</v>
      </c>
      <c r="I105" s="2">
        <v>2030</v>
      </c>
      <c r="J105" s="2">
        <v>2033</v>
      </c>
      <c r="K105" s="2">
        <v>2035</v>
      </c>
      <c r="L105" s="2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6" t="s">
        <v>174</v>
      </c>
      <c r="B106" s="6" t="s">
        <v>330</v>
      </c>
      <c r="C106" s="195">
        <v>0</v>
      </c>
      <c r="D106" s="195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0</v>
      </c>
      <c r="J106" s="195">
        <v>0</v>
      </c>
      <c r="K106" s="195">
        <v>0</v>
      </c>
      <c r="L106" s="195">
        <v>0</v>
      </c>
      <c r="M106" s="195">
        <v>0</v>
      </c>
      <c r="N106" s="195">
        <v>0</v>
      </c>
      <c r="O106" s="195">
        <v>0</v>
      </c>
      <c r="T106" s="1">
        <v>0</v>
      </c>
      <c r="U106" s="1">
        <v>0</v>
      </c>
      <c r="V106" s="1">
        <v>0</v>
      </c>
    </row>
    <row r="107" spans="1:22" x14ac:dyDescent="0.25">
      <c r="A107" s="7" t="s">
        <v>178</v>
      </c>
      <c r="B107" s="7" t="s">
        <v>331</v>
      </c>
      <c r="C107" s="195">
        <v>662.97969064513347</v>
      </c>
      <c r="D107" s="195">
        <v>599.21077287488583</v>
      </c>
      <c r="E107" s="195">
        <v>528.39414279474875</v>
      </c>
      <c r="F107" s="195">
        <v>343.55491863832691</v>
      </c>
      <c r="G107" s="195">
        <v>297.2079547025233</v>
      </c>
      <c r="H107" s="195">
        <v>253.97641982681762</v>
      </c>
      <c r="I107" s="195">
        <v>228.88168259816155</v>
      </c>
      <c r="J107" s="195">
        <v>196.52200102138772</v>
      </c>
      <c r="K107" s="195">
        <v>176.12645062070322</v>
      </c>
      <c r="L107" s="195">
        <v>178.81987605435359</v>
      </c>
      <c r="M107" s="195">
        <v>180.61351588510797</v>
      </c>
      <c r="N107" s="195">
        <v>184.90182254071993</v>
      </c>
      <c r="O107" s="195">
        <v>176.64177048939342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7" t="s">
        <v>223</v>
      </c>
      <c r="B108" s="7" t="s">
        <v>332</v>
      </c>
      <c r="C108" s="195">
        <v>0</v>
      </c>
      <c r="D108" s="195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T108" s="1">
        <v>0</v>
      </c>
      <c r="U108" s="1">
        <v>0</v>
      </c>
      <c r="V108" s="1">
        <v>0</v>
      </c>
    </row>
    <row r="109" spans="1:22" x14ac:dyDescent="0.25">
      <c r="A109" s="7" t="s">
        <v>204</v>
      </c>
      <c r="B109" s="7" t="s">
        <v>333</v>
      </c>
      <c r="C109" s="195">
        <v>13.755091135881989</v>
      </c>
      <c r="D109" s="195">
        <v>16.192499999999999</v>
      </c>
      <c r="E109" s="195">
        <v>15.100124999999998</v>
      </c>
      <c r="F109" s="195">
        <v>2.7782999999999998</v>
      </c>
      <c r="G109" s="195">
        <v>1.9139399999999998</v>
      </c>
      <c r="H109" s="195">
        <v>1.48176</v>
      </c>
      <c r="I109" s="195">
        <v>1.29654</v>
      </c>
      <c r="J109" s="195">
        <v>1.29654</v>
      </c>
      <c r="K109" s="195">
        <v>1.29654</v>
      </c>
      <c r="L109" s="195">
        <v>1.29654</v>
      </c>
      <c r="M109" s="195">
        <v>1.29654</v>
      </c>
      <c r="N109" s="195">
        <v>1.29654</v>
      </c>
      <c r="O109" s="195">
        <v>1.29654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7" t="s">
        <v>219</v>
      </c>
      <c r="B110" s="7" t="s">
        <v>334</v>
      </c>
      <c r="C110" s="195">
        <v>0</v>
      </c>
      <c r="D110" s="195">
        <v>0</v>
      </c>
      <c r="E110" s="195">
        <v>0</v>
      </c>
      <c r="F110" s="195">
        <v>0</v>
      </c>
      <c r="G110" s="195">
        <v>0</v>
      </c>
      <c r="H110" s="195">
        <v>0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T110" s="1">
        <v>0</v>
      </c>
      <c r="U110" s="1">
        <v>0</v>
      </c>
      <c r="V110" s="1">
        <v>0</v>
      </c>
    </row>
    <row r="111" spans="1:22" x14ac:dyDescent="0.25">
      <c r="A111" s="7" t="s">
        <v>212</v>
      </c>
      <c r="B111" s="7" t="s">
        <v>335</v>
      </c>
      <c r="C111" s="195">
        <v>0</v>
      </c>
      <c r="D111" s="195">
        <v>0</v>
      </c>
      <c r="E111" s="195">
        <v>0</v>
      </c>
      <c r="F111" s="195">
        <v>0</v>
      </c>
      <c r="G111" s="195">
        <v>0</v>
      </c>
      <c r="H111" s="195">
        <v>0</v>
      </c>
      <c r="I111" s="195">
        <v>0</v>
      </c>
      <c r="J111" s="195">
        <v>0</v>
      </c>
      <c r="K111" s="195">
        <v>0</v>
      </c>
      <c r="L111" s="195">
        <v>0</v>
      </c>
      <c r="M111" s="195">
        <v>0</v>
      </c>
      <c r="N111" s="195">
        <v>0</v>
      </c>
      <c r="O111" s="195">
        <v>0</v>
      </c>
      <c r="T111" s="1">
        <v>0</v>
      </c>
      <c r="U111" s="1">
        <v>0</v>
      </c>
      <c r="V111" s="1">
        <v>0</v>
      </c>
    </row>
    <row r="112" spans="1:22" x14ac:dyDescent="0.25">
      <c r="A112" s="8"/>
      <c r="B112" s="9" t="s">
        <v>336</v>
      </c>
      <c r="C112" s="195">
        <v>676.7347817810155</v>
      </c>
      <c r="D112" s="195">
        <v>615.40327287488583</v>
      </c>
      <c r="E112" s="195">
        <v>543.49426779474879</v>
      </c>
      <c r="F112" s="195">
        <v>346.33321863832691</v>
      </c>
      <c r="G112" s="195">
        <v>299.12189470252332</v>
      </c>
      <c r="H112" s="195">
        <v>255.45817982681763</v>
      </c>
      <c r="I112" s="195">
        <v>230.17822259816154</v>
      </c>
      <c r="J112" s="195">
        <v>197.81854102138772</v>
      </c>
      <c r="K112" s="195">
        <v>177.42299062070322</v>
      </c>
      <c r="L112" s="195">
        <v>180.11641605435358</v>
      </c>
      <c r="M112" s="195">
        <v>181.91005588510797</v>
      </c>
      <c r="N112" s="195">
        <v>186.19836254071993</v>
      </c>
      <c r="O112" s="195">
        <v>177.93831048939342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8"/>
      <c r="B113" s="10" t="s">
        <v>337</v>
      </c>
      <c r="C113" s="196">
        <v>662.40337345419653</v>
      </c>
      <c r="D113" s="196">
        <v>600.77560512432638</v>
      </c>
      <c r="E113" s="196">
        <v>529.83181931232957</v>
      </c>
      <c r="F113" s="196"/>
      <c r="G113" s="196">
        <v>299.12189470252332</v>
      </c>
      <c r="H113" s="196"/>
      <c r="I113" s="196">
        <v>230.17822259816154</v>
      </c>
      <c r="J113" s="196"/>
      <c r="K113" s="196">
        <v>177.42299062070325</v>
      </c>
      <c r="L113" s="196"/>
      <c r="M113" s="196">
        <v>181.91005588510802</v>
      </c>
      <c r="N113" s="196">
        <v>186.19836254071996</v>
      </c>
      <c r="O113" s="196">
        <v>177.93831048939342</v>
      </c>
    </row>
    <row r="114" spans="1:22" x14ac:dyDescent="0.25">
      <c r="A114" s="8"/>
      <c r="B114" s="10"/>
      <c r="C114" s="196">
        <v>-14.331408326818973</v>
      </c>
      <c r="D114" s="196">
        <v>-14.627667750559453</v>
      </c>
      <c r="E114" s="196">
        <v>-13.662448482419222</v>
      </c>
      <c r="F114" s="196"/>
      <c r="G114" s="196">
        <v>0</v>
      </c>
      <c r="H114" s="196"/>
      <c r="I114" s="196">
        <v>0</v>
      </c>
      <c r="J114" s="196"/>
      <c r="K114" s="196">
        <v>0</v>
      </c>
      <c r="L114" s="196"/>
      <c r="M114" s="196">
        <v>0</v>
      </c>
      <c r="N114" s="196">
        <v>0</v>
      </c>
      <c r="O114" s="196">
        <v>0</v>
      </c>
    </row>
    <row r="115" spans="1:22" x14ac:dyDescent="0.25">
      <c r="A115" s="8"/>
      <c r="B115" s="10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</row>
    <row r="116" spans="1:22" x14ac:dyDescent="0.25">
      <c r="A116" s="6" t="s">
        <v>231</v>
      </c>
      <c r="B116" s="6" t="s">
        <v>338</v>
      </c>
      <c r="C116" s="195">
        <v>0</v>
      </c>
      <c r="D116" s="195">
        <v>0</v>
      </c>
      <c r="E116" s="195">
        <v>0</v>
      </c>
      <c r="F116" s="195">
        <v>0</v>
      </c>
      <c r="G116" s="195">
        <v>0</v>
      </c>
      <c r="H116" s="195">
        <v>0</v>
      </c>
      <c r="I116" s="195">
        <v>0</v>
      </c>
      <c r="J116" s="195">
        <v>0</v>
      </c>
      <c r="K116" s="195">
        <v>0</v>
      </c>
      <c r="L116" s="195">
        <v>0</v>
      </c>
      <c r="M116" s="195">
        <v>0</v>
      </c>
      <c r="N116" s="195">
        <v>0</v>
      </c>
      <c r="O116" s="195">
        <v>0</v>
      </c>
    </row>
    <row r="117" spans="1:22" x14ac:dyDescent="0.25">
      <c r="B117" s="9" t="s">
        <v>339</v>
      </c>
      <c r="C117" s="195">
        <v>676.7347817810155</v>
      </c>
      <c r="D117" s="195">
        <v>615.40327287488583</v>
      </c>
      <c r="E117" s="195">
        <v>543.49426779474879</v>
      </c>
      <c r="F117" s="195">
        <v>346.33321863832691</v>
      </c>
      <c r="G117" s="195">
        <v>299.12189470252332</v>
      </c>
      <c r="H117" s="195">
        <v>255.45817982681763</v>
      </c>
      <c r="I117" s="195">
        <v>230.17822259816154</v>
      </c>
      <c r="J117" s="195">
        <v>197.81854102138772</v>
      </c>
      <c r="K117" s="195">
        <v>177.42299062070322</v>
      </c>
      <c r="L117" s="195">
        <v>180.11641605435358</v>
      </c>
      <c r="M117" s="195">
        <v>181.91005588510797</v>
      </c>
      <c r="N117" s="195">
        <v>186.19836254071993</v>
      </c>
      <c r="O117" s="195">
        <v>177.93831048939342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10" t="s">
        <v>337</v>
      </c>
      <c r="C118" s="196">
        <v>662.40337345419653</v>
      </c>
      <c r="D118" s="196">
        <v>600.77560512432638</v>
      </c>
      <c r="E118" s="196">
        <v>529.83181931232957</v>
      </c>
      <c r="F118" s="196">
        <v>0</v>
      </c>
      <c r="G118" s="196">
        <v>299.12189470252332</v>
      </c>
      <c r="H118" s="196">
        <v>0</v>
      </c>
      <c r="I118" s="196">
        <v>230.17822259816154</v>
      </c>
      <c r="J118" s="196">
        <v>0</v>
      </c>
      <c r="K118" s="196">
        <v>177.42299062070325</v>
      </c>
      <c r="L118" s="196">
        <v>0</v>
      </c>
      <c r="M118" s="196">
        <v>181.91005588510802</v>
      </c>
      <c r="N118" s="196">
        <v>186.19836254071996</v>
      </c>
      <c r="O118" s="196">
        <v>177.93831048939342</v>
      </c>
    </row>
    <row r="119" spans="1:22" x14ac:dyDescent="0.25">
      <c r="B119" s="10"/>
      <c r="C119" s="196">
        <v>-14.331408326818973</v>
      </c>
      <c r="D119" s="196">
        <v>-14.627667750559453</v>
      </c>
      <c r="E119" s="196">
        <v>-13.662448482419222</v>
      </c>
      <c r="F119" s="196"/>
      <c r="G119" s="196">
        <v>0</v>
      </c>
      <c r="H119" s="196"/>
      <c r="I119" s="196">
        <v>0</v>
      </c>
      <c r="J119" s="196"/>
      <c r="K119" s="196">
        <v>0</v>
      </c>
      <c r="L119" s="196"/>
      <c r="M119" s="196">
        <v>0</v>
      </c>
      <c r="N119" s="196">
        <v>0</v>
      </c>
      <c r="O119" s="196">
        <v>0</v>
      </c>
    </row>
    <row r="120" spans="1:22" x14ac:dyDescent="0.25">
      <c r="B120" s="9"/>
    </row>
    <row r="121" spans="1:22" x14ac:dyDescent="0.25">
      <c r="A121" s="6" t="s">
        <v>217</v>
      </c>
      <c r="B121" s="6" t="s">
        <v>340</v>
      </c>
      <c r="C121" s="195">
        <v>0</v>
      </c>
      <c r="D121" s="195">
        <v>0</v>
      </c>
      <c r="E121" s="195">
        <v>0</v>
      </c>
      <c r="F121" s="195">
        <v>0</v>
      </c>
      <c r="G121" s="195">
        <v>0</v>
      </c>
      <c r="H121" s="195">
        <v>0</v>
      </c>
      <c r="I121" s="195">
        <v>0</v>
      </c>
      <c r="J121" s="195">
        <v>0</v>
      </c>
      <c r="K121" s="195">
        <v>0</v>
      </c>
      <c r="L121" s="195">
        <v>0</v>
      </c>
      <c r="M121" s="195">
        <v>0</v>
      </c>
      <c r="N121" s="195">
        <v>0</v>
      </c>
      <c r="O121" s="195"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4" t="s">
        <v>14</v>
      </c>
      <c r="C124" s="219" t="s">
        <v>346</v>
      </c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1"/>
    </row>
    <row r="125" spans="1:22" x14ac:dyDescent="0.25">
      <c r="A125" s="11" t="s">
        <v>173</v>
      </c>
      <c r="B125" s="5" t="s">
        <v>329</v>
      </c>
      <c r="C125" s="2">
        <v>2018</v>
      </c>
      <c r="D125" s="2">
        <v>2019</v>
      </c>
      <c r="E125" s="2">
        <v>2020</v>
      </c>
      <c r="F125" s="2">
        <v>2023</v>
      </c>
      <c r="G125" s="2">
        <v>2025</v>
      </c>
      <c r="H125" s="2">
        <v>2028</v>
      </c>
      <c r="I125" s="2">
        <v>2030</v>
      </c>
      <c r="J125" s="2">
        <v>2033</v>
      </c>
      <c r="K125" s="2">
        <v>2035</v>
      </c>
      <c r="L125" s="2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6" t="s">
        <v>174</v>
      </c>
      <c r="B126" s="6" t="s">
        <v>330</v>
      </c>
      <c r="C126" s="195">
        <v>192.81153893335735</v>
      </c>
      <c r="D126" s="195">
        <v>178.9379343949108</v>
      </c>
      <c r="E126" s="195">
        <v>180.29484543165594</v>
      </c>
      <c r="F126" s="195">
        <v>180.29484543165594</v>
      </c>
      <c r="G126" s="195">
        <v>180.29484543165594</v>
      </c>
      <c r="H126" s="195">
        <v>180.29484543165594</v>
      </c>
      <c r="I126" s="195">
        <v>180.29484543165594</v>
      </c>
      <c r="J126" s="195">
        <v>180.29484543165594</v>
      </c>
      <c r="K126" s="195">
        <v>180.29484543165594</v>
      </c>
      <c r="L126" s="195">
        <v>180.29484543165594</v>
      </c>
      <c r="M126" s="195">
        <v>180.29484543165594</v>
      </c>
      <c r="N126" s="195">
        <v>180.29484543165594</v>
      </c>
      <c r="O126" s="195">
        <v>180.29484543165594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7" t="s">
        <v>178</v>
      </c>
      <c r="B127" s="7" t="s">
        <v>331</v>
      </c>
      <c r="C127" s="195">
        <v>224.16486901813582</v>
      </c>
      <c r="D127" s="195">
        <v>189.47515828523936</v>
      </c>
      <c r="E127" s="195">
        <v>147.53345757636598</v>
      </c>
      <c r="F127" s="195">
        <v>147.21332785908427</v>
      </c>
      <c r="G127" s="195">
        <v>147.62400774448292</v>
      </c>
      <c r="H127" s="195">
        <v>148.22062791924972</v>
      </c>
      <c r="I127" s="195">
        <v>148.6316857450179</v>
      </c>
      <c r="J127" s="195">
        <v>149.21457168102847</v>
      </c>
      <c r="K127" s="195">
        <v>149.61195961598818</v>
      </c>
      <c r="L127" s="195">
        <v>150.19425519337599</v>
      </c>
      <c r="M127" s="195">
        <v>150.56452806968198</v>
      </c>
      <c r="N127" s="195">
        <v>151.50283821042436</v>
      </c>
      <c r="O127" s="195">
        <v>152.41364814967071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7" t="s">
        <v>223</v>
      </c>
      <c r="B128" s="7" t="s">
        <v>332</v>
      </c>
      <c r="C128" s="195">
        <v>0</v>
      </c>
      <c r="D128" s="195">
        <v>0</v>
      </c>
      <c r="E128" s="195">
        <v>0</v>
      </c>
      <c r="F128" s="195">
        <v>0</v>
      </c>
      <c r="G128" s="195">
        <v>0</v>
      </c>
      <c r="H128" s="195">
        <v>0</v>
      </c>
      <c r="I128" s="195">
        <v>0</v>
      </c>
      <c r="J128" s="195">
        <v>0</v>
      </c>
      <c r="K128" s="195">
        <v>0</v>
      </c>
      <c r="L128" s="195">
        <v>0</v>
      </c>
      <c r="M128" s="195">
        <v>0</v>
      </c>
      <c r="N128" s="195">
        <v>0</v>
      </c>
      <c r="O128" s="195">
        <v>0</v>
      </c>
      <c r="T128" s="1">
        <v>0</v>
      </c>
      <c r="U128" s="1">
        <v>0</v>
      </c>
      <c r="V128" s="1">
        <v>0</v>
      </c>
    </row>
    <row r="129" spans="1:22" x14ac:dyDescent="0.25">
      <c r="A129" s="7" t="s">
        <v>204</v>
      </c>
      <c r="B129" s="7" t="s">
        <v>333</v>
      </c>
      <c r="C129" s="195">
        <v>26.138033320631092</v>
      </c>
      <c r="D129" s="195">
        <v>26.088099383197331</v>
      </c>
      <c r="E129" s="195">
        <v>26.463163520029045</v>
      </c>
      <c r="F129" s="195">
        <v>26.473507959613649</v>
      </c>
      <c r="G129" s="195">
        <v>26.490905426188245</v>
      </c>
      <c r="H129" s="195">
        <v>26.508088594488388</v>
      </c>
      <c r="I129" s="195">
        <v>26.525434529888805</v>
      </c>
      <c r="J129" s="195">
        <v>26.536498450992948</v>
      </c>
      <c r="K129" s="195">
        <v>26.547758108963087</v>
      </c>
      <c r="L129" s="195">
        <v>26.558501784323287</v>
      </c>
      <c r="M129" s="195">
        <v>26.557732969494364</v>
      </c>
      <c r="N129" s="195">
        <v>26.561394879628093</v>
      </c>
      <c r="O129" s="195">
        <v>26.552813901162377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7" t="s">
        <v>219</v>
      </c>
      <c r="B130" s="7" t="s">
        <v>334</v>
      </c>
      <c r="C130" s="195">
        <v>0</v>
      </c>
      <c r="D130" s="195">
        <v>0</v>
      </c>
      <c r="E130" s="195">
        <v>0</v>
      </c>
      <c r="F130" s="195">
        <v>0</v>
      </c>
      <c r="G130" s="195">
        <v>0</v>
      </c>
      <c r="H130" s="195">
        <v>0</v>
      </c>
      <c r="I130" s="195">
        <v>0</v>
      </c>
      <c r="J130" s="195">
        <v>0</v>
      </c>
      <c r="K130" s="195">
        <v>0</v>
      </c>
      <c r="L130" s="195">
        <v>0</v>
      </c>
      <c r="M130" s="195">
        <v>0</v>
      </c>
      <c r="N130" s="195">
        <v>0</v>
      </c>
      <c r="O130" s="195">
        <v>0</v>
      </c>
      <c r="T130" s="1">
        <v>0</v>
      </c>
      <c r="U130" s="1">
        <v>0</v>
      </c>
      <c r="V130" s="1">
        <v>0</v>
      </c>
    </row>
    <row r="131" spans="1:22" x14ac:dyDescent="0.25">
      <c r="A131" s="7" t="s">
        <v>212</v>
      </c>
      <c r="B131" s="7" t="s">
        <v>335</v>
      </c>
      <c r="C131" s="195">
        <v>0</v>
      </c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T131" s="1">
        <v>0</v>
      </c>
      <c r="U131" s="1">
        <v>0</v>
      </c>
      <c r="V131" s="1">
        <v>0</v>
      </c>
    </row>
    <row r="132" spans="1:22" x14ac:dyDescent="0.25">
      <c r="A132" s="8"/>
      <c r="B132" s="9" t="s">
        <v>336</v>
      </c>
      <c r="C132" s="195">
        <v>443.11444127212428</v>
      </c>
      <c r="D132" s="195">
        <v>394.5011920633475</v>
      </c>
      <c r="E132" s="195">
        <v>354.29146652805099</v>
      </c>
      <c r="F132" s="195">
        <v>353.98168125035386</v>
      </c>
      <c r="G132" s="195">
        <v>354.40975860232714</v>
      </c>
      <c r="H132" s="195">
        <v>355.02356194539408</v>
      </c>
      <c r="I132" s="195">
        <v>355.4519657065627</v>
      </c>
      <c r="J132" s="195">
        <v>356.04591556367745</v>
      </c>
      <c r="K132" s="195">
        <v>356.45456315660721</v>
      </c>
      <c r="L132" s="195">
        <v>357.04760240935525</v>
      </c>
      <c r="M132" s="195">
        <v>357.41710647083227</v>
      </c>
      <c r="N132" s="195">
        <v>358.3590785217084</v>
      </c>
      <c r="O132" s="195">
        <v>359.26130748248903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8"/>
      <c r="B133" s="10" t="s">
        <v>337</v>
      </c>
      <c r="C133" s="196">
        <v>443.1144412721244</v>
      </c>
      <c r="D133" s="196">
        <v>394.50119206334756</v>
      </c>
      <c r="E133" s="196">
        <v>354.29146652805105</v>
      </c>
      <c r="F133" s="196"/>
      <c r="G133" s="196">
        <v>354.40975860232703</v>
      </c>
      <c r="H133" s="196"/>
      <c r="I133" s="196">
        <v>355.45196570656259</v>
      </c>
      <c r="J133" s="196"/>
      <c r="K133" s="196">
        <v>356.45456315660715</v>
      </c>
      <c r="L133" s="196"/>
      <c r="M133" s="196">
        <v>357.41710647083221</v>
      </c>
      <c r="N133" s="196">
        <v>358.35907852170834</v>
      </c>
      <c r="O133" s="196">
        <v>359.26130748248897</v>
      </c>
    </row>
    <row r="134" spans="1:22" x14ac:dyDescent="0.25">
      <c r="A134" s="8"/>
      <c r="B134" s="10"/>
      <c r="C134" s="196">
        <v>0</v>
      </c>
      <c r="D134" s="196">
        <v>0</v>
      </c>
      <c r="E134" s="196">
        <v>0</v>
      </c>
      <c r="F134" s="196"/>
      <c r="G134" s="196">
        <v>0</v>
      </c>
      <c r="H134" s="196"/>
      <c r="I134" s="196">
        <v>0</v>
      </c>
      <c r="J134" s="196"/>
      <c r="K134" s="196">
        <v>0</v>
      </c>
      <c r="L134" s="196"/>
      <c r="M134" s="196">
        <v>0</v>
      </c>
      <c r="N134" s="196">
        <v>0</v>
      </c>
      <c r="O134" s="196">
        <v>0</v>
      </c>
    </row>
    <row r="135" spans="1:22" x14ac:dyDescent="0.25">
      <c r="A135" s="8"/>
      <c r="B135" s="10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</row>
    <row r="136" spans="1:22" x14ac:dyDescent="0.25">
      <c r="A136" s="6" t="s">
        <v>231</v>
      </c>
      <c r="B136" s="6" t="s">
        <v>338</v>
      </c>
      <c r="C136" s="195">
        <v>0</v>
      </c>
      <c r="D136" s="195">
        <v>0</v>
      </c>
      <c r="E136" s="195">
        <v>0</v>
      </c>
      <c r="F136" s="195">
        <v>0</v>
      </c>
      <c r="G136" s="195">
        <v>0</v>
      </c>
      <c r="H136" s="195">
        <v>0</v>
      </c>
      <c r="I136" s="195">
        <v>0</v>
      </c>
      <c r="J136" s="195">
        <v>0</v>
      </c>
      <c r="K136" s="195">
        <v>0</v>
      </c>
      <c r="L136" s="195">
        <v>0</v>
      </c>
      <c r="M136" s="195">
        <v>0</v>
      </c>
      <c r="N136" s="195">
        <v>0</v>
      </c>
      <c r="O136" s="195">
        <v>0</v>
      </c>
    </row>
    <row r="137" spans="1:22" x14ac:dyDescent="0.25">
      <c r="B137" s="9" t="s">
        <v>339</v>
      </c>
      <c r="C137" s="195">
        <v>443.11444127212428</v>
      </c>
      <c r="D137" s="195">
        <v>394.5011920633475</v>
      </c>
      <c r="E137" s="195">
        <v>354.29146652805099</v>
      </c>
      <c r="F137" s="195">
        <v>353.98168125035386</v>
      </c>
      <c r="G137" s="195">
        <v>354.40975860232714</v>
      </c>
      <c r="H137" s="195">
        <v>355.02356194539408</v>
      </c>
      <c r="I137" s="195">
        <v>355.4519657065627</v>
      </c>
      <c r="J137" s="195">
        <v>356.04591556367745</v>
      </c>
      <c r="K137" s="195">
        <v>356.45456315660721</v>
      </c>
      <c r="L137" s="195">
        <v>357.04760240935525</v>
      </c>
      <c r="M137" s="195">
        <v>357.41710647083227</v>
      </c>
      <c r="N137" s="195">
        <v>358.3590785217084</v>
      </c>
      <c r="O137" s="195">
        <v>359.26130748248903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10" t="s">
        <v>337</v>
      </c>
      <c r="C138" s="196">
        <v>443.1144412721244</v>
      </c>
      <c r="D138" s="196">
        <v>394.50119206334756</v>
      </c>
      <c r="E138" s="196">
        <v>354.29146652805105</v>
      </c>
      <c r="F138" s="196"/>
      <c r="G138" s="196">
        <v>354.40975860232703</v>
      </c>
      <c r="H138" s="196"/>
      <c r="I138" s="196">
        <v>355.45196570656259</v>
      </c>
      <c r="J138" s="196"/>
      <c r="K138" s="196">
        <v>356.45456315660715</v>
      </c>
      <c r="L138" s="196"/>
      <c r="M138" s="196">
        <v>357.41710647083221</v>
      </c>
      <c r="N138" s="196">
        <v>358.35907852170834</v>
      </c>
      <c r="O138" s="196">
        <v>359.26130748248897</v>
      </c>
    </row>
    <row r="139" spans="1:22" x14ac:dyDescent="0.25">
      <c r="B139" s="10"/>
      <c r="C139" s="196">
        <v>0</v>
      </c>
      <c r="D139" s="196">
        <v>0</v>
      </c>
      <c r="E139" s="196">
        <v>0</v>
      </c>
      <c r="F139" s="196"/>
      <c r="G139" s="196">
        <v>0</v>
      </c>
      <c r="H139" s="196"/>
      <c r="I139" s="196">
        <v>0</v>
      </c>
      <c r="J139" s="196"/>
      <c r="K139" s="196">
        <v>0</v>
      </c>
      <c r="L139" s="196"/>
      <c r="M139" s="196">
        <v>0</v>
      </c>
      <c r="N139" s="196">
        <v>0</v>
      </c>
      <c r="O139" s="196">
        <v>0</v>
      </c>
    </row>
    <row r="140" spans="1:22" x14ac:dyDescent="0.25">
      <c r="B140" s="9"/>
    </row>
    <row r="141" spans="1:22" x14ac:dyDescent="0.25">
      <c r="A141" s="6" t="s">
        <v>217</v>
      </c>
      <c r="B141" s="6" t="s">
        <v>340</v>
      </c>
      <c r="C141" s="195">
        <v>0</v>
      </c>
      <c r="D141" s="195">
        <v>0</v>
      </c>
      <c r="E141" s="195">
        <v>0</v>
      </c>
      <c r="F141" s="195">
        <v>0</v>
      </c>
      <c r="G141" s="195">
        <v>0</v>
      </c>
      <c r="H141" s="195">
        <v>0</v>
      </c>
      <c r="I141" s="195">
        <v>0</v>
      </c>
      <c r="J141" s="195">
        <v>0</v>
      </c>
      <c r="K141" s="195">
        <v>0</v>
      </c>
      <c r="L141" s="195">
        <v>0</v>
      </c>
      <c r="M141" s="195">
        <v>0</v>
      </c>
      <c r="N141" s="195">
        <v>0</v>
      </c>
      <c r="O141" s="195">
        <v>0</v>
      </c>
    </row>
    <row r="143" spans="1:22" ht="15.75" thickBot="1" x14ac:dyDescent="0.3"/>
    <row r="144" spans="1:22" ht="15.75" thickBot="1" x14ac:dyDescent="0.3">
      <c r="A144" s="4" t="s">
        <v>15</v>
      </c>
      <c r="C144" s="219" t="s">
        <v>347</v>
      </c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1"/>
    </row>
    <row r="145" spans="1:22" x14ac:dyDescent="0.25">
      <c r="A145" s="11" t="s">
        <v>173</v>
      </c>
      <c r="B145" s="5" t="s">
        <v>329</v>
      </c>
      <c r="C145" s="2">
        <v>2018</v>
      </c>
      <c r="D145" s="2">
        <v>2019</v>
      </c>
      <c r="E145" s="2">
        <v>2020</v>
      </c>
      <c r="F145" s="2">
        <v>2023</v>
      </c>
      <c r="G145" s="2">
        <v>2025</v>
      </c>
      <c r="H145" s="2">
        <v>2028</v>
      </c>
      <c r="I145" s="2">
        <v>2030</v>
      </c>
      <c r="J145" s="2">
        <v>2033</v>
      </c>
      <c r="K145" s="2">
        <v>2035</v>
      </c>
      <c r="L145" s="2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6" t="s">
        <v>174</v>
      </c>
      <c r="B146" s="6" t="s">
        <v>330</v>
      </c>
      <c r="C146" s="195">
        <v>0</v>
      </c>
      <c r="D146" s="195">
        <v>0</v>
      </c>
      <c r="E146" s="195">
        <v>0</v>
      </c>
      <c r="F146" s="195">
        <v>0</v>
      </c>
      <c r="G146" s="195">
        <v>0</v>
      </c>
      <c r="H146" s="195">
        <v>0</v>
      </c>
      <c r="I146" s="195">
        <v>0</v>
      </c>
      <c r="J146" s="195">
        <v>0</v>
      </c>
      <c r="K146" s="195">
        <v>0</v>
      </c>
      <c r="L146" s="195">
        <v>0</v>
      </c>
      <c r="M146" s="195">
        <v>0</v>
      </c>
      <c r="N146" s="195">
        <v>0</v>
      </c>
      <c r="O146" s="195">
        <v>0</v>
      </c>
      <c r="T146" s="1">
        <v>0</v>
      </c>
      <c r="U146" s="1">
        <v>0</v>
      </c>
      <c r="V146" s="1">
        <v>0</v>
      </c>
    </row>
    <row r="147" spans="1:22" x14ac:dyDescent="0.25">
      <c r="A147" s="7" t="s">
        <v>178</v>
      </c>
      <c r="B147" s="7" t="s">
        <v>331</v>
      </c>
      <c r="C147" s="195">
        <v>11.467203714302331</v>
      </c>
      <c r="D147" s="195">
        <v>9.6325097479767461</v>
      </c>
      <c r="E147" s="195">
        <v>7.9942915625348858</v>
      </c>
      <c r="F147" s="195">
        <v>8.082788834612419</v>
      </c>
      <c r="G147" s="195">
        <v>8.0820108602688236</v>
      </c>
      <c r="H147" s="195">
        <v>8.0820015055876055</v>
      </c>
      <c r="I147" s="195">
        <v>8.0821608977015913</v>
      </c>
      <c r="J147" s="195">
        <v>8.0821574865185273</v>
      </c>
      <c r="K147" s="195">
        <v>8.0823044643931841</v>
      </c>
      <c r="L147" s="195">
        <v>8.0825452104025981</v>
      </c>
      <c r="M147" s="195">
        <v>8.0824798708743728</v>
      </c>
      <c r="N147" s="195">
        <v>8.0824917945320713</v>
      </c>
      <c r="O147" s="195">
        <v>8.0824740957152876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7" t="s">
        <v>223</v>
      </c>
      <c r="B148" s="7" t="s">
        <v>332</v>
      </c>
      <c r="C148" s="195">
        <v>0</v>
      </c>
      <c r="D148" s="195">
        <v>0</v>
      </c>
      <c r="E148" s="195">
        <v>0</v>
      </c>
      <c r="F148" s="195">
        <v>0</v>
      </c>
      <c r="G148" s="195">
        <v>0</v>
      </c>
      <c r="H148" s="195">
        <v>0</v>
      </c>
      <c r="I148" s="195">
        <v>0</v>
      </c>
      <c r="J148" s="195">
        <v>0</v>
      </c>
      <c r="K148" s="195">
        <v>0</v>
      </c>
      <c r="L148" s="195">
        <v>0</v>
      </c>
      <c r="M148" s="195">
        <v>0</v>
      </c>
      <c r="N148" s="195">
        <v>0</v>
      </c>
      <c r="O148" s="195">
        <v>0</v>
      </c>
      <c r="T148" s="1">
        <v>0</v>
      </c>
      <c r="U148" s="1">
        <v>0</v>
      </c>
      <c r="V148" s="1">
        <v>0</v>
      </c>
    </row>
    <row r="149" spans="1:22" x14ac:dyDescent="0.25">
      <c r="A149" s="7" t="s">
        <v>204</v>
      </c>
      <c r="B149" s="7" t="s">
        <v>333</v>
      </c>
      <c r="C149" s="195">
        <v>0</v>
      </c>
      <c r="D149" s="195">
        <v>0</v>
      </c>
      <c r="E149" s="195">
        <v>0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T149" s="1">
        <v>0</v>
      </c>
      <c r="U149" s="1">
        <v>0</v>
      </c>
      <c r="V149" s="1">
        <v>0</v>
      </c>
    </row>
    <row r="150" spans="1:22" x14ac:dyDescent="0.25">
      <c r="A150" s="7" t="s">
        <v>219</v>
      </c>
      <c r="B150" s="7" t="s">
        <v>334</v>
      </c>
      <c r="C150" s="195">
        <v>0</v>
      </c>
      <c r="D150" s="195">
        <v>0</v>
      </c>
      <c r="E150" s="195">
        <v>0</v>
      </c>
      <c r="F150" s="195">
        <v>0</v>
      </c>
      <c r="G150" s="195">
        <v>0</v>
      </c>
      <c r="H150" s="195">
        <v>0</v>
      </c>
      <c r="I150" s="195">
        <v>0</v>
      </c>
      <c r="J150" s="195">
        <v>0</v>
      </c>
      <c r="K150" s="195">
        <v>0</v>
      </c>
      <c r="L150" s="195">
        <v>0</v>
      </c>
      <c r="M150" s="195">
        <v>0</v>
      </c>
      <c r="N150" s="195">
        <v>0</v>
      </c>
      <c r="O150" s="195">
        <v>0</v>
      </c>
      <c r="T150" s="1">
        <v>0</v>
      </c>
      <c r="U150" s="1">
        <v>0</v>
      </c>
      <c r="V150" s="1">
        <v>0</v>
      </c>
    </row>
    <row r="151" spans="1:22" x14ac:dyDescent="0.25">
      <c r="A151" s="7" t="s">
        <v>212</v>
      </c>
      <c r="B151" s="7" t="s">
        <v>335</v>
      </c>
      <c r="C151" s="195">
        <v>0</v>
      </c>
      <c r="D151" s="195">
        <v>0</v>
      </c>
      <c r="E151" s="195">
        <v>0</v>
      </c>
      <c r="F151" s="195">
        <v>0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T151" s="1">
        <v>0</v>
      </c>
      <c r="U151" s="1">
        <v>0</v>
      </c>
      <c r="V151" s="1">
        <v>0</v>
      </c>
    </row>
    <row r="152" spans="1:22" x14ac:dyDescent="0.25">
      <c r="A152" s="8"/>
      <c r="B152" s="9" t="s">
        <v>336</v>
      </c>
      <c r="C152" s="195">
        <v>11.467203714302331</v>
      </c>
      <c r="D152" s="195">
        <v>9.6325097479767461</v>
      </c>
      <c r="E152" s="195">
        <v>7.9942915625348858</v>
      </c>
      <c r="F152" s="195">
        <v>8.082788834612419</v>
      </c>
      <c r="G152" s="195">
        <v>8.0820108602688236</v>
      </c>
      <c r="H152" s="195">
        <v>8.0820015055876055</v>
      </c>
      <c r="I152" s="195">
        <v>8.0821608977015913</v>
      </c>
      <c r="J152" s="195">
        <v>8.0821574865185273</v>
      </c>
      <c r="K152" s="195">
        <v>8.0823044643931841</v>
      </c>
      <c r="L152" s="195">
        <v>8.0825452104025981</v>
      </c>
      <c r="M152" s="195">
        <v>8.0824798708743728</v>
      </c>
      <c r="N152" s="195">
        <v>8.0824917945320713</v>
      </c>
      <c r="O152" s="195">
        <v>8.0824740957152876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8"/>
      <c r="B153" s="10" t="s">
        <v>337</v>
      </c>
      <c r="C153" s="196">
        <v>11.467203714302331</v>
      </c>
      <c r="D153" s="196">
        <v>9.6325097479767461</v>
      </c>
      <c r="E153" s="196">
        <v>7.9942915625348858</v>
      </c>
      <c r="F153" s="196"/>
      <c r="G153" s="196">
        <v>8.0820108602688236</v>
      </c>
      <c r="H153" s="196"/>
      <c r="I153" s="196">
        <v>8.0821608977015913</v>
      </c>
      <c r="J153" s="196"/>
      <c r="K153" s="196">
        <v>8.0823044643931841</v>
      </c>
      <c r="L153" s="196"/>
      <c r="M153" s="196">
        <v>8.0824798708743728</v>
      </c>
      <c r="N153" s="196">
        <v>8.0824917945320713</v>
      </c>
      <c r="O153" s="196">
        <v>8.0824740957152876</v>
      </c>
    </row>
    <row r="154" spans="1:22" x14ac:dyDescent="0.25">
      <c r="A154" s="8"/>
      <c r="B154" s="10"/>
      <c r="C154" s="196">
        <v>0</v>
      </c>
      <c r="D154" s="196">
        <v>0</v>
      </c>
      <c r="E154" s="196">
        <v>0</v>
      </c>
      <c r="F154" s="196"/>
      <c r="G154" s="196">
        <v>0</v>
      </c>
      <c r="H154" s="196"/>
      <c r="I154" s="196">
        <v>0</v>
      </c>
      <c r="J154" s="196"/>
      <c r="K154" s="196">
        <v>0</v>
      </c>
      <c r="L154" s="196"/>
      <c r="M154" s="196">
        <v>0</v>
      </c>
      <c r="N154" s="196">
        <v>0</v>
      </c>
      <c r="O154" s="196">
        <v>0</v>
      </c>
    </row>
    <row r="155" spans="1:22" x14ac:dyDescent="0.25">
      <c r="A155" s="8"/>
      <c r="B155" s="10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</row>
    <row r="156" spans="1:22" x14ac:dyDescent="0.25">
      <c r="A156" s="6" t="s">
        <v>231</v>
      </c>
      <c r="B156" s="6" t="s">
        <v>338</v>
      </c>
      <c r="C156" s="195">
        <v>0</v>
      </c>
      <c r="D156" s="195">
        <v>0</v>
      </c>
      <c r="E156" s="195">
        <v>0</v>
      </c>
      <c r="F156" s="195">
        <v>0</v>
      </c>
      <c r="G156" s="195">
        <v>0</v>
      </c>
      <c r="H156" s="195">
        <v>0</v>
      </c>
      <c r="I156" s="195">
        <v>0</v>
      </c>
      <c r="J156" s="195">
        <v>0</v>
      </c>
      <c r="K156" s="195">
        <v>0</v>
      </c>
      <c r="L156" s="195">
        <v>0</v>
      </c>
      <c r="M156" s="195">
        <v>0</v>
      </c>
      <c r="N156" s="195">
        <v>0</v>
      </c>
      <c r="O156" s="195">
        <v>0</v>
      </c>
    </row>
    <row r="157" spans="1:22" x14ac:dyDescent="0.25">
      <c r="B157" s="9" t="s">
        <v>339</v>
      </c>
      <c r="C157" s="195">
        <v>11.467203714302331</v>
      </c>
      <c r="D157" s="195">
        <v>9.6325097479767461</v>
      </c>
      <c r="E157" s="195">
        <v>7.9942915625348858</v>
      </c>
      <c r="F157" s="195">
        <v>8.082788834612419</v>
      </c>
      <c r="G157" s="195">
        <v>8.0820108602688236</v>
      </c>
      <c r="H157" s="195">
        <v>8.0820015055876055</v>
      </c>
      <c r="I157" s="195">
        <v>8.0821608977015913</v>
      </c>
      <c r="J157" s="195">
        <v>8.0821574865185273</v>
      </c>
      <c r="K157" s="195">
        <v>8.0823044643931841</v>
      </c>
      <c r="L157" s="195">
        <v>8.0825452104025981</v>
      </c>
      <c r="M157" s="195">
        <v>8.0824798708743728</v>
      </c>
      <c r="N157" s="195">
        <v>8.0824917945320713</v>
      </c>
      <c r="O157" s="195">
        <v>8.0824740957152876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10" t="s">
        <v>337</v>
      </c>
      <c r="C158" s="196">
        <v>11.467203714302331</v>
      </c>
      <c r="D158" s="196">
        <v>9.6325097479767461</v>
      </c>
      <c r="E158" s="196">
        <v>7.9942915625348858</v>
      </c>
      <c r="F158" s="196"/>
      <c r="G158" s="196">
        <v>8.0820108602688236</v>
      </c>
      <c r="H158" s="196"/>
      <c r="I158" s="196">
        <v>8.0821608977015913</v>
      </c>
      <c r="J158" s="196"/>
      <c r="K158" s="196">
        <v>8.0823044643931841</v>
      </c>
      <c r="L158" s="196"/>
      <c r="M158" s="196">
        <v>8.0824798708743728</v>
      </c>
      <c r="N158" s="196">
        <v>8.0824917945320713</v>
      </c>
      <c r="O158" s="196">
        <v>8.0824740957152876</v>
      </c>
    </row>
    <row r="159" spans="1:22" x14ac:dyDescent="0.25">
      <c r="B159" s="10"/>
      <c r="C159" s="196">
        <v>0</v>
      </c>
      <c r="D159" s="196">
        <v>0</v>
      </c>
      <c r="E159" s="196">
        <v>0</v>
      </c>
      <c r="F159" s="196"/>
      <c r="G159" s="196">
        <v>0</v>
      </c>
      <c r="H159" s="196"/>
      <c r="I159" s="196">
        <v>0</v>
      </c>
      <c r="J159" s="196"/>
      <c r="K159" s="196">
        <v>0</v>
      </c>
      <c r="L159" s="196"/>
      <c r="M159" s="196">
        <v>0</v>
      </c>
      <c r="N159" s="196">
        <v>0</v>
      </c>
      <c r="O159" s="196">
        <v>0</v>
      </c>
    </row>
    <row r="160" spans="1:22" x14ac:dyDescent="0.25">
      <c r="B160" s="9"/>
    </row>
    <row r="161" spans="1:15" x14ac:dyDescent="0.25">
      <c r="A161" s="6" t="s">
        <v>217</v>
      </c>
      <c r="B161" s="6" t="s">
        <v>340</v>
      </c>
      <c r="C161" s="195">
        <v>0</v>
      </c>
      <c r="D161" s="195">
        <v>0</v>
      </c>
      <c r="E161" s="195">
        <v>0</v>
      </c>
      <c r="F161" s="195">
        <v>0</v>
      </c>
      <c r="G161" s="195">
        <v>0</v>
      </c>
      <c r="H161" s="195">
        <v>0</v>
      </c>
      <c r="I161" s="195">
        <v>0</v>
      </c>
      <c r="J161" s="195">
        <v>0</v>
      </c>
      <c r="K161" s="195">
        <v>0</v>
      </c>
      <c r="L161" s="195">
        <v>0</v>
      </c>
      <c r="M161" s="195">
        <v>0</v>
      </c>
      <c r="N161" s="195">
        <v>0</v>
      </c>
      <c r="O161" s="195">
        <v>0</v>
      </c>
    </row>
  </sheetData>
  <mergeCells count="8">
    <mergeCell ref="C4:O4"/>
    <mergeCell ref="C44:O44"/>
    <mergeCell ref="C24:O24"/>
    <mergeCell ref="C144:O144"/>
    <mergeCell ref="C124:O124"/>
    <mergeCell ref="C104:O104"/>
    <mergeCell ref="C84:O84"/>
    <mergeCell ref="C64:O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E986-1BD2-479E-A33B-E3A8EEE79F84}">
  <sheetPr>
    <tabColor theme="4" tint="0.59999389629810485"/>
  </sheetPr>
  <dimension ref="A1:Q130"/>
  <sheetViews>
    <sheetView topLeftCell="B1" workbookViewId="0">
      <selection activeCell="C5" sqref="C5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78" t="s">
        <v>4</v>
      </c>
      <c r="D1" s="2" t="s">
        <v>405</v>
      </c>
    </row>
    <row r="2" spans="1:15" x14ac:dyDescent="0.25">
      <c r="B2" s="139"/>
    </row>
    <row r="3" spans="1:15" ht="30" x14ac:dyDescent="0.35">
      <c r="B3" s="25" t="s">
        <v>386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41.507748786885266</v>
      </c>
      <c r="D4" s="79">
        <v>39.482334657809808</v>
      </c>
      <c r="E4" s="79">
        <v>34.570431517636855</v>
      </c>
      <c r="F4" s="79">
        <v>26.892504964153741</v>
      </c>
      <c r="G4" s="79">
        <v>29.0853374924395</v>
      </c>
      <c r="H4" s="79">
        <v>29.373563723315868</v>
      </c>
      <c r="I4" s="79">
        <v>29.571855639448785</v>
      </c>
      <c r="J4" s="79">
        <v>29.064166602913001</v>
      </c>
      <c r="K4" s="79">
        <v>28.726295298206939</v>
      </c>
      <c r="L4" s="79">
        <v>28.381612019890596</v>
      </c>
      <c r="M4" s="79">
        <v>28.121597415752497</v>
      </c>
      <c r="N4" s="79">
        <v>27.587100022804091</v>
      </c>
      <c r="O4" s="79">
        <v>33.196178337492</v>
      </c>
    </row>
    <row r="5" spans="1:15" ht="15.75" x14ac:dyDescent="0.3">
      <c r="A5" s="69"/>
      <c r="B5" s="65" t="s">
        <v>351</v>
      </c>
      <c r="C5" s="79">
        <v>77.062200971610309</v>
      </c>
      <c r="D5" s="79">
        <v>74.683334918472411</v>
      </c>
      <c r="E5" s="79">
        <v>67.711854677624459</v>
      </c>
      <c r="F5" s="79">
        <v>68.558819381057873</v>
      </c>
      <c r="G5" s="79">
        <v>66.068946615591329</v>
      </c>
      <c r="H5" s="79">
        <v>63.703695874543158</v>
      </c>
      <c r="I5" s="79">
        <v>62.136238478056733</v>
      </c>
      <c r="J5" s="79">
        <v>59.957097813906046</v>
      </c>
      <c r="K5" s="79">
        <v>58.481929226399011</v>
      </c>
      <c r="L5" s="79">
        <v>56.918805136660701</v>
      </c>
      <c r="M5" s="79">
        <v>55.83591304332105</v>
      </c>
      <c r="N5" s="79">
        <v>53.001311746161669</v>
      </c>
      <c r="O5" s="79">
        <v>49.795137508514244</v>
      </c>
    </row>
    <row r="6" spans="1:15" ht="15.75" x14ac:dyDescent="0.3">
      <c r="A6" s="70"/>
      <c r="B6" s="65" t="s">
        <v>332</v>
      </c>
      <c r="C6" s="79">
        <v>1.1780893374827803</v>
      </c>
      <c r="D6" s="79">
        <v>1.4482149362011272</v>
      </c>
      <c r="E6" s="79">
        <v>1.3399714452006217</v>
      </c>
      <c r="F6" s="79">
        <v>1.4397671138160615</v>
      </c>
      <c r="G6" s="79">
        <v>1.4317987383358455</v>
      </c>
      <c r="H6" s="79">
        <v>1.4643376431816264</v>
      </c>
      <c r="I6" s="79">
        <v>1.4899710608310663</v>
      </c>
      <c r="J6" s="79">
        <v>1.5168253506444318</v>
      </c>
      <c r="K6" s="79">
        <v>1.5412588544650532</v>
      </c>
      <c r="L6" s="79">
        <v>1.5936730931441749</v>
      </c>
      <c r="M6" s="79">
        <v>1.6308786729440066</v>
      </c>
      <c r="N6" s="79">
        <v>1.7358267691369362</v>
      </c>
      <c r="O6" s="79">
        <v>1.8414250480669632</v>
      </c>
    </row>
    <row r="7" spans="1:15" ht="15.75" x14ac:dyDescent="0.3">
      <c r="A7" s="71"/>
      <c r="B7" s="65" t="s">
        <v>352</v>
      </c>
      <c r="C7" s="79">
        <v>65.471421684889648</v>
      </c>
      <c r="D7" s="79">
        <v>63.801691487221234</v>
      </c>
      <c r="E7" s="79">
        <v>60.208796700368708</v>
      </c>
      <c r="F7" s="79">
        <v>58.143575333739534</v>
      </c>
      <c r="G7" s="79">
        <v>54.355510402856524</v>
      </c>
      <c r="H7" s="79">
        <v>49.063345763173032</v>
      </c>
      <c r="I7" s="79">
        <v>45.535236003384057</v>
      </c>
      <c r="J7" s="79">
        <v>42.029541078127757</v>
      </c>
      <c r="K7" s="79">
        <v>39.692411127956888</v>
      </c>
      <c r="L7" s="79">
        <v>37.433719906397059</v>
      </c>
      <c r="M7" s="79">
        <v>35.927925758690492</v>
      </c>
      <c r="N7" s="79">
        <v>32.072097130499344</v>
      </c>
      <c r="O7" s="79">
        <v>28.699618007206084</v>
      </c>
    </row>
    <row r="8" spans="1:15" ht="15.75" x14ac:dyDescent="0.3">
      <c r="A8" s="72"/>
      <c r="B8" s="65" t="s">
        <v>353</v>
      </c>
      <c r="C8" s="79">
        <v>11.137854555943838</v>
      </c>
      <c r="D8" s="79">
        <v>10.864949590238671</v>
      </c>
      <c r="E8" s="79">
        <v>11.174253278997021</v>
      </c>
      <c r="F8" s="79">
        <v>10.633748200521648</v>
      </c>
      <c r="G8" s="79">
        <v>10.524754516087302</v>
      </c>
      <c r="H8" s="79">
        <v>10.319883837855048</v>
      </c>
      <c r="I8" s="79">
        <v>10.153190284077999</v>
      </c>
      <c r="J8" s="79">
        <v>9.8621307371583562</v>
      </c>
      <c r="K8" s="79">
        <v>9.6507836253256176</v>
      </c>
      <c r="L8" s="79">
        <v>9.325214625955093</v>
      </c>
      <c r="M8" s="79">
        <v>9.1144898590589492</v>
      </c>
      <c r="N8" s="79">
        <v>8.6739647001230669</v>
      </c>
      <c r="O8" s="79">
        <v>8.455753656022944</v>
      </c>
    </row>
    <row r="9" spans="1:15" ht="15.75" x14ac:dyDescent="0.3">
      <c r="A9" s="73"/>
      <c r="B9" s="65" t="s">
        <v>335</v>
      </c>
      <c r="C9" s="79">
        <v>126.09481309831321</v>
      </c>
      <c r="D9" s="79">
        <v>126.0348783610679</v>
      </c>
      <c r="E9" s="79">
        <v>104.96542591644722</v>
      </c>
      <c r="F9" s="79">
        <v>116.3686474103485</v>
      </c>
      <c r="G9" s="79">
        <v>113.51692672034019</v>
      </c>
      <c r="H9" s="79">
        <v>103.97235624900406</v>
      </c>
      <c r="I9" s="79">
        <v>97.584349446850354</v>
      </c>
      <c r="J9" s="79">
        <v>90.199469048539811</v>
      </c>
      <c r="K9" s="79">
        <v>85.257096894831449</v>
      </c>
      <c r="L9" s="79">
        <v>79.184002142785545</v>
      </c>
      <c r="M9" s="79">
        <v>75.130066012913417</v>
      </c>
      <c r="N9" s="79">
        <v>69.327479136049405</v>
      </c>
      <c r="O9" s="79">
        <v>67.202122134307928</v>
      </c>
    </row>
    <row r="10" spans="1:15" ht="15.75" x14ac:dyDescent="0.3">
      <c r="A10" s="74"/>
      <c r="B10" s="66" t="s">
        <v>354</v>
      </c>
      <c r="C10" s="80">
        <v>24.257319981092849</v>
      </c>
      <c r="D10" s="80">
        <v>24.42060290322555</v>
      </c>
      <c r="E10" s="80">
        <v>11.088477088761781</v>
      </c>
      <c r="F10" s="80">
        <v>17.274594332900758</v>
      </c>
      <c r="G10" s="80">
        <v>21.809040816284096</v>
      </c>
      <c r="H10" s="80">
        <v>22.259217206020093</v>
      </c>
      <c r="I10" s="80">
        <v>22.559334799177424</v>
      </c>
      <c r="J10" s="80">
        <v>23.057728631075058</v>
      </c>
      <c r="K10" s="80">
        <v>23.389991185673487</v>
      </c>
      <c r="L10" s="80">
        <v>23.832052932566508</v>
      </c>
      <c r="M10" s="80">
        <v>24.126760763828521</v>
      </c>
      <c r="N10" s="80">
        <v>24.732842941274765</v>
      </c>
      <c r="O10" s="80">
        <v>24.950932875876671</v>
      </c>
    </row>
    <row r="11" spans="1:15" ht="15.75" x14ac:dyDescent="0.3">
      <c r="A11" s="75"/>
      <c r="B11" s="67" t="s">
        <v>355</v>
      </c>
      <c r="C11" s="81">
        <v>322.45212843512502</v>
      </c>
      <c r="D11" s="81">
        <v>316.31540395101115</v>
      </c>
      <c r="E11" s="81">
        <v>279.97073353627485</v>
      </c>
      <c r="F11" s="81">
        <v>282.03706240363738</v>
      </c>
      <c r="G11" s="81">
        <v>274.98327448565067</v>
      </c>
      <c r="H11" s="81">
        <v>257.8971830910728</v>
      </c>
      <c r="I11" s="81">
        <v>246.47084091264898</v>
      </c>
      <c r="J11" s="81">
        <v>232.62923063128943</v>
      </c>
      <c r="K11" s="81">
        <v>223.34977502718496</v>
      </c>
      <c r="L11" s="81">
        <v>212.83702692483317</v>
      </c>
      <c r="M11" s="81">
        <v>205.76087076268038</v>
      </c>
      <c r="N11" s="81">
        <v>192.39777950477452</v>
      </c>
      <c r="O11" s="81">
        <v>189.19023469161016</v>
      </c>
    </row>
    <row r="12" spans="1:15" ht="15.75" x14ac:dyDescent="0.3">
      <c r="A12" s="76"/>
      <c r="B12" s="65" t="s">
        <v>231</v>
      </c>
      <c r="C12" s="80">
        <v>-21.004097034590096</v>
      </c>
      <c r="D12" s="80">
        <v>-19.303374071071392</v>
      </c>
      <c r="E12" s="80">
        <v>-20.944969945494197</v>
      </c>
      <c r="F12" s="80">
        <v>-26.941425305416193</v>
      </c>
      <c r="G12" s="80">
        <v>-30.574759970385134</v>
      </c>
      <c r="H12" s="80">
        <v>-31.031058639299566</v>
      </c>
      <c r="I12" s="80">
        <v>-30.234292184637056</v>
      </c>
      <c r="J12" s="80">
        <v>-27.96153542243</v>
      </c>
      <c r="K12" s="80">
        <v>-26.90175377845615</v>
      </c>
      <c r="L12" s="80">
        <v>-25.954429326688256</v>
      </c>
      <c r="M12" s="80">
        <v>-25.778798641640098</v>
      </c>
      <c r="N12" s="80">
        <v>-24.545928880703386</v>
      </c>
      <c r="O12" s="80">
        <v>-23.103982472126603</v>
      </c>
    </row>
    <row r="13" spans="1:15" ht="15.75" x14ac:dyDescent="0.3">
      <c r="A13" s="77"/>
      <c r="B13" s="67" t="s">
        <v>356</v>
      </c>
      <c r="C13" s="81">
        <v>301.44803140053494</v>
      </c>
      <c r="D13" s="81">
        <v>297.01202987993975</v>
      </c>
      <c r="E13" s="81">
        <v>259.02576359078063</v>
      </c>
      <c r="F13" s="81">
        <v>255.09563709822118</v>
      </c>
      <c r="G13" s="81">
        <v>244.40851451526552</v>
      </c>
      <c r="H13" s="81">
        <v>226.86612445177323</v>
      </c>
      <c r="I13" s="81">
        <v>216.23654872801194</v>
      </c>
      <c r="J13" s="81">
        <v>204.66769520885944</v>
      </c>
      <c r="K13" s="81">
        <v>196.44802124872882</v>
      </c>
      <c r="L13" s="81">
        <v>186.88259759814491</v>
      </c>
      <c r="M13" s="81">
        <v>179.98207212104029</v>
      </c>
      <c r="N13" s="81">
        <v>167.85185062407112</v>
      </c>
      <c r="O13" s="81">
        <v>166.08625221948355</v>
      </c>
    </row>
    <row r="14" spans="1:15" x14ac:dyDescent="0.25">
      <c r="C14" s="134">
        <v>0</v>
      </c>
      <c r="D14" s="134">
        <v>0</v>
      </c>
      <c r="E14" s="200">
        <v>0</v>
      </c>
      <c r="F14" s="200"/>
      <c r="G14" s="200">
        <v>0</v>
      </c>
      <c r="H14" s="200"/>
      <c r="I14" s="200">
        <v>0</v>
      </c>
      <c r="J14" s="200"/>
      <c r="K14" s="200">
        <v>0</v>
      </c>
      <c r="L14" s="200"/>
      <c r="M14" s="200">
        <v>0</v>
      </c>
      <c r="N14" s="200">
        <v>0</v>
      </c>
      <c r="O14" s="200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386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x14ac:dyDescent="0.25">
      <c r="A17" s="61" t="s">
        <v>234</v>
      </c>
      <c r="B17" s="27" t="s">
        <v>254</v>
      </c>
      <c r="C17" s="201">
        <v>16.290144641659079</v>
      </c>
      <c r="D17" s="201">
        <v>14.849672918063574</v>
      </c>
      <c r="E17" s="201">
        <v>12.723493857378905</v>
      </c>
      <c r="F17" s="82">
        <v>2.844097132008546</v>
      </c>
      <c r="G17" s="82">
        <v>2.7867509313493244</v>
      </c>
      <c r="H17" s="82">
        <v>2.7044052986227203</v>
      </c>
      <c r="I17" s="82">
        <v>2.6515044679013871</v>
      </c>
      <c r="J17" s="82">
        <v>2.6032888004390071</v>
      </c>
      <c r="K17" s="82">
        <v>2.5718593283153814</v>
      </c>
      <c r="L17" s="82">
        <v>2.5257489843445344</v>
      </c>
      <c r="M17" s="82">
        <v>2.4956770208852879</v>
      </c>
      <c r="N17" s="82">
        <v>2.4227365137713681</v>
      </c>
      <c r="O17" s="82">
        <v>8.4268016529106795</v>
      </c>
    </row>
    <row r="18" spans="1:15" x14ac:dyDescent="0.25">
      <c r="A18" s="61" t="s">
        <v>233</v>
      </c>
      <c r="B18" s="27" t="s">
        <v>255</v>
      </c>
      <c r="C18" s="201">
        <v>5.7513098156145421</v>
      </c>
      <c r="D18" s="201">
        <v>5.6621068765587692</v>
      </c>
      <c r="E18" s="201">
        <v>5.3985707801660201</v>
      </c>
      <c r="F18" s="82">
        <v>4.4435941161267483</v>
      </c>
      <c r="G18" s="82">
        <v>4.2513596059787382</v>
      </c>
      <c r="H18" s="82">
        <v>4.0838499981502565</v>
      </c>
      <c r="I18" s="82">
        <v>3.9762803417723669</v>
      </c>
      <c r="J18" s="82">
        <v>3.9310264322835691</v>
      </c>
      <c r="K18" s="82">
        <v>3.9012427881062068</v>
      </c>
      <c r="L18" s="82">
        <v>3.8783618217038724</v>
      </c>
      <c r="M18" s="82">
        <v>3.8630850459904771</v>
      </c>
      <c r="N18" s="82">
        <v>3.8366667013091025</v>
      </c>
      <c r="O18" s="82">
        <v>3.8243781865487816</v>
      </c>
    </row>
    <row r="19" spans="1:15" x14ac:dyDescent="0.25">
      <c r="A19" s="61" t="s">
        <v>176</v>
      </c>
      <c r="B19" s="27" t="s">
        <v>256</v>
      </c>
      <c r="C19" s="201">
        <v>8.9597315523145191</v>
      </c>
      <c r="D19" s="201">
        <v>8.5834387172652953</v>
      </c>
      <c r="E19" s="201">
        <v>7.1083347625534845</v>
      </c>
      <c r="F19" s="82">
        <v>7.7648010894543775</v>
      </c>
      <c r="G19" s="82">
        <v>8.5996190621935309</v>
      </c>
      <c r="H19" s="82">
        <v>8.4191926516167932</v>
      </c>
      <c r="I19" s="82">
        <v>8.2989083778989681</v>
      </c>
      <c r="J19" s="82">
        <v>7.893481967322229</v>
      </c>
      <c r="K19" s="82">
        <v>7.6231976936044035</v>
      </c>
      <c r="L19" s="82">
        <v>7.3527712830276633</v>
      </c>
      <c r="M19" s="82">
        <v>7.1724870093098385</v>
      </c>
      <c r="N19" s="82">
        <v>6.746776325015273</v>
      </c>
      <c r="O19" s="82">
        <v>6.346065640720707</v>
      </c>
    </row>
    <row r="20" spans="1:15" x14ac:dyDescent="0.25">
      <c r="A20" s="61" t="s">
        <v>246</v>
      </c>
      <c r="B20" s="27" t="s">
        <v>257</v>
      </c>
      <c r="C20" s="201">
        <v>2.9201598147750896</v>
      </c>
      <c r="D20" s="201">
        <v>2.8413657833137766</v>
      </c>
      <c r="E20" s="201">
        <v>2.1013497122951668</v>
      </c>
      <c r="F20" s="82">
        <v>2.4856054290439324</v>
      </c>
      <c r="G20" s="82">
        <v>2.4648611724904503</v>
      </c>
      <c r="H20" s="82">
        <v>2.3922097421583386</v>
      </c>
      <c r="I20" s="82">
        <v>2.3438393750786028</v>
      </c>
      <c r="J20" s="82">
        <v>2.342398134678676</v>
      </c>
      <c r="K20" s="82">
        <v>2.3412962935247137</v>
      </c>
      <c r="L20" s="82">
        <v>2.3394333892003818</v>
      </c>
      <c r="M20" s="82">
        <v>2.3380522387820522</v>
      </c>
      <c r="N20" s="82">
        <v>2.3341161726451971</v>
      </c>
      <c r="O20" s="82">
        <v>2.3294982058567499</v>
      </c>
    </row>
    <row r="21" spans="1:15" x14ac:dyDescent="0.25">
      <c r="A21" s="61" t="s">
        <v>200</v>
      </c>
      <c r="B21" s="27" t="s">
        <v>258</v>
      </c>
      <c r="C21" s="201">
        <v>0</v>
      </c>
      <c r="D21" s="201">
        <v>0</v>
      </c>
      <c r="E21" s="201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5" x14ac:dyDescent="0.25">
      <c r="A22" s="61" t="s">
        <v>201</v>
      </c>
      <c r="B22" s="27" t="s">
        <v>259</v>
      </c>
      <c r="C22" s="201">
        <v>4.5448350159971104E-2</v>
      </c>
      <c r="D22" s="201">
        <v>4.2567737605976701E-2</v>
      </c>
      <c r="E22" s="201">
        <v>3.8160769500968951E-2</v>
      </c>
      <c r="F22" s="82">
        <v>3.7630739728721649E-2</v>
      </c>
      <c r="G22" s="82">
        <v>3.7284399177412469E-2</v>
      </c>
      <c r="H22" s="82">
        <v>3.4739120709942554E-2</v>
      </c>
      <c r="I22" s="82">
        <v>3.3037624584415878E-2</v>
      </c>
      <c r="J22" s="82">
        <v>2.928920729666315E-2</v>
      </c>
      <c r="K22" s="82">
        <v>2.678775534792285E-2</v>
      </c>
      <c r="L22" s="82">
        <v>2.2567942805409982E-2</v>
      </c>
      <c r="M22" s="82">
        <v>1.9755597982489843E-2</v>
      </c>
      <c r="N22" s="82">
        <v>1.7879748069478434E-2</v>
      </c>
      <c r="O22" s="82">
        <v>1.6871070732933386E-2</v>
      </c>
    </row>
    <row r="23" spans="1:15" x14ac:dyDescent="0.25">
      <c r="A23" s="61" t="s">
        <v>177</v>
      </c>
      <c r="B23" s="27" t="s">
        <v>260</v>
      </c>
      <c r="C23" s="201">
        <v>0.47647965713083684</v>
      </c>
      <c r="D23" s="201">
        <v>0.54178297291789146</v>
      </c>
      <c r="E23" s="201">
        <v>0.40235176213206425</v>
      </c>
      <c r="F23" s="82">
        <v>0.42174576446468537</v>
      </c>
      <c r="G23" s="82">
        <v>0.40834859350239849</v>
      </c>
      <c r="H23" s="82">
        <v>0.39515834373563147</v>
      </c>
      <c r="I23" s="82">
        <v>0.38633204744841726</v>
      </c>
      <c r="J23" s="82">
        <v>0.38024916872545239</v>
      </c>
      <c r="K23" s="82">
        <v>0.37610535001012924</v>
      </c>
      <c r="L23" s="82">
        <v>0.37452741719133648</v>
      </c>
      <c r="M23" s="82">
        <v>0.34287622194337447</v>
      </c>
      <c r="N23" s="82">
        <v>0.33553731503112599</v>
      </c>
      <c r="O23" s="82">
        <v>0.35552547602930706</v>
      </c>
    </row>
    <row r="24" spans="1:15" x14ac:dyDescent="0.25">
      <c r="A24" s="61" t="s">
        <v>261</v>
      </c>
      <c r="B24" s="27" t="s">
        <v>358</v>
      </c>
      <c r="C24" s="201">
        <v>0</v>
      </c>
      <c r="D24" s="201">
        <v>0</v>
      </c>
      <c r="E24" s="201">
        <v>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x14ac:dyDescent="0.25">
      <c r="A25" s="61" t="s">
        <v>175</v>
      </c>
      <c r="B25" s="27" t="s">
        <v>262</v>
      </c>
      <c r="C25" s="201">
        <v>7.0644749552312254</v>
      </c>
      <c r="D25" s="201">
        <v>6.9613996520845243</v>
      </c>
      <c r="E25" s="201">
        <v>6.7981698736102487</v>
      </c>
      <c r="F25" s="82">
        <v>8.8950306933267278</v>
      </c>
      <c r="G25" s="82">
        <v>10.537113727747645</v>
      </c>
      <c r="H25" s="82">
        <v>11.344008568322183</v>
      </c>
      <c r="I25" s="82">
        <v>11.881953404764625</v>
      </c>
      <c r="J25" s="82">
        <v>11.884432892167403</v>
      </c>
      <c r="K25" s="82">
        <v>11.885806089298185</v>
      </c>
      <c r="L25" s="82">
        <v>11.888201181617399</v>
      </c>
      <c r="M25" s="82">
        <v>11.889664280858975</v>
      </c>
      <c r="N25" s="82">
        <v>11.893387246962545</v>
      </c>
      <c r="O25" s="82">
        <v>11.897038104692841</v>
      </c>
    </row>
    <row r="26" spans="1:15" ht="15.75" x14ac:dyDescent="0.3">
      <c r="A26" s="61"/>
      <c r="B26" s="28" t="s">
        <v>359</v>
      </c>
      <c r="C26" s="83">
        <v>41.507748786885266</v>
      </c>
      <c r="D26" s="83">
        <v>39.482334657809808</v>
      </c>
      <c r="E26" s="83">
        <v>34.570431517636855</v>
      </c>
      <c r="F26" s="83">
        <v>26.892504964153741</v>
      </c>
      <c r="G26" s="83">
        <v>29.0853374924395</v>
      </c>
      <c r="H26" s="83">
        <v>29.373563723315868</v>
      </c>
      <c r="I26" s="83">
        <v>29.571855639448785</v>
      </c>
      <c r="J26" s="83">
        <v>29.064166602913001</v>
      </c>
      <c r="K26" s="83">
        <v>28.726295298206939</v>
      </c>
      <c r="L26" s="83">
        <v>28.381612019890596</v>
      </c>
      <c r="M26" s="83">
        <v>28.121597415752497</v>
      </c>
      <c r="N26" s="83">
        <v>27.587100022804091</v>
      </c>
      <c r="O26" s="83">
        <v>33.196178337492</v>
      </c>
    </row>
    <row r="27" spans="1:15" ht="15.75" x14ac:dyDescent="0.3">
      <c r="A27" s="62"/>
      <c r="B27" s="29" t="s">
        <v>248</v>
      </c>
      <c r="C27" s="96">
        <v>0</v>
      </c>
      <c r="D27" s="96">
        <v>0</v>
      </c>
      <c r="E27" s="96">
        <v>0</v>
      </c>
      <c r="F27" s="96"/>
      <c r="G27" s="96">
        <v>0</v>
      </c>
      <c r="H27" s="96"/>
      <c r="I27" s="96">
        <v>0</v>
      </c>
      <c r="J27" s="96"/>
      <c r="K27" s="96">
        <v>0</v>
      </c>
      <c r="L27" s="96"/>
      <c r="M27" s="96">
        <v>0</v>
      </c>
      <c r="N27" s="96">
        <v>0</v>
      </c>
      <c r="O27" s="96">
        <v>0</v>
      </c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386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x14ac:dyDescent="0.25">
      <c r="A30" s="61" t="s">
        <v>182</v>
      </c>
      <c r="B30" s="33" t="s">
        <v>263</v>
      </c>
      <c r="C30" s="201">
        <v>18.444782191391138</v>
      </c>
      <c r="D30" s="201">
        <v>17.713305751465374</v>
      </c>
      <c r="E30" s="201">
        <v>16.594274504653285</v>
      </c>
      <c r="F30" s="82">
        <v>15.963382681459789</v>
      </c>
      <c r="G30" s="82">
        <v>15.400989066207572</v>
      </c>
      <c r="H30" s="82">
        <v>14.939754154437095</v>
      </c>
      <c r="I30" s="82">
        <v>14.634070040947556</v>
      </c>
      <c r="J30" s="82">
        <v>13.762524828016268</v>
      </c>
      <c r="K30" s="82">
        <v>13.175299563574701</v>
      </c>
      <c r="L30" s="82">
        <v>13.034157751063695</v>
      </c>
      <c r="M30" s="82">
        <v>12.92977571214375</v>
      </c>
      <c r="N30" s="82">
        <v>12.71944749157637</v>
      </c>
      <c r="O30" s="82">
        <v>12.231410028581097</v>
      </c>
    </row>
    <row r="31" spans="1:15" x14ac:dyDescent="0.25">
      <c r="A31" s="61" t="s">
        <v>17</v>
      </c>
      <c r="B31" s="33" t="s">
        <v>264</v>
      </c>
      <c r="C31" s="201">
        <v>3.4071887912437209</v>
      </c>
      <c r="D31" s="201">
        <v>3.485000780345676</v>
      </c>
      <c r="E31" s="201">
        <v>3.3215707658970142</v>
      </c>
      <c r="F31" s="82">
        <v>3.2210995876859934</v>
      </c>
      <c r="G31" s="82">
        <v>3.0888149636601137</v>
      </c>
      <c r="H31" s="82">
        <v>2.956015333509308</v>
      </c>
      <c r="I31" s="82">
        <v>2.8694368781339143</v>
      </c>
      <c r="J31" s="82">
        <v>2.7533627061838555</v>
      </c>
      <c r="K31" s="82">
        <v>2.6777407438559506</v>
      </c>
      <c r="L31" s="82">
        <v>2.5869120494304179</v>
      </c>
      <c r="M31" s="82">
        <v>2.5268788598000738</v>
      </c>
      <c r="N31" s="82">
        <v>2.3943450165816449</v>
      </c>
      <c r="O31" s="82">
        <v>2.2649786031626746</v>
      </c>
    </row>
    <row r="32" spans="1:15" x14ac:dyDescent="0.25">
      <c r="A32" s="61" t="s">
        <v>183</v>
      </c>
      <c r="B32" s="33" t="s">
        <v>265</v>
      </c>
      <c r="C32" s="201">
        <v>2.308037823284899</v>
      </c>
      <c r="D32" s="201">
        <v>2.2652373333031282</v>
      </c>
      <c r="E32" s="201">
        <v>2.1284990866655229</v>
      </c>
      <c r="F32" s="82">
        <v>2.1144843005987535</v>
      </c>
      <c r="G32" s="82">
        <v>2.007167129891235</v>
      </c>
      <c r="H32" s="82">
        <v>1.9582633971998247</v>
      </c>
      <c r="I32" s="82">
        <v>1.9255670829095886</v>
      </c>
      <c r="J32" s="82">
        <v>1.8831751753106947</v>
      </c>
      <c r="K32" s="82">
        <v>1.854181685561253</v>
      </c>
      <c r="L32" s="82">
        <v>1.821056184385746</v>
      </c>
      <c r="M32" s="82">
        <v>1.7979732479644512</v>
      </c>
      <c r="N32" s="82">
        <v>1.742857421671242</v>
      </c>
      <c r="O32" s="82">
        <v>1.6782764386420259</v>
      </c>
    </row>
    <row r="33" spans="1:16" x14ac:dyDescent="0.25">
      <c r="A33" s="61" t="s">
        <v>185</v>
      </c>
      <c r="B33" s="33" t="s">
        <v>266</v>
      </c>
      <c r="C33" s="201">
        <v>8.1589275386132041</v>
      </c>
      <c r="D33" s="201">
        <v>8.1635044889071633</v>
      </c>
      <c r="E33" s="201">
        <v>7.2426198360220564</v>
      </c>
      <c r="F33" s="82">
        <v>7.0173736403916154</v>
      </c>
      <c r="G33" s="82">
        <v>6.6241083823213778</v>
      </c>
      <c r="H33" s="82">
        <v>6.4466350311152301</v>
      </c>
      <c r="I33" s="82">
        <v>6.3283638957625659</v>
      </c>
      <c r="J33" s="82">
        <v>6.1829268397072612</v>
      </c>
      <c r="K33" s="82">
        <v>6.0807860491899488</v>
      </c>
      <c r="L33" s="82">
        <v>5.9507122814130273</v>
      </c>
      <c r="M33" s="82">
        <v>5.8566585773417374</v>
      </c>
      <c r="N33" s="82">
        <v>5.6317237437918291</v>
      </c>
      <c r="O33" s="82">
        <v>5.3656436886308319</v>
      </c>
    </row>
    <row r="34" spans="1:16" x14ac:dyDescent="0.25">
      <c r="A34" s="61" t="s">
        <v>179</v>
      </c>
      <c r="B34" s="33" t="s">
        <v>267</v>
      </c>
      <c r="C34" s="201">
        <v>18.174768313640765</v>
      </c>
      <c r="D34" s="201">
        <v>16.733398426135174</v>
      </c>
      <c r="E34" s="201">
        <v>14.314078222954047</v>
      </c>
      <c r="F34" s="82">
        <v>16.093533489449538</v>
      </c>
      <c r="G34" s="82">
        <v>15.896578284892271</v>
      </c>
      <c r="H34" s="82">
        <v>15.31561969976298</v>
      </c>
      <c r="I34" s="82">
        <v>14.929479027780429</v>
      </c>
      <c r="J34" s="82">
        <v>14.625580645267698</v>
      </c>
      <c r="K34" s="82">
        <v>14.416604447502543</v>
      </c>
      <c r="L34" s="82">
        <v>13.875935177462296</v>
      </c>
      <c r="M34" s="82">
        <v>13.505810080070482</v>
      </c>
      <c r="N34" s="82">
        <v>12.289593893972034</v>
      </c>
      <c r="O34" s="82">
        <v>10.735925906989074</v>
      </c>
    </row>
    <row r="35" spans="1:16" x14ac:dyDescent="0.25">
      <c r="A35" s="61" t="s">
        <v>180</v>
      </c>
      <c r="B35" s="33" t="s">
        <v>268</v>
      </c>
      <c r="C35" s="201">
        <v>2.6497643353209188</v>
      </c>
      <c r="D35" s="201">
        <v>2.566419641155822</v>
      </c>
      <c r="E35" s="201">
        <v>2.2861527333674405</v>
      </c>
      <c r="F35" s="82">
        <v>2.6738174202291272</v>
      </c>
      <c r="G35" s="82">
        <v>2.5709685944267533</v>
      </c>
      <c r="H35" s="82">
        <v>2.5636371250533965</v>
      </c>
      <c r="I35" s="82">
        <v>2.5589679133802736</v>
      </c>
      <c r="J35" s="82">
        <v>2.5607282004491867</v>
      </c>
      <c r="K35" s="82">
        <v>2.5618512710925585</v>
      </c>
      <c r="L35" s="82">
        <v>2.568188259640205</v>
      </c>
      <c r="M35" s="82">
        <v>2.5721402004102605</v>
      </c>
      <c r="N35" s="82">
        <v>2.5825481484577888</v>
      </c>
      <c r="O35" s="82">
        <v>2.5876844445263716</v>
      </c>
      <c r="P35" t="s">
        <v>413</v>
      </c>
    </row>
    <row r="36" spans="1:16" x14ac:dyDescent="0.25">
      <c r="A36" s="61" t="s">
        <v>186</v>
      </c>
      <c r="B36" s="33" t="s">
        <v>269</v>
      </c>
      <c r="C36" s="201">
        <v>19.302753202643363</v>
      </c>
      <c r="D36" s="201">
        <v>19.325155970962744</v>
      </c>
      <c r="E36" s="201">
        <v>17.608070375743949</v>
      </c>
      <c r="F36" s="82">
        <v>17.340665294710679</v>
      </c>
      <c r="G36" s="82">
        <v>16.55794909586265</v>
      </c>
      <c r="H36" s="82">
        <v>15.697775554459591</v>
      </c>
      <c r="I36" s="82">
        <v>15.128705218596394</v>
      </c>
      <c r="J36" s="82">
        <v>14.510233607598979</v>
      </c>
      <c r="K36" s="82">
        <v>14.093774964590486</v>
      </c>
      <c r="L36" s="82">
        <v>13.526032750423317</v>
      </c>
      <c r="M36" s="82">
        <v>13.136879830041137</v>
      </c>
      <c r="N36" s="82">
        <v>12.240645031366419</v>
      </c>
      <c r="O36" s="82">
        <v>11.659060498800876</v>
      </c>
    </row>
    <row r="37" spans="1:16" x14ac:dyDescent="0.25">
      <c r="A37" s="61" t="s">
        <v>184</v>
      </c>
      <c r="B37" s="33" t="s">
        <v>270</v>
      </c>
      <c r="C37" s="201">
        <v>2.4759407635756476</v>
      </c>
      <c r="D37" s="201">
        <v>2.3536298517938015</v>
      </c>
      <c r="E37" s="201">
        <v>2.2271121099759017</v>
      </c>
      <c r="F37" s="82">
        <v>2.1996881037921443</v>
      </c>
      <c r="G37" s="82">
        <v>2.0820476657814897</v>
      </c>
      <c r="H37" s="82">
        <v>2.028869776936399</v>
      </c>
      <c r="I37" s="82">
        <v>1.993300878423591</v>
      </c>
      <c r="J37" s="82">
        <v>1.9477012272654755</v>
      </c>
      <c r="K37" s="82">
        <v>1.9162998306717283</v>
      </c>
      <c r="L37" s="82">
        <v>1.87970729966746</v>
      </c>
      <c r="M37" s="82">
        <v>1.8539582075754957</v>
      </c>
      <c r="N37" s="82">
        <v>1.7923244710540625</v>
      </c>
      <c r="O37" s="82">
        <v>1.719624757168446</v>
      </c>
      <c r="P37" t="s">
        <v>414</v>
      </c>
    </row>
    <row r="38" spans="1:16" x14ac:dyDescent="0.25">
      <c r="A38" s="61" t="s">
        <v>181</v>
      </c>
      <c r="B38" s="33" t="s">
        <v>271</v>
      </c>
      <c r="C38" s="201">
        <v>2.1400380118966487</v>
      </c>
      <c r="D38" s="201">
        <v>2.0776826744035355</v>
      </c>
      <c r="E38" s="201">
        <v>1.9894770423452393</v>
      </c>
      <c r="F38" s="82">
        <v>1.934774862740239</v>
      </c>
      <c r="G38" s="82">
        <v>1.8403234325478774</v>
      </c>
      <c r="H38" s="82">
        <v>1.7971258020693408</v>
      </c>
      <c r="I38" s="82">
        <v>1.7683475421224191</v>
      </c>
      <c r="J38" s="82">
        <v>1.7308645841066335</v>
      </c>
      <c r="K38" s="82">
        <v>1.7053906703598494</v>
      </c>
      <c r="L38" s="82">
        <v>1.6761033831745389</v>
      </c>
      <c r="M38" s="82">
        <v>1.6558383279736719</v>
      </c>
      <c r="N38" s="82">
        <v>1.6078265276902814</v>
      </c>
      <c r="O38" s="82">
        <v>1.5525331420128412</v>
      </c>
    </row>
    <row r="39" spans="1:16" ht="15.75" x14ac:dyDescent="0.3">
      <c r="A39" s="61"/>
      <c r="B39" s="34" t="s">
        <v>360</v>
      </c>
      <c r="C39" s="84">
        <v>77.062200971610309</v>
      </c>
      <c r="D39" s="84">
        <v>74.683334918472411</v>
      </c>
      <c r="E39" s="84">
        <v>67.711854677624459</v>
      </c>
      <c r="F39" s="84">
        <v>68.558819381057873</v>
      </c>
      <c r="G39" s="84">
        <v>66.068946615591329</v>
      </c>
      <c r="H39" s="84">
        <v>63.703695874543158</v>
      </c>
      <c r="I39" s="84">
        <v>62.136238478056733</v>
      </c>
      <c r="J39" s="84">
        <v>59.957097813906046</v>
      </c>
      <c r="K39" s="84">
        <v>58.481929226399011</v>
      </c>
      <c r="L39" s="84">
        <v>56.918805136660701</v>
      </c>
      <c r="M39" s="84">
        <v>55.83591304332105</v>
      </c>
      <c r="N39" s="84">
        <v>53.001311746161669</v>
      </c>
      <c r="O39" s="84">
        <v>49.795137508514244</v>
      </c>
    </row>
    <row r="40" spans="1:16" ht="15.75" x14ac:dyDescent="0.3">
      <c r="A40" s="62"/>
      <c r="B40" s="29" t="s">
        <v>248</v>
      </c>
      <c r="C40" s="96">
        <v>0</v>
      </c>
      <c r="D40" s="96">
        <v>0</v>
      </c>
      <c r="E40" s="96">
        <v>0</v>
      </c>
      <c r="F40" s="137"/>
      <c r="G40" s="137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>
        <v>0</v>
      </c>
      <c r="O40" s="96">
        <v>0</v>
      </c>
    </row>
    <row r="41" spans="1:16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6" ht="30" x14ac:dyDescent="0.35">
      <c r="A42" s="60"/>
      <c r="B42" s="25" t="s">
        <v>386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6" x14ac:dyDescent="0.25">
      <c r="A43" s="61" t="s">
        <v>225</v>
      </c>
      <c r="B43" s="33" t="s">
        <v>272</v>
      </c>
      <c r="C43" s="201">
        <v>0</v>
      </c>
      <c r="D43" s="201">
        <v>0</v>
      </c>
      <c r="E43" s="20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</row>
    <row r="44" spans="1:16" x14ac:dyDescent="0.25">
      <c r="A44" s="61" t="s">
        <v>224</v>
      </c>
      <c r="B44" s="33" t="s">
        <v>273</v>
      </c>
      <c r="C44" s="201">
        <v>1.1780893374827803</v>
      </c>
      <c r="D44" s="201">
        <v>1.4482149362011272</v>
      </c>
      <c r="E44" s="201">
        <v>1.3399714452006217</v>
      </c>
      <c r="F44" s="82">
        <v>1.4397671138160615</v>
      </c>
      <c r="G44" s="82">
        <v>1.4317987383358455</v>
      </c>
      <c r="H44" s="82">
        <v>1.4643376431816264</v>
      </c>
      <c r="I44" s="82">
        <v>1.4899710608310663</v>
      </c>
      <c r="J44" s="82">
        <v>1.5168253506444318</v>
      </c>
      <c r="K44" s="82">
        <v>1.5412588544650532</v>
      </c>
      <c r="L44" s="82">
        <v>1.5936730931441749</v>
      </c>
      <c r="M44" s="82">
        <v>1.6308786729440066</v>
      </c>
      <c r="N44" s="82">
        <v>1.7358267691369362</v>
      </c>
      <c r="O44" s="82">
        <v>1.8414250480669632</v>
      </c>
    </row>
    <row r="45" spans="1:16" x14ac:dyDescent="0.25">
      <c r="A45" s="61" t="s">
        <v>207</v>
      </c>
      <c r="B45" s="33" t="s">
        <v>274</v>
      </c>
      <c r="C45" s="201">
        <v>0</v>
      </c>
      <c r="D45" s="201">
        <v>0</v>
      </c>
      <c r="E45" s="201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</row>
    <row r="46" spans="1:16" x14ac:dyDescent="0.25">
      <c r="A46" s="61" t="s">
        <v>203</v>
      </c>
      <c r="B46" s="33" t="s">
        <v>275</v>
      </c>
      <c r="C46" s="201">
        <v>0</v>
      </c>
      <c r="D46" s="201">
        <v>0</v>
      </c>
      <c r="E46" s="201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</row>
    <row r="47" spans="1:16" ht="15.75" x14ac:dyDescent="0.3">
      <c r="A47" s="61"/>
      <c r="B47" s="38" t="s">
        <v>361</v>
      </c>
      <c r="C47" s="85">
        <v>1.1780893374827803</v>
      </c>
      <c r="D47" s="85">
        <v>1.4482149362011272</v>
      </c>
      <c r="E47" s="85">
        <v>1.3399714452006217</v>
      </c>
      <c r="F47" s="85">
        <v>1.4397671138160615</v>
      </c>
      <c r="G47" s="85">
        <v>1.4317987383358455</v>
      </c>
      <c r="H47" s="85">
        <v>1.4643376431816264</v>
      </c>
      <c r="I47" s="85">
        <v>1.4899710608310663</v>
      </c>
      <c r="J47" s="85">
        <v>1.5168253506444318</v>
      </c>
      <c r="K47" s="85">
        <v>1.5412588544650532</v>
      </c>
      <c r="L47" s="85">
        <v>1.5936730931441749</v>
      </c>
      <c r="M47" s="85">
        <v>1.6308786729440066</v>
      </c>
      <c r="N47" s="85">
        <v>1.7358267691369362</v>
      </c>
      <c r="O47" s="85">
        <v>1.8414250480669632</v>
      </c>
    </row>
    <row r="48" spans="1:16" ht="15.75" x14ac:dyDescent="0.3">
      <c r="A48" s="62"/>
      <c r="B48" s="29" t="s">
        <v>248</v>
      </c>
      <c r="C48" s="96">
        <v>0</v>
      </c>
      <c r="D48" s="96">
        <v>0</v>
      </c>
      <c r="E48" s="96">
        <v>0</v>
      </c>
      <c r="F48" s="96"/>
      <c r="G48" s="96">
        <v>0</v>
      </c>
      <c r="H48" s="96"/>
      <c r="I48" s="96">
        <v>0</v>
      </c>
      <c r="J48" s="96"/>
      <c r="K48" s="96">
        <v>0</v>
      </c>
      <c r="L48" s="96"/>
      <c r="M48" s="96">
        <v>0</v>
      </c>
      <c r="N48" s="96">
        <v>0</v>
      </c>
      <c r="O48" s="96">
        <v>0</v>
      </c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386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x14ac:dyDescent="0.25">
      <c r="A51" s="63" t="s">
        <v>242</v>
      </c>
      <c r="B51" s="27" t="s">
        <v>276</v>
      </c>
      <c r="C51" s="201">
        <v>41.240384115474768</v>
      </c>
      <c r="D51" s="201">
        <v>39.932201472575699</v>
      </c>
      <c r="E51" s="201">
        <v>38.284648696490549</v>
      </c>
      <c r="F51" s="82">
        <v>36.937730593511112</v>
      </c>
      <c r="G51" s="82">
        <v>34.578455797634106</v>
      </c>
      <c r="H51" s="82">
        <v>31.121011016066284</v>
      </c>
      <c r="I51" s="82">
        <v>28.816047828354414</v>
      </c>
      <c r="J51" s="82">
        <v>25.880723656959766</v>
      </c>
      <c r="K51" s="82">
        <v>23.923840876030003</v>
      </c>
      <c r="L51" s="82">
        <v>22.14458011391044</v>
      </c>
      <c r="M51" s="82">
        <v>20.958406272497392</v>
      </c>
      <c r="N51" s="82">
        <v>17.970801200684591</v>
      </c>
      <c r="O51" s="82">
        <v>14.785722293878004</v>
      </c>
    </row>
    <row r="52" spans="1:15" x14ac:dyDescent="0.25">
      <c r="A52" s="63" t="s">
        <v>252</v>
      </c>
      <c r="B52" s="27" t="s">
        <v>277</v>
      </c>
      <c r="C52" s="201">
        <v>0</v>
      </c>
      <c r="D52" s="201">
        <v>0</v>
      </c>
      <c r="E52" s="201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x14ac:dyDescent="0.25">
      <c r="A53" s="63" t="s">
        <v>250</v>
      </c>
      <c r="B53" s="27" t="s">
        <v>278</v>
      </c>
      <c r="C53" s="201">
        <v>0</v>
      </c>
      <c r="D53" s="201">
        <v>0</v>
      </c>
      <c r="E53" s="201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x14ac:dyDescent="0.25">
      <c r="A54" s="63" t="s">
        <v>206</v>
      </c>
      <c r="B54" s="27" t="s">
        <v>279</v>
      </c>
      <c r="C54" s="201">
        <v>0.37127568930073784</v>
      </c>
      <c r="D54" s="201">
        <v>0.36660701828149994</v>
      </c>
      <c r="E54" s="201">
        <v>0.36322035003352177</v>
      </c>
      <c r="F54" s="82">
        <v>0.35661276394226638</v>
      </c>
      <c r="G54" s="82">
        <v>0.35801946676487978</v>
      </c>
      <c r="H54" s="82">
        <v>0.35968875153217134</v>
      </c>
      <c r="I54" s="82">
        <v>0.36080160804369904</v>
      </c>
      <c r="J54" s="82">
        <v>0.36188082547208295</v>
      </c>
      <c r="K54" s="82">
        <v>0.36260030375767227</v>
      </c>
      <c r="L54" s="82">
        <v>0.36308253123988893</v>
      </c>
      <c r="M54" s="82">
        <v>0.36340401622803342</v>
      </c>
      <c r="N54" s="82">
        <v>0.36369907026218179</v>
      </c>
      <c r="O54" s="82">
        <v>0.36300766817398522</v>
      </c>
    </row>
    <row r="55" spans="1:15" x14ac:dyDescent="0.25">
      <c r="A55" s="63" t="s">
        <v>221</v>
      </c>
      <c r="B55" s="27" t="s">
        <v>280</v>
      </c>
      <c r="C55" s="201">
        <v>0.26434159152649472</v>
      </c>
      <c r="D55" s="201">
        <v>0.26470369922843323</v>
      </c>
      <c r="E55" s="201">
        <v>0.26401080903533747</v>
      </c>
      <c r="F55" s="82">
        <v>0.26279857274473584</v>
      </c>
      <c r="G55" s="82">
        <v>0.26152848842227089</v>
      </c>
      <c r="H55" s="82">
        <v>0.26152848842227089</v>
      </c>
      <c r="I55" s="82">
        <v>0.26152848842227089</v>
      </c>
      <c r="J55" s="82">
        <v>0.26152848842227089</v>
      </c>
      <c r="K55" s="82">
        <v>0.26152848842227089</v>
      </c>
      <c r="L55" s="82">
        <v>0.26152848842227089</v>
      </c>
      <c r="M55" s="82">
        <v>0.26152848842227089</v>
      </c>
      <c r="N55" s="82">
        <v>0.26152848842227089</v>
      </c>
      <c r="O55" s="82">
        <v>0.26152848842227089</v>
      </c>
    </row>
    <row r="56" spans="1:15" x14ac:dyDescent="0.25">
      <c r="A56" s="63" t="s">
        <v>202</v>
      </c>
      <c r="B56" s="27" t="s">
        <v>281</v>
      </c>
      <c r="C56" s="201">
        <v>2.0757104235000001E-2</v>
      </c>
      <c r="D56" s="201">
        <v>2.1045496185000002E-2</v>
      </c>
      <c r="E56" s="201">
        <v>2.1045496185000002E-2</v>
      </c>
      <c r="F56" s="82">
        <v>2.1045496185000002E-2</v>
      </c>
      <c r="G56" s="82">
        <v>2.1045496185000002E-2</v>
      </c>
      <c r="H56" s="82">
        <v>2.1045496185000002E-2</v>
      </c>
      <c r="I56" s="82">
        <v>2.1045496185000002E-2</v>
      </c>
      <c r="J56" s="82">
        <v>2.1045496185000002E-2</v>
      </c>
      <c r="K56" s="82">
        <v>2.1045496185000002E-2</v>
      </c>
      <c r="L56" s="82">
        <v>2.1045496185000002E-2</v>
      </c>
      <c r="M56" s="82">
        <v>2.1045496185000002E-2</v>
      </c>
      <c r="N56" s="82">
        <v>2.1045496185000002E-2</v>
      </c>
      <c r="O56" s="82">
        <v>2.1045496185000002E-2</v>
      </c>
    </row>
    <row r="57" spans="1:15" x14ac:dyDescent="0.25">
      <c r="A57" s="63" t="s">
        <v>282</v>
      </c>
      <c r="B57" s="27" t="s">
        <v>283</v>
      </c>
      <c r="C57" s="201">
        <v>0</v>
      </c>
      <c r="D57" s="201">
        <v>0</v>
      </c>
      <c r="E57" s="201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41.896758500537004</v>
      </c>
      <c r="D58" s="86">
        <v>40.584557686270635</v>
      </c>
      <c r="E58" s="86">
        <v>38.932925351744416</v>
      </c>
      <c r="F58" s="86">
        <v>37.578187426383117</v>
      </c>
      <c r="G58" s="86">
        <v>35.219049249006261</v>
      </c>
      <c r="H58" s="86">
        <v>31.763273752205727</v>
      </c>
      <c r="I58" s="86">
        <v>29.459423421005383</v>
      </c>
      <c r="J58" s="86">
        <v>26.525178467039122</v>
      </c>
      <c r="K58" s="86">
        <v>24.569015164394948</v>
      </c>
      <c r="L58" s="86">
        <v>22.790236629757601</v>
      </c>
      <c r="M58" s="86">
        <v>21.604384273332698</v>
      </c>
      <c r="N58" s="86">
        <v>18.617074255554044</v>
      </c>
      <c r="O58" s="86">
        <v>15.431303946659261</v>
      </c>
    </row>
    <row r="59" spans="1:15" x14ac:dyDescent="0.25">
      <c r="A59" s="63" t="s">
        <v>245</v>
      </c>
      <c r="B59" s="27" t="s">
        <v>284</v>
      </c>
      <c r="C59" s="201">
        <v>22.148488676430802</v>
      </c>
      <c r="D59" s="201">
        <v>21.601019822075308</v>
      </c>
      <c r="E59" s="201">
        <v>19.789991900545751</v>
      </c>
      <c r="F59" s="82">
        <v>19.895825460037543</v>
      </c>
      <c r="G59" s="82">
        <v>18.564584898187551</v>
      </c>
      <c r="H59" s="82">
        <v>16.861867481002804</v>
      </c>
      <c r="I59" s="82">
        <v>15.726722536212975</v>
      </c>
      <c r="J59" s="82">
        <v>15.219990922624671</v>
      </c>
      <c r="K59" s="82">
        <v>14.882169846899135</v>
      </c>
      <c r="L59" s="82">
        <v>14.457836106828502</v>
      </c>
      <c r="M59" s="82">
        <v>14.174946946781406</v>
      </c>
      <c r="N59" s="82">
        <v>13.390954946018166</v>
      </c>
      <c r="O59" s="82">
        <v>13.214467247190475</v>
      </c>
    </row>
    <row r="60" spans="1:15" x14ac:dyDescent="0.25">
      <c r="A60" s="63" t="s">
        <v>253</v>
      </c>
      <c r="B60" s="27" t="s">
        <v>285</v>
      </c>
      <c r="C60" s="201">
        <v>0</v>
      </c>
      <c r="D60" s="201">
        <v>0</v>
      </c>
      <c r="E60" s="201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x14ac:dyDescent="0.25">
      <c r="A61" s="63" t="s">
        <v>251</v>
      </c>
      <c r="B61" s="27" t="s">
        <v>286</v>
      </c>
      <c r="C61" s="201">
        <v>0</v>
      </c>
      <c r="D61" s="201">
        <v>0</v>
      </c>
      <c r="E61" s="201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25">
      <c r="A62" s="63" t="s">
        <v>205</v>
      </c>
      <c r="B62" s="27" t="s">
        <v>287</v>
      </c>
      <c r="C62" s="201">
        <v>8.6878031949255505E-3</v>
      </c>
      <c r="D62" s="201">
        <v>7.6362331796505038E-3</v>
      </c>
      <c r="E62" s="201">
        <v>9.4928678933063112E-3</v>
      </c>
      <c r="F62" s="94">
        <v>5.372460097327115E-3</v>
      </c>
      <c r="G62" s="94">
        <v>5.3653254348138913E-3</v>
      </c>
      <c r="H62" s="94">
        <v>5.3653254348138913E-3</v>
      </c>
      <c r="I62" s="94">
        <v>5.3653254348138913E-3</v>
      </c>
      <c r="J62" s="94">
        <v>5.3653254348138913E-3</v>
      </c>
      <c r="K62" s="94">
        <v>5.3653254348138913E-3</v>
      </c>
      <c r="L62" s="94">
        <v>5.3653254348138913E-3</v>
      </c>
      <c r="M62" s="94">
        <v>5.3653254348138913E-3</v>
      </c>
      <c r="N62" s="94">
        <v>5.3653254348138913E-3</v>
      </c>
      <c r="O62" s="94">
        <v>5.3653254348138913E-3</v>
      </c>
    </row>
    <row r="63" spans="1:15" ht="27" x14ac:dyDescent="0.25">
      <c r="A63" s="63" t="s">
        <v>222</v>
      </c>
      <c r="B63" s="27" t="s">
        <v>288</v>
      </c>
      <c r="C63" s="201">
        <v>1.4174867047269204</v>
      </c>
      <c r="D63" s="201">
        <v>1.6084777456956416</v>
      </c>
      <c r="E63" s="201">
        <v>1.4763865801852352</v>
      </c>
      <c r="F63" s="82">
        <v>0.66418998722154454</v>
      </c>
      <c r="G63" s="82">
        <v>0.56651093022789734</v>
      </c>
      <c r="H63" s="82">
        <v>0.43283920452968816</v>
      </c>
      <c r="I63" s="82">
        <v>0.34372472073088189</v>
      </c>
      <c r="J63" s="82">
        <v>0.27900636302914872</v>
      </c>
      <c r="K63" s="82">
        <v>0.23586079122799314</v>
      </c>
      <c r="L63" s="82">
        <v>0.18028184437614092</v>
      </c>
      <c r="M63" s="82">
        <v>0.14322921314157272</v>
      </c>
      <c r="N63" s="82">
        <v>5.8702603492319476E-2</v>
      </c>
      <c r="O63" s="82">
        <v>4.8481487921532347E-2</v>
      </c>
    </row>
    <row r="64" spans="1:15" x14ac:dyDescent="0.25">
      <c r="A64" s="63"/>
      <c r="B64" s="41" t="s">
        <v>363</v>
      </c>
      <c r="C64" s="86">
        <v>23.574663184352644</v>
      </c>
      <c r="D64" s="86">
        <v>23.217133800950599</v>
      </c>
      <c r="E64" s="86">
        <v>21.275871348624293</v>
      </c>
      <c r="F64" s="86">
        <v>20.565387907356413</v>
      </c>
      <c r="G64" s="86">
        <v>19.136461153850259</v>
      </c>
      <c r="H64" s="86">
        <v>17.300072010967305</v>
      </c>
      <c r="I64" s="86">
        <v>16.075812582378671</v>
      </c>
      <c r="J64" s="86">
        <v>15.504362611088634</v>
      </c>
      <c r="K64" s="86">
        <v>15.123395963561943</v>
      </c>
      <c r="L64" s="86">
        <v>14.643483276639458</v>
      </c>
      <c r="M64" s="86">
        <v>14.323541485357794</v>
      </c>
      <c r="N64" s="86">
        <v>13.4550228749453</v>
      </c>
      <c r="O64" s="86">
        <v>13.268314060546823</v>
      </c>
    </row>
    <row r="65" spans="1:15" ht="15.75" x14ac:dyDescent="0.3">
      <c r="A65" s="61"/>
      <c r="B65" s="42" t="s">
        <v>364</v>
      </c>
      <c r="C65" s="87">
        <v>65.471421684889648</v>
      </c>
      <c r="D65" s="87">
        <v>63.801691487221234</v>
      </c>
      <c r="E65" s="87">
        <v>60.208796700368708</v>
      </c>
      <c r="F65" s="87">
        <v>58.143575333739534</v>
      </c>
      <c r="G65" s="87">
        <v>54.355510402856524</v>
      </c>
      <c r="H65" s="87">
        <v>49.063345763173032</v>
      </c>
      <c r="I65" s="87">
        <v>45.535236003384057</v>
      </c>
      <c r="J65" s="87">
        <v>42.029541078127757</v>
      </c>
      <c r="K65" s="87">
        <v>39.692411127956888</v>
      </c>
      <c r="L65" s="87">
        <v>37.433719906397059</v>
      </c>
      <c r="M65" s="87">
        <v>35.927925758690492</v>
      </c>
      <c r="N65" s="87">
        <v>32.072097130499344</v>
      </c>
      <c r="O65" s="87">
        <v>28.699618007206084</v>
      </c>
    </row>
    <row r="66" spans="1:15" ht="15.75" x14ac:dyDescent="0.3">
      <c r="A66" s="62"/>
      <c r="B66" s="29" t="s">
        <v>248</v>
      </c>
      <c r="C66" s="96">
        <v>0</v>
      </c>
      <c r="D66" s="96">
        <v>0</v>
      </c>
      <c r="E66" s="96">
        <v>0</v>
      </c>
      <c r="F66" s="136"/>
      <c r="G66" s="136">
        <v>0</v>
      </c>
      <c r="H66" s="96"/>
      <c r="I66" s="96">
        <v>0</v>
      </c>
      <c r="J66" s="96"/>
      <c r="K66" s="96">
        <v>0</v>
      </c>
      <c r="L66" s="96"/>
      <c r="M66" s="96">
        <v>0</v>
      </c>
      <c r="N66" s="96">
        <v>0</v>
      </c>
      <c r="O66" s="96">
        <v>0</v>
      </c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386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x14ac:dyDescent="0.25">
      <c r="A69" s="61" t="s">
        <v>227</v>
      </c>
      <c r="B69" s="33" t="s">
        <v>289</v>
      </c>
      <c r="C69" s="201">
        <v>0</v>
      </c>
      <c r="D69" s="201">
        <v>0</v>
      </c>
      <c r="E69" s="201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</row>
    <row r="70" spans="1:15" x14ac:dyDescent="0.25">
      <c r="A70" s="61" t="s">
        <v>229</v>
      </c>
      <c r="B70" s="33" t="s">
        <v>290</v>
      </c>
      <c r="C70" s="201">
        <v>0</v>
      </c>
      <c r="D70" s="201">
        <v>0</v>
      </c>
      <c r="E70" s="201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</row>
    <row r="71" spans="1:15" x14ac:dyDescent="0.25">
      <c r="A71" s="61" t="s">
        <v>230</v>
      </c>
      <c r="B71" s="33" t="s">
        <v>291</v>
      </c>
      <c r="C71" s="201">
        <v>0</v>
      </c>
      <c r="D71" s="201">
        <v>0</v>
      </c>
      <c r="E71" s="201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</row>
    <row r="72" spans="1:15" x14ac:dyDescent="0.25">
      <c r="A72" s="61" t="s">
        <v>228</v>
      </c>
      <c r="B72" s="33" t="s">
        <v>292</v>
      </c>
      <c r="C72" s="201">
        <v>0</v>
      </c>
      <c r="D72" s="201">
        <v>0</v>
      </c>
      <c r="E72" s="201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</row>
    <row r="73" spans="1:15" ht="15.75" x14ac:dyDescent="0.3">
      <c r="A73" s="61"/>
      <c r="B73" s="45" t="s">
        <v>365</v>
      </c>
      <c r="C73" s="88">
        <v>0</v>
      </c>
      <c r="D73" s="88">
        <v>0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0</v>
      </c>
      <c r="L73" s="88">
        <v>0</v>
      </c>
      <c r="M73" s="88">
        <v>0</v>
      </c>
      <c r="N73" s="88">
        <v>0</v>
      </c>
      <c r="O73" s="88">
        <v>0</v>
      </c>
    </row>
    <row r="74" spans="1:15" x14ac:dyDescent="0.25">
      <c r="A74" s="61" t="s">
        <v>211</v>
      </c>
      <c r="B74" s="33" t="s">
        <v>293</v>
      </c>
      <c r="C74" s="201">
        <v>2.1843401760128849</v>
      </c>
      <c r="D74" s="201">
        <v>2.0322467341057133</v>
      </c>
      <c r="E74" s="201">
        <v>1.8588280377522972</v>
      </c>
      <c r="F74" s="82">
        <v>1.8454804505639579</v>
      </c>
      <c r="G74" s="82">
        <v>1.8365820591050654</v>
      </c>
      <c r="H74" s="82">
        <v>1.8232344719167262</v>
      </c>
      <c r="I74" s="82">
        <v>1.8143360804578332</v>
      </c>
      <c r="J74" s="82">
        <v>1.7973128015668405</v>
      </c>
      <c r="K74" s="82">
        <v>1.7859639489728458</v>
      </c>
      <c r="L74" s="82">
        <v>1.7689406700818526</v>
      </c>
      <c r="M74" s="82">
        <v>1.757591817487858</v>
      </c>
      <c r="N74" s="82">
        <v>1.729219686002871</v>
      </c>
      <c r="O74" s="82">
        <v>1.7008475545178832</v>
      </c>
    </row>
    <row r="75" spans="1:15" x14ac:dyDescent="0.25">
      <c r="A75" s="61" t="s">
        <v>209</v>
      </c>
      <c r="B75" s="33" t="s">
        <v>294</v>
      </c>
      <c r="C75" s="201">
        <v>0</v>
      </c>
      <c r="D75" s="201">
        <v>0</v>
      </c>
      <c r="E75" s="201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x14ac:dyDescent="0.25">
      <c r="A76" s="61" t="s">
        <v>210</v>
      </c>
      <c r="B76" s="33" t="s">
        <v>295</v>
      </c>
      <c r="C76" s="201">
        <v>0</v>
      </c>
      <c r="D76" s="201">
        <v>0</v>
      </c>
      <c r="E76" s="201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x14ac:dyDescent="0.25">
      <c r="A77" s="61" t="s">
        <v>226</v>
      </c>
      <c r="B77" s="33" t="s">
        <v>296</v>
      </c>
      <c r="C77" s="201">
        <v>0</v>
      </c>
      <c r="D77" s="201">
        <v>0</v>
      </c>
      <c r="E77" s="201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</row>
    <row r="78" spans="1:15" x14ac:dyDescent="0.25">
      <c r="A78" s="61" t="s">
        <v>208</v>
      </c>
      <c r="B78" s="33" t="s">
        <v>297</v>
      </c>
      <c r="C78" s="201">
        <v>0</v>
      </c>
      <c r="D78" s="201">
        <v>0</v>
      </c>
      <c r="E78" s="201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</row>
    <row r="79" spans="1:15" ht="15.75" x14ac:dyDescent="0.3">
      <c r="A79" s="61"/>
      <c r="B79" s="45" t="s">
        <v>366</v>
      </c>
      <c r="C79" s="88">
        <v>2.1843401760128849</v>
      </c>
      <c r="D79" s="88">
        <v>2.0322467341057133</v>
      </c>
      <c r="E79" s="88">
        <v>1.8588280377522972</v>
      </c>
      <c r="F79" s="88">
        <v>1.8454804505639579</v>
      </c>
      <c r="G79" s="88">
        <v>1.8365820591050654</v>
      </c>
      <c r="H79" s="88">
        <v>1.8232344719167262</v>
      </c>
      <c r="I79" s="88">
        <v>1.8143360804578332</v>
      </c>
      <c r="J79" s="88">
        <v>1.7973128015668405</v>
      </c>
      <c r="K79" s="88">
        <v>1.7859639489728458</v>
      </c>
      <c r="L79" s="88">
        <v>1.7689406700818526</v>
      </c>
      <c r="M79" s="88">
        <v>1.757591817487858</v>
      </c>
      <c r="N79" s="88">
        <v>1.729219686002871</v>
      </c>
      <c r="O79" s="88">
        <v>1.7008475545178832</v>
      </c>
    </row>
    <row r="80" spans="1:15" x14ac:dyDescent="0.25">
      <c r="A80" s="61" t="s">
        <v>220</v>
      </c>
      <c r="B80" s="33" t="s">
        <v>298</v>
      </c>
      <c r="C80" s="201">
        <v>8.9535143799309527</v>
      </c>
      <c r="D80" s="201">
        <v>8.8327028561329577</v>
      </c>
      <c r="E80" s="201">
        <v>9.3154252412447232</v>
      </c>
      <c r="F80" s="82">
        <v>8.78826774995769</v>
      </c>
      <c r="G80" s="82">
        <v>8.6881724569822367</v>
      </c>
      <c r="H80" s="82">
        <v>8.4966493659383229</v>
      </c>
      <c r="I80" s="82">
        <v>8.3388542036201656</v>
      </c>
      <c r="J80" s="82">
        <v>8.0648179355915151</v>
      </c>
      <c r="K80" s="82">
        <v>7.8648196763527718</v>
      </c>
      <c r="L80" s="82">
        <v>7.556273955873241</v>
      </c>
      <c r="M80" s="82">
        <v>7.3568980415710907</v>
      </c>
      <c r="N80" s="82">
        <v>6.9447450141201958</v>
      </c>
      <c r="O80" s="82">
        <v>6.7549061015050613</v>
      </c>
    </row>
    <row r="81" spans="1:17" ht="15.75" x14ac:dyDescent="0.3">
      <c r="A81" s="61"/>
      <c r="B81" s="46" t="s">
        <v>367</v>
      </c>
      <c r="C81" s="89">
        <v>11.137854555943838</v>
      </c>
      <c r="D81" s="89">
        <v>10.864949590238671</v>
      </c>
      <c r="E81" s="89">
        <v>11.174253278997021</v>
      </c>
      <c r="F81" s="89">
        <v>10.633748200521648</v>
      </c>
      <c r="G81" s="89">
        <v>10.524754516087302</v>
      </c>
      <c r="H81" s="89">
        <v>10.319883837855048</v>
      </c>
      <c r="I81" s="89">
        <v>10.153190284077999</v>
      </c>
      <c r="J81" s="89">
        <v>9.8621307371583562</v>
      </c>
      <c r="K81" s="89">
        <v>9.6507836253256176</v>
      </c>
      <c r="L81" s="89">
        <v>9.325214625955093</v>
      </c>
      <c r="M81" s="89">
        <v>9.1144898590589492</v>
      </c>
      <c r="N81" s="89">
        <v>8.6739647001230669</v>
      </c>
      <c r="O81" s="89">
        <v>8.455753656022944</v>
      </c>
    </row>
    <row r="82" spans="1:17" ht="15.75" x14ac:dyDescent="0.3">
      <c r="A82" s="61"/>
      <c r="B82" s="29" t="s">
        <v>248</v>
      </c>
      <c r="C82" s="96">
        <v>0</v>
      </c>
      <c r="D82" s="96">
        <v>0</v>
      </c>
      <c r="E82" s="96">
        <v>0</v>
      </c>
      <c r="F82" s="96"/>
      <c r="G82" s="96">
        <v>0</v>
      </c>
      <c r="H82" s="96"/>
      <c r="I82" s="96">
        <v>0</v>
      </c>
      <c r="J82" s="96"/>
      <c r="K82" s="96">
        <v>0</v>
      </c>
      <c r="L82" s="96"/>
      <c r="M82" s="96">
        <v>0</v>
      </c>
      <c r="N82" s="96">
        <v>0</v>
      </c>
      <c r="O82" s="96">
        <v>0</v>
      </c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386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x14ac:dyDescent="0.25">
      <c r="A85" s="61" t="s">
        <v>187</v>
      </c>
      <c r="B85" s="33" t="s">
        <v>299</v>
      </c>
      <c r="C85" s="201">
        <v>49.371006268788257</v>
      </c>
      <c r="D85" s="201">
        <v>48.048644748564641</v>
      </c>
      <c r="E85" s="201">
        <v>37.467782861507828</v>
      </c>
      <c r="F85" s="82">
        <v>38.096278224328572</v>
      </c>
      <c r="G85" s="82">
        <v>34.39046953763475</v>
      </c>
      <c r="H85" s="82">
        <v>27.755155826147686</v>
      </c>
      <c r="I85" s="82">
        <v>23.323951243123457</v>
      </c>
      <c r="J85" s="82">
        <v>19.576433768122076</v>
      </c>
      <c r="K85" s="82">
        <v>17.070488287524537</v>
      </c>
      <c r="L85" s="82">
        <v>14.150759908096404</v>
      </c>
      <c r="M85" s="82">
        <v>12.202195966168011</v>
      </c>
      <c r="N85" s="82">
        <v>10.044112845223481</v>
      </c>
      <c r="O85" s="82">
        <v>8.9903156906980133</v>
      </c>
    </row>
    <row r="86" spans="1:17" x14ac:dyDescent="0.25">
      <c r="A86" s="61" t="s">
        <v>188</v>
      </c>
      <c r="B86" s="33" t="s">
        <v>300</v>
      </c>
      <c r="C86" s="201">
        <v>18.176426368430477</v>
      </c>
      <c r="D86" s="201">
        <v>19.798195597573891</v>
      </c>
      <c r="E86" s="201">
        <v>17.16946959858981</v>
      </c>
      <c r="F86" s="82">
        <v>21.347942963711052</v>
      </c>
      <c r="G86" s="82">
        <v>21.65016798686538</v>
      </c>
      <c r="H86" s="82">
        <v>22.149535786427325</v>
      </c>
      <c r="I86" s="82">
        <v>22.47474255504272</v>
      </c>
      <c r="J86" s="82">
        <v>21.135219785859945</v>
      </c>
      <c r="K86" s="82">
        <v>20.235314420723807</v>
      </c>
      <c r="L86" s="82">
        <v>18.820782011721708</v>
      </c>
      <c r="M86" s="82">
        <v>17.876049736771829</v>
      </c>
      <c r="N86" s="82">
        <v>15.386912973945961</v>
      </c>
      <c r="O86" s="82">
        <v>14.077432734390785</v>
      </c>
    </row>
    <row r="87" spans="1:17" x14ac:dyDescent="0.25">
      <c r="A87" s="61" t="s">
        <v>189</v>
      </c>
      <c r="B87" s="33" t="s">
        <v>301</v>
      </c>
      <c r="C87" s="201">
        <v>4.0250692465232933E-2</v>
      </c>
      <c r="D87" s="201">
        <v>3.5345003771967275E-2</v>
      </c>
      <c r="E87" s="201">
        <v>2.3693195644240758E-2</v>
      </c>
      <c r="F87" s="82">
        <v>2.052354813741214E-2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7" x14ac:dyDescent="0.25">
      <c r="A88" s="61" t="s">
        <v>190</v>
      </c>
      <c r="B88" s="33" t="s">
        <v>369</v>
      </c>
      <c r="C88" s="201">
        <v>2.9252505118763299E-3</v>
      </c>
      <c r="D88" s="201">
        <v>2.9035380657501469E-3</v>
      </c>
      <c r="E88" s="201">
        <v>2.2973604785858368E-3</v>
      </c>
      <c r="F88" s="82">
        <v>5.1701772926093957E-3</v>
      </c>
      <c r="G88" s="82">
        <v>5.1040640873556932E-3</v>
      </c>
      <c r="H88" s="82">
        <v>4.9669497075635833E-3</v>
      </c>
      <c r="I88" s="82">
        <v>4.8449227911351762E-3</v>
      </c>
      <c r="J88" s="82">
        <v>4.6319984546816023E-3</v>
      </c>
      <c r="K88" s="82">
        <v>4.4972534979480852E-3</v>
      </c>
      <c r="L88" s="82">
        <v>4.3317151467647322E-3</v>
      </c>
      <c r="M88" s="82">
        <v>4.2497634729245721E-3</v>
      </c>
      <c r="N88" s="82">
        <v>4.1417280041899009E-3</v>
      </c>
      <c r="O88" s="82">
        <v>0</v>
      </c>
    </row>
    <row r="89" spans="1:17" x14ac:dyDescent="0.25">
      <c r="A89" s="61" t="s">
        <v>302</v>
      </c>
      <c r="B89" s="33" t="s">
        <v>303</v>
      </c>
      <c r="C89" s="201">
        <v>0</v>
      </c>
      <c r="D89" s="201">
        <v>0</v>
      </c>
      <c r="E89" s="201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7" x14ac:dyDescent="0.25">
      <c r="A90" s="61" t="s">
        <v>191</v>
      </c>
      <c r="B90" s="33" t="s">
        <v>304</v>
      </c>
      <c r="C90" s="201">
        <v>16.560593169986568</v>
      </c>
      <c r="D90" s="201">
        <v>16.456246647076675</v>
      </c>
      <c r="E90" s="201">
        <v>13.931078286916145</v>
      </c>
      <c r="F90" s="82">
        <v>15.74215519660518</v>
      </c>
      <c r="G90" s="82">
        <v>15.551205626521698</v>
      </c>
      <c r="H90" s="82">
        <v>14.753946124680722</v>
      </c>
      <c r="I90" s="82">
        <v>14.222188440285761</v>
      </c>
      <c r="J90" s="82">
        <v>13.415607350942315</v>
      </c>
      <c r="K90" s="82">
        <v>12.877156131509519</v>
      </c>
      <c r="L90" s="82">
        <v>12.360131070968178</v>
      </c>
      <c r="M90" s="82">
        <v>12.01418830509626</v>
      </c>
      <c r="N90" s="82">
        <v>11.693918983837769</v>
      </c>
      <c r="O90" s="82">
        <v>11.698950757922276</v>
      </c>
    </row>
    <row r="91" spans="1:17" x14ac:dyDescent="0.25">
      <c r="A91" s="61" t="s">
        <v>192</v>
      </c>
      <c r="B91" s="33" t="s">
        <v>305</v>
      </c>
      <c r="C91" s="201">
        <v>2.1314047195753552</v>
      </c>
      <c r="D91" s="201">
        <v>2.2065792446394692</v>
      </c>
      <c r="E91" s="201">
        <v>1.6207781065548796</v>
      </c>
      <c r="F91" s="82">
        <v>3.2063586433061761</v>
      </c>
      <c r="G91" s="82">
        <v>4.0084584336740265</v>
      </c>
      <c r="H91" s="82">
        <v>4.0994821961454999</v>
      </c>
      <c r="I91" s="82">
        <v>4.1605516505400706</v>
      </c>
      <c r="J91" s="82">
        <v>3.9113582414308512</v>
      </c>
      <c r="K91" s="82">
        <v>3.7455471534861648</v>
      </c>
      <c r="L91" s="82">
        <v>3.4837306859849333</v>
      </c>
      <c r="M91" s="82">
        <v>3.3088688307517087</v>
      </c>
      <c r="N91" s="82">
        <v>2.8487596975868454</v>
      </c>
      <c r="O91" s="82">
        <v>2.6068788876852063</v>
      </c>
    </row>
    <row r="92" spans="1:17" s="1" customFormat="1" x14ac:dyDescent="0.25">
      <c r="A92" s="132" t="s">
        <v>193</v>
      </c>
      <c r="B92" s="133" t="s">
        <v>406</v>
      </c>
      <c r="C92" s="201">
        <v>0.13391731126804787</v>
      </c>
      <c r="D92" s="201">
        <v>0.12287836464367367</v>
      </c>
      <c r="E92" s="201">
        <v>8.3078844499267404E-2</v>
      </c>
      <c r="F92" s="82">
        <v>5.4391723747801955E-2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Q92"/>
    </row>
    <row r="93" spans="1:17" s="1" customFormat="1" x14ac:dyDescent="0.25">
      <c r="A93" s="132" t="s">
        <v>194</v>
      </c>
      <c r="B93" s="133" t="s">
        <v>407</v>
      </c>
      <c r="C93" s="201">
        <v>1.4397870576372601E-2</v>
      </c>
      <c r="D93" s="201">
        <v>1.4342233369880662E-2</v>
      </c>
      <c r="E93" s="201">
        <v>1.2833268510217044E-2</v>
      </c>
      <c r="F93" s="82">
        <v>1.3636959211462834E-2</v>
      </c>
      <c r="G93" s="82">
        <v>1.3705655265681885E-2</v>
      </c>
      <c r="H93" s="82">
        <v>1.3847296884344039E-2</v>
      </c>
      <c r="I93" s="82">
        <v>1.3971575296147943E-2</v>
      </c>
      <c r="J93" s="82">
        <v>1.4187629458182466E-2</v>
      </c>
      <c r="K93" s="82">
        <v>1.4323500167332952E-2</v>
      </c>
      <c r="L93" s="82">
        <v>1.4490668472219222E-2</v>
      </c>
      <c r="M93" s="82">
        <v>1.457241337784514E-2</v>
      </c>
      <c r="N93" s="82">
        <v>1.4679513481124987E-2</v>
      </c>
      <c r="O93" s="82">
        <v>0</v>
      </c>
      <c r="Q93"/>
    </row>
    <row r="94" spans="1:17" x14ac:dyDescent="0.25">
      <c r="A94" s="61" t="s">
        <v>306</v>
      </c>
      <c r="B94" s="33" t="s">
        <v>307</v>
      </c>
      <c r="C94" s="201">
        <v>0</v>
      </c>
      <c r="D94" s="201">
        <v>0</v>
      </c>
      <c r="E94" s="201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7" x14ac:dyDescent="0.25">
      <c r="A95" s="61" t="s">
        <v>195</v>
      </c>
      <c r="B95" s="33" t="s">
        <v>370</v>
      </c>
      <c r="C95" s="201">
        <v>32.042662815016293</v>
      </c>
      <c r="D95" s="201">
        <v>31.580970093896525</v>
      </c>
      <c r="E95" s="201">
        <v>28.532528175105924</v>
      </c>
      <c r="F95" s="82">
        <v>30.564275538467545</v>
      </c>
      <c r="G95" s="82">
        <v>29.714358017535719</v>
      </c>
      <c r="H95" s="82">
        <v>26.102785432061751</v>
      </c>
      <c r="I95" s="82">
        <v>23.693406421415592</v>
      </c>
      <c r="J95" s="82">
        <v>21.331403970450431</v>
      </c>
      <c r="K95" s="82">
        <v>19.755433812601225</v>
      </c>
      <c r="L95" s="82">
        <v>18.110109520485345</v>
      </c>
      <c r="M95" s="82">
        <v>17.01341292254623</v>
      </c>
      <c r="N95" s="82">
        <v>16.303350762224024</v>
      </c>
      <c r="O95" s="82">
        <v>16.732806651994085</v>
      </c>
    </row>
    <row r="96" spans="1:17" x14ac:dyDescent="0.25">
      <c r="A96" s="61" t="s">
        <v>196</v>
      </c>
      <c r="B96" s="33" t="s">
        <v>371</v>
      </c>
      <c r="C96" s="201">
        <v>9.6515371481483443E-3</v>
      </c>
      <c r="D96" s="201">
        <v>5.7699503983658336E-3</v>
      </c>
      <c r="E96" s="201">
        <v>4.2292035582665319E-3</v>
      </c>
      <c r="F96" s="82">
        <v>1.2606669757993401E-3</v>
      </c>
      <c r="G96" s="82">
        <v>1.3316139312618811E-3</v>
      </c>
      <c r="H96" s="82">
        <v>1.3577492313060248E-3</v>
      </c>
      <c r="I96" s="82">
        <v>1.3494435685457258E-3</v>
      </c>
      <c r="J96" s="82">
        <v>1.3824382281542509E-3</v>
      </c>
      <c r="K96" s="82">
        <v>1.235864747046305E-3</v>
      </c>
      <c r="L96" s="82">
        <v>1.1022453196805647E-3</v>
      </c>
      <c r="M96" s="82">
        <v>1.137510269565158E-3</v>
      </c>
      <c r="N96" s="82">
        <v>9.5294021663492776E-4</v>
      </c>
      <c r="O96" s="82">
        <v>0</v>
      </c>
    </row>
    <row r="97" spans="1:15" x14ac:dyDescent="0.25">
      <c r="A97" s="61" t="s">
        <v>197</v>
      </c>
      <c r="B97" s="33" t="s">
        <v>372</v>
      </c>
      <c r="C97" s="201">
        <v>0.2954278279775005</v>
      </c>
      <c r="D97" s="201">
        <v>0.36604102292853136</v>
      </c>
      <c r="E97" s="201">
        <v>0.43906940360394542</v>
      </c>
      <c r="F97" s="82">
        <v>0.98146582564945084</v>
      </c>
      <c r="G97" s="82">
        <v>1.3446147191058886</v>
      </c>
      <c r="H97" s="82">
        <v>2.3341006658504422</v>
      </c>
      <c r="I97" s="82">
        <v>2.9936365392602875</v>
      </c>
      <c r="J97" s="82">
        <v>4.1427482444108765</v>
      </c>
      <c r="K97" s="82">
        <v>4.9086007350620733</v>
      </c>
      <c r="L97" s="82">
        <v>5.6257730261350316</v>
      </c>
      <c r="M97" s="82">
        <v>6.1040860366270042</v>
      </c>
      <c r="N97" s="82">
        <v>6.5302255758008814</v>
      </c>
      <c r="O97" s="82">
        <v>6.6955836693230824</v>
      </c>
    </row>
    <row r="98" spans="1:15" x14ac:dyDescent="0.25">
      <c r="A98" s="61" t="s">
        <v>308</v>
      </c>
      <c r="B98" s="33" t="s">
        <v>373</v>
      </c>
      <c r="C98" s="201">
        <v>0</v>
      </c>
      <c r="D98" s="201">
        <v>0</v>
      </c>
      <c r="E98" s="201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x14ac:dyDescent="0.25">
      <c r="A99" s="61" t="s">
        <v>199</v>
      </c>
      <c r="B99" s="33" t="s">
        <v>309</v>
      </c>
      <c r="C99" s="201">
        <v>1.2257451064972873</v>
      </c>
      <c r="D99" s="201">
        <v>1.2277024532839684</v>
      </c>
      <c r="E99" s="201">
        <v>1.03268702318085</v>
      </c>
      <c r="F99" s="82">
        <v>1.0803274786789001</v>
      </c>
      <c r="G99" s="82">
        <v>1.1113591974170549</v>
      </c>
      <c r="H99" s="82">
        <v>1.06652668894869</v>
      </c>
      <c r="I99" s="82">
        <v>1.0367958262995471</v>
      </c>
      <c r="J99" s="82">
        <v>0.99517752198891052</v>
      </c>
      <c r="K99" s="82">
        <v>0.96739713676450856</v>
      </c>
      <c r="L99" s="82">
        <v>0.9260664801678441</v>
      </c>
      <c r="M99" s="82">
        <v>0.89851488837117743</v>
      </c>
      <c r="N99" s="82">
        <v>0.82952414814772901</v>
      </c>
      <c r="O99" s="82">
        <v>0.75974874717606056</v>
      </c>
    </row>
    <row r="100" spans="1:15" x14ac:dyDescent="0.25">
      <c r="A100" s="61" t="s">
        <v>198</v>
      </c>
      <c r="B100" s="33" t="s">
        <v>310</v>
      </c>
      <c r="C100" s="201">
        <v>8.6456737700029831E-2</v>
      </c>
      <c r="D100" s="201">
        <v>8.6865003032971067E-2</v>
      </c>
      <c r="E100" s="201">
        <v>8.5039732095038761E-2</v>
      </c>
      <c r="F100" s="82">
        <v>9.0726867123048505E-2</v>
      </c>
      <c r="G100" s="82">
        <v>9.8421089262333922E-2</v>
      </c>
      <c r="H100" s="82">
        <v>0.10405819305408968</v>
      </c>
      <c r="I100" s="82">
        <v>0.10271898229965282</v>
      </c>
      <c r="J100" s="82">
        <v>0.1015176367101929</v>
      </c>
      <c r="K100" s="82">
        <v>9.989353146307503E-2</v>
      </c>
      <c r="L100" s="82">
        <v>9.8037147301812469E-2</v>
      </c>
      <c r="M100" s="82">
        <v>9.5762784756799238E-2</v>
      </c>
      <c r="N100" s="82">
        <v>9.1116126620299387E-2</v>
      </c>
      <c r="O100" s="82">
        <v>8.763259309374552E-2</v>
      </c>
    </row>
    <row r="101" spans="1:15" x14ac:dyDescent="0.25">
      <c r="A101" s="61" t="s">
        <v>311</v>
      </c>
      <c r="B101" s="33" t="s">
        <v>312</v>
      </c>
      <c r="C101" s="201">
        <v>0</v>
      </c>
      <c r="D101" s="201">
        <v>0</v>
      </c>
      <c r="E101" s="201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120.09086567594146</v>
      </c>
      <c r="D102" s="90">
        <v>119.9524839012463</v>
      </c>
      <c r="E102" s="90">
        <v>100.40456506024502</v>
      </c>
      <c r="F102" s="90">
        <v>111.204513813235</v>
      </c>
      <c r="G102" s="90">
        <v>107.88919594130114</v>
      </c>
      <c r="H102" s="90">
        <v>98.385762909139416</v>
      </c>
      <c r="I102" s="90">
        <v>92.02815759992292</v>
      </c>
      <c r="J102" s="90">
        <v>84.629668586056624</v>
      </c>
      <c r="K102" s="90">
        <v>79.679887827547233</v>
      </c>
      <c r="L102" s="90">
        <v>73.595314479799924</v>
      </c>
      <c r="M102" s="90">
        <v>69.533039158209363</v>
      </c>
      <c r="N102" s="90">
        <v>63.747695295088938</v>
      </c>
      <c r="O102" s="90">
        <v>61.649349732283255</v>
      </c>
    </row>
    <row r="103" spans="1:15" x14ac:dyDescent="0.25">
      <c r="A103" s="61" t="s">
        <v>213</v>
      </c>
      <c r="B103" s="33" t="s">
        <v>313</v>
      </c>
      <c r="C103" s="201">
        <v>0.36477079684615915</v>
      </c>
      <c r="D103" s="201">
        <v>0.3646301341214041</v>
      </c>
      <c r="E103" s="201">
        <v>0.30444574214235082</v>
      </c>
      <c r="F103" s="82">
        <v>0.35529094377088655</v>
      </c>
      <c r="G103" s="82">
        <v>0.37511301133728864</v>
      </c>
      <c r="H103" s="82">
        <v>0.3300994499768139</v>
      </c>
      <c r="I103" s="82">
        <v>0.30009040906983092</v>
      </c>
      <c r="J103" s="82">
        <v>0.30009040906983092</v>
      </c>
      <c r="K103" s="82">
        <v>0.30009040906983092</v>
      </c>
      <c r="L103" s="82">
        <v>0.30009040906983092</v>
      </c>
      <c r="M103" s="82">
        <v>0.30009040906983092</v>
      </c>
      <c r="N103" s="82">
        <v>0.30009040906983092</v>
      </c>
      <c r="O103" s="82">
        <v>0.30009040906983087</v>
      </c>
    </row>
    <row r="104" spans="1:15" x14ac:dyDescent="0.25">
      <c r="A104" s="61" t="s">
        <v>235</v>
      </c>
      <c r="B104" s="33" t="s">
        <v>375</v>
      </c>
      <c r="C104" s="201">
        <v>0.10883652305718731</v>
      </c>
      <c r="D104" s="201">
        <v>0.11275988976505294</v>
      </c>
      <c r="E104" s="201">
        <v>0.12129773040919015</v>
      </c>
      <c r="F104" s="82">
        <v>0.11110394073613819</v>
      </c>
      <c r="G104" s="82">
        <v>0.1118662594868038</v>
      </c>
      <c r="H104" s="82">
        <v>0.10873046557197198</v>
      </c>
      <c r="I104" s="82">
        <v>0.10663993629541746</v>
      </c>
      <c r="J104" s="82">
        <v>0.10733247857216734</v>
      </c>
      <c r="K104" s="82">
        <v>0.10779417342333393</v>
      </c>
      <c r="L104" s="82">
        <v>0.10846848101442394</v>
      </c>
      <c r="M104" s="82">
        <v>0.10891801940848396</v>
      </c>
      <c r="N104" s="82">
        <v>0.11001147425086745</v>
      </c>
      <c r="O104" s="82">
        <v>0.11107453795048446</v>
      </c>
    </row>
    <row r="105" spans="1:15" x14ac:dyDescent="0.25">
      <c r="A105" s="61" t="s">
        <v>215</v>
      </c>
      <c r="B105" s="33" t="s">
        <v>314</v>
      </c>
      <c r="C105" s="201">
        <v>0.98276467495585074</v>
      </c>
      <c r="D105" s="201">
        <v>0.98990456008732586</v>
      </c>
      <c r="E105" s="201">
        <v>1.0186038609973413</v>
      </c>
      <c r="F105" s="82">
        <v>0.95466064860525568</v>
      </c>
      <c r="G105" s="82">
        <v>0.95219724363881308</v>
      </c>
      <c r="H105" s="82">
        <v>0.92970095646294304</v>
      </c>
      <c r="I105" s="82">
        <v>0.91172689819142083</v>
      </c>
      <c r="J105" s="82">
        <v>0.88341170997736163</v>
      </c>
      <c r="K105" s="82">
        <v>0.86287111226517454</v>
      </c>
      <c r="L105" s="82">
        <v>0.83098907028219215</v>
      </c>
      <c r="M105" s="82">
        <v>0.810421170211027</v>
      </c>
      <c r="N105" s="82">
        <v>0.76702156002331812</v>
      </c>
      <c r="O105" s="82">
        <v>0.7447249687305898</v>
      </c>
    </row>
    <row r="106" spans="1:15" x14ac:dyDescent="0.25">
      <c r="A106" s="61" t="s">
        <v>214</v>
      </c>
      <c r="B106" s="33" t="s">
        <v>315</v>
      </c>
      <c r="C106" s="201">
        <v>1.0046599098497406</v>
      </c>
      <c r="D106" s="201">
        <v>1.0174619639222968</v>
      </c>
      <c r="E106" s="201">
        <v>1.0070991293944342</v>
      </c>
      <c r="F106" s="82">
        <v>0.97393374774022923</v>
      </c>
      <c r="G106" s="82">
        <v>0.95182349330409266</v>
      </c>
      <c r="H106" s="82">
        <v>0.94222717556330482</v>
      </c>
      <c r="I106" s="82">
        <v>0.93582963040277956</v>
      </c>
      <c r="J106" s="82">
        <v>0.93337358150333294</v>
      </c>
      <c r="K106" s="82">
        <v>0.93173621557036856</v>
      </c>
      <c r="L106" s="82">
        <v>0.92925176881012739</v>
      </c>
      <c r="M106" s="82">
        <v>0.92759547096996631</v>
      </c>
      <c r="N106" s="82">
        <v>0.92340739660157345</v>
      </c>
      <c r="O106" s="82">
        <v>0.91917199246518921</v>
      </c>
    </row>
    <row r="107" spans="1:15" x14ac:dyDescent="0.25">
      <c r="A107" s="61" t="s">
        <v>216</v>
      </c>
      <c r="B107" s="33" t="s">
        <v>316</v>
      </c>
      <c r="C107" s="201">
        <v>3.5429155176628204</v>
      </c>
      <c r="D107" s="201">
        <v>3.5976379119255228</v>
      </c>
      <c r="E107" s="201">
        <v>2.1094143932588798</v>
      </c>
      <c r="F107" s="82">
        <v>2.7691443162609972</v>
      </c>
      <c r="G107" s="82">
        <v>3.2367307712720605</v>
      </c>
      <c r="H107" s="82">
        <v>3.2758352922896155</v>
      </c>
      <c r="I107" s="82">
        <v>3.3019049729679852</v>
      </c>
      <c r="J107" s="82">
        <v>3.3455922833604999</v>
      </c>
      <c r="K107" s="82">
        <v>3.3747171569555121</v>
      </c>
      <c r="L107" s="82">
        <v>3.419887933809052</v>
      </c>
      <c r="M107" s="82">
        <v>3.4500017850447446</v>
      </c>
      <c r="N107" s="82">
        <v>3.4792530010148783</v>
      </c>
      <c r="O107" s="82">
        <v>3.4777104938085728</v>
      </c>
    </row>
    <row r="108" spans="1:15" ht="15.75" x14ac:dyDescent="0.3">
      <c r="A108" s="61"/>
      <c r="B108" s="51" t="s">
        <v>376</v>
      </c>
      <c r="C108" s="90">
        <v>6.0039474223717582</v>
      </c>
      <c r="D108" s="90">
        <v>6.082394459821602</v>
      </c>
      <c r="E108" s="90">
        <v>4.5608608562021962</v>
      </c>
      <c r="F108" s="90">
        <v>5.1641335971135067</v>
      </c>
      <c r="G108" s="90">
        <v>5.6277307790390587</v>
      </c>
      <c r="H108" s="90">
        <v>5.586593339864649</v>
      </c>
      <c r="I108" s="90">
        <v>5.5561918469274341</v>
      </c>
      <c r="J108" s="90">
        <v>5.569800462483192</v>
      </c>
      <c r="K108" s="90">
        <v>5.5772090672842198</v>
      </c>
      <c r="L108" s="90">
        <v>5.5886876629856257</v>
      </c>
      <c r="M108" s="90">
        <v>5.5970268547040529</v>
      </c>
      <c r="N108" s="90">
        <v>5.5797838409604683</v>
      </c>
      <c r="O108" s="90">
        <v>5.5527724020246669</v>
      </c>
    </row>
    <row r="109" spans="1:15" ht="15.75" x14ac:dyDescent="0.3">
      <c r="A109" s="61"/>
      <c r="B109" s="52" t="s">
        <v>377</v>
      </c>
      <c r="C109" s="91">
        <v>126.09481309831321</v>
      </c>
      <c r="D109" s="91">
        <v>126.0348783610679</v>
      </c>
      <c r="E109" s="91">
        <v>104.96542591644722</v>
      </c>
      <c r="F109" s="91">
        <v>116.3686474103485</v>
      </c>
      <c r="G109" s="91">
        <v>113.51692672034019</v>
      </c>
      <c r="H109" s="91">
        <v>103.97235624900406</v>
      </c>
      <c r="I109" s="91">
        <v>97.584349446850354</v>
      </c>
      <c r="J109" s="91">
        <v>90.199469048539811</v>
      </c>
      <c r="K109" s="91">
        <v>85.257096894831449</v>
      </c>
      <c r="L109" s="91">
        <v>79.184002142785545</v>
      </c>
      <c r="M109" s="91">
        <v>75.130066012913417</v>
      </c>
      <c r="N109" s="91">
        <v>69.327479136049405</v>
      </c>
      <c r="O109" s="91">
        <v>67.202122134307928</v>
      </c>
    </row>
    <row r="110" spans="1:15" ht="15.75" x14ac:dyDescent="0.3">
      <c r="A110" s="61"/>
      <c r="B110" s="29" t="s">
        <v>248</v>
      </c>
      <c r="C110" s="96">
        <v>0</v>
      </c>
      <c r="D110" s="96">
        <v>0</v>
      </c>
      <c r="E110" s="97">
        <v>0</v>
      </c>
      <c r="F110" s="96"/>
      <c r="G110" s="96">
        <v>0</v>
      </c>
      <c r="H110" s="96"/>
      <c r="I110" s="96">
        <v>0</v>
      </c>
      <c r="J110" s="96"/>
      <c r="K110" s="96">
        <v>0</v>
      </c>
      <c r="L110" s="96"/>
      <c r="M110" s="96">
        <v>0</v>
      </c>
      <c r="N110" s="96">
        <v>0</v>
      </c>
      <c r="O110" s="96">
        <v>0</v>
      </c>
    </row>
    <row r="111" spans="1:15" x14ac:dyDescent="0.25">
      <c r="A111" s="64" t="s">
        <v>236</v>
      </c>
      <c r="B111" s="54" t="s">
        <v>378</v>
      </c>
      <c r="C111" s="201">
        <v>6.405082729940681E-2</v>
      </c>
      <c r="D111" s="201">
        <v>6.6205473376217489E-2</v>
      </c>
      <c r="E111" s="201">
        <v>6.3915665906481928E-2</v>
      </c>
      <c r="F111" s="82">
        <v>5.8544231067051727E-2</v>
      </c>
      <c r="G111" s="82">
        <v>5.8945921275247906E-2</v>
      </c>
      <c r="H111" s="82">
        <v>5.7293570851741679E-2</v>
      </c>
      <c r="I111" s="82">
        <v>5.6192003902737528E-2</v>
      </c>
      <c r="J111" s="82">
        <v>5.6556926648097541E-2</v>
      </c>
      <c r="K111" s="82">
        <v>5.6800208478337562E-2</v>
      </c>
      <c r="L111" s="82">
        <v>5.715552278277608E-2</v>
      </c>
      <c r="M111" s="82">
        <v>5.7392398985735102E-2</v>
      </c>
      <c r="N111" s="82">
        <v>5.7968575424930148E-2</v>
      </c>
      <c r="O111" s="82">
        <v>5.85287377959227E-2</v>
      </c>
    </row>
    <row r="112" spans="1:15" x14ac:dyDescent="0.25">
      <c r="A112" s="64" t="s">
        <v>243</v>
      </c>
      <c r="B112" s="54" t="s">
        <v>379</v>
      </c>
      <c r="C112" s="201">
        <v>6.2138407953486654</v>
      </c>
      <c r="D112" s="201">
        <v>5.4567037561593867</v>
      </c>
      <c r="E112" s="201">
        <v>3.0531597689679315</v>
      </c>
      <c r="F112" s="82">
        <v>3.2937793968902112</v>
      </c>
      <c r="G112" s="82">
        <v>3.8605781560278802</v>
      </c>
      <c r="H112" s="82">
        <v>3.674205417461017</v>
      </c>
      <c r="I112" s="82">
        <v>3.5499569250831087</v>
      </c>
      <c r="J112" s="82">
        <v>3.5196688172138386</v>
      </c>
      <c r="K112" s="82">
        <v>3.4994767453009916</v>
      </c>
      <c r="L112" s="82">
        <v>3.4474689666678664</v>
      </c>
      <c r="M112" s="82">
        <v>3.4127971142457825</v>
      </c>
      <c r="N112" s="82">
        <v>3.2839532645445244</v>
      </c>
      <c r="O112" s="82">
        <v>3.106212309447721</v>
      </c>
    </row>
    <row r="113" spans="1:15" x14ac:dyDescent="0.25">
      <c r="A113" s="64" t="s">
        <v>218</v>
      </c>
      <c r="B113" s="54" t="s">
        <v>380</v>
      </c>
      <c r="C113" s="201">
        <v>17.979428358444775</v>
      </c>
      <c r="D113" s="201">
        <v>18.897693673689947</v>
      </c>
      <c r="E113" s="201">
        <v>7.9714016538873667</v>
      </c>
      <c r="F113" s="82">
        <v>13.922270704943497</v>
      </c>
      <c r="G113" s="82">
        <v>17.889516738980966</v>
      </c>
      <c r="H113" s="82">
        <v>18.527718217707335</v>
      </c>
      <c r="I113" s="82">
        <v>18.953185870191579</v>
      </c>
      <c r="J113" s="82">
        <v>19.481502887213122</v>
      </c>
      <c r="K113" s="82">
        <v>19.833714231894159</v>
      </c>
      <c r="L113" s="82">
        <v>20.327428443115867</v>
      </c>
      <c r="M113" s="82">
        <v>20.656571250597004</v>
      </c>
      <c r="N113" s="82">
        <v>21.39092110130531</v>
      </c>
      <c r="O113" s="82">
        <v>21.786191828633026</v>
      </c>
    </row>
    <row r="114" spans="1:15" x14ac:dyDescent="0.25">
      <c r="A114" s="64" t="s">
        <v>317</v>
      </c>
      <c r="B114" s="55" t="s">
        <v>381</v>
      </c>
      <c r="C114" s="201">
        <v>0</v>
      </c>
      <c r="D114" s="201">
        <v>0</v>
      </c>
      <c r="E114" s="201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24.257319981092849</v>
      </c>
      <c r="D115" s="92">
        <v>24.42060290322555</v>
      </c>
      <c r="E115" s="92">
        <v>11.088477088761781</v>
      </c>
      <c r="F115" s="92">
        <v>17.274594332900758</v>
      </c>
      <c r="G115" s="92">
        <v>21.809040816284096</v>
      </c>
      <c r="H115" s="92">
        <v>22.259217206020093</v>
      </c>
      <c r="I115" s="92">
        <v>22.559334799177424</v>
      </c>
      <c r="J115" s="92">
        <v>23.057728631075058</v>
      </c>
      <c r="K115" s="92">
        <v>23.389991185673487</v>
      </c>
      <c r="L115" s="92">
        <v>23.832052932566508</v>
      </c>
      <c r="M115" s="92">
        <v>24.126760763828521</v>
      </c>
      <c r="N115" s="92">
        <v>24.732842941274765</v>
      </c>
      <c r="O115" s="92">
        <v>24.950932875876671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386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x14ac:dyDescent="0.25">
      <c r="A119" s="61" t="s">
        <v>237</v>
      </c>
      <c r="B119" s="33" t="s">
        <v>318</v>
      </c>
      <c r="C119" s="201">
        <v>-31.022269808353592</v>
      </c>
      <c r="D119" s="201">
        <v>-29.702199396052226</v>
      </c>
      <c r="E119" s="201">
        <v>-31.005585971338398</v>
      </c>
      <c r="F119" s="82">
        <v>-36.924640057079401</v>
      </c>
      <c r="G119" s="82">
        <v>-39.8257522729781</v>
      </c>
      <c r="H119" s="82">
        <v>-35.1161275169747</v>
      </c>
      <c r="I119" s="82">
        <v>-31.995178000508599</v>
      </c>
      <c r="J119" s="82">
        <v>-30.362271021564897</v>
      </c>
      <c r="K119" s="82">
        <v>-29.695302115858002</v>
      </c>
      <c r="L119" s="82">
        <v>-28.412232638401001</v>
      </c>
      <c r="M119" s="82">
        <v>-27.546432672819801</v>
      </c>
      <c r="N119" s="82">
        <v>-25.3410904320268</v>
      </c>
      <c r="O119" s="82">
        <v>-23.083629720804101</v>
      </c>
    </row>
    <row r="120" spans="1:15" x14ac:dyDescent="0.25">
      <c r="A120" s="61" t="s">
        <v>232</v>
      </c>
      <c r="B120" s="33" t="s">
        <v>319</v>
      </c>
      <c r="C120" s="201">
        <v>9.9992049131764009</v>
      </c>
      <c r="D120" s="201">
        <v>10.25034769870428</v>
      </c>
      <c r="E120" s="201">
        <v>10.020585034816824</v>
      </c>
      <c r="F120" s="82">
        <v>10.704831688281599</v>
      </c>
      <c r="G120" s="82">
        <v>10.580358596251701</v>
      </c>
      <c r="H120" s="82">
        <v>7.5371154715179003</v>
      </c>
      <c r="I120" s="82">
        <v>6.48997977726569</v>
      </c>
      <c r="J120" s="82">
        <v>7.3057947256214204</v>
      </c>
      <c r="K120" s="82">
        <v>7.7966725077288999</v>
      </c>
      <c r="L120" s="82">
        <v>7.7207284981363804</v>
      </c>
      <c r="M120" s="82">
        <v>7.3215923477776892</v>
      </c>
      <c r="N120" s="82">
        <v>7.0634305986821104</v>
      </c>
      <c r="O120" s="82">
        <v>6.8732420900800602</v>
      </c>
    </row>
    <row r="121" spans="1:15" x14ac:dyDescent="0.25">
      <c r="A121" s="61" t="s">
        <v>238</v>
      </c>
      <c r="B121" s="33" t="s">
        <v>320</v>
      </c>
      <c r="C121" s="201">
        <v>-8.9573807916925539</v>
      </c>
      <c r="D121" s="201">
        <v>-8.8791320711640065</v>
      </c>
      <c r="E121" s="201">
        <v>-8.9301570511271162</v>
      </c>
      <c r="F121" s="82">
        <v>-8.6955126880020508</v>
      </c>
      <c r="G121" s="82">
        <v>-8.1239484296974691</v>
      </c>
      <c r="H121" s="82">
        <v>-6.8832956530446996</v>
      </c>
      <c r="I121" s="82">
        <v>-6.5829611489513402</v>
      </c>
      <c r="J121" s="82">
        <v>-6.5608838204173798</v>
      </c>
      <c r="K121" s="82">
        <v>-6.4913335161803296</v>
      </c>
      <c r="L121" s="82">
        <v>-6.4562463075292795</v>
      </c>
      <c r="M121" s="82">
        <v>-6.5261800898006008</v>
      </c>
      <c r="N121" s="82">
        <v>-6.7064179429939603</v>
      </c>
      <c r="O121" s="82">
        <v>-6.88041853166437</v>
      </c>
    </row>
    <row r="122" spans="1:15" x14ac:dyDescent="0.25">
      <c r="A122" s="61" t="s">
        <v>247</v>
      </c>
      <c r="B122" s="33" t="s">
        <v>321</v>
      </c>
      <c r="C122" s="201">
        <v>0.31821958274808038</v>
      </c>
      <c r="D122" s="201">
        <v>0.31805702075025044</v>
      </c>
      <c r="E122" s="201">
        <v>0.3179025868523121</v>
      </c>
      <c r="F122" s="82">
        <v>0.33012446211171403</v>
      </c>
      <c r="G122" s="82">
        <v>0.32388702887947501</v>
      </c>
      <c r="H122" s="82">
        <v>0.28527961216502001</v>
      </c>
      <c r="I122" s="82">
        <v>0.270145826213461</v>
      </c>
      <c r="J122" s="82">
        <v>0.26646795890928598</v>
      </c>
      <c r="K122" s="82">
        <v>0.26379508007128905</v>
      </c>
      <c r="L122" s="82">
        <v>0.25945751144934398</v>
      </c>
      <c r="M122" s="82">
        <v>0.25634668579692699</v>
      </c>
      <c r="N122" s="82">
        <v>0.249707773929494</v>
      </c>
      <c r="O122" s="82">
        <v>0.24453577425144801</v>
      </c>
    </row>
    <row r="123" spans="1:15" x14ac:dyDescent="0.25">
      <c r="A123" s="61" t="s">
        <v>244</v>
      </c>
      <c r="B123" s="33" t="s">
        <v>384</v>
      </c>
      <c r="C123" s="201">
        <v>9.5721215187645008</v>
      </c>
      <c r="D123" s="201">
        <v>9.4773985387029427</v>
      </c>
      <c r="E123" s="201">
        <v>9.4667159827826737</v>
      </c>
      <c r="F123" s="82">
        <v>9.333868864987469</v>
      </c>
      <c r="G123" s="82">
        <v>8.6339669270741304</v>
      </c>
      <c r="H123" s="82">
        <v>6.38960605031982</v>
      </c>
      <c r="I123" s="82">
        <v>5.5038581827533202</v>
      </c>
      <c r="J123" s="82">
        <v>5.0203302254658402</v>
      </c>
      <c r="K123" s="82">
        <v>4.6910101205287003</v>
      </c>
      <c r="L123" s="82">
        <v>4.1856328875797395</v>
      </c>
      <c r="M123" s="82">
        <v>3.8413106420924099</v>
      </c>
      <c r="N123" s="82">
        <v>3.04288215076325</v>
      </c>
      <c r="O123" s="82">
        <v>2.37407897108237</v>
      </c>
    </row>
    <row r="124" spans="1:15" x14ac:dyDescent="0.25">
      <c r="A124" s="61" t="s">
        <v>241</v>
      </c>
      <c r="B124" s="33" t="s">
        <v>322</v>
      </c>
      <c r="C124" s="201">
        <v>0</v>
      </c>
      <c r="D124" s="201">
        <v>0</v>
      </c>
      <c r="E124" s="201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x14ac:dyDescent="0.25">
      <c r="A125" s="61" t="s">
        <v>239</v>
      </c>
      <c r="B125" s="33" t="s">
        <v>323</v>
      </c>
      <c r="C125" s="201">
        <v>-0.91399244923293199</v>
      </c>
      <c r="D125" s="201">
        <v>-0.76784586201262883</v>
      </c>
      <c r="E125" s="201">
        <v>-0.81443052748049238</v>
      </c>
      <c r="F125" s="82">
        <v>-1.6900975757155199</v>
      </c>
      <c r="G125" s="82">
        <v>-2.1632718199148697</v>
      </c>
      <c r="H125" s="82">
        <v>-3.2436366032829103</v>
      </c>
      <c r="I125" s="82">
        <v>-3.92013682140959</v>
      </c>
      <c r="J125" s="82">
        <v>-3.6309734904442696</v>
      </c>
      <c r="K125" s="82">
        <v>-3.4665958547467097</v>
      </c>
      <c r="L125" s="82">
        <v>-3.2517692779234397</v>
      </c>
      <c r="M125" s="82">
        <v>-3.1254355546867201</v>
      </c>
      <c r="N125" s="82">
        <v>-2.85444102905748</v>
      </c>
      <c r="O125" s="82">
        <v>-2.6317910550720098</v>
      </c>
    </row>
    <row r="126" spans="1:15" x14ac:dyDescent="0.25">
      <c r="A126" s="61" t="s">
        <v>324</v>
      </c>
      <c r="B126" s="33" t="s">
        <v>325</v>
      </c>
      <c r="C126" s="201">
        <v>0</v>
      </c>
      <c r="D126" s="201">
        <v>0</v>
      </c>
      <c r="E126" s="201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x14ac:dyDescent="0.25">
      <c r="A127" s="61" t="s">
        <v>240</v>
      </c>
      <c r="B127" s="58" t="s">
        <v>326</v>
      </c>
      <c r="C127" s="201">
        <v>0</v>
      </c>
      <c r="D127" s="201">
        <v>0</v>
      </c>
      <c r="E127" s="201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-21.004097034590096</v>
      </c>
      <c r="D128" s="93">
        <v>-19.303374071071392</v>
      </c>
      <c r="E128" s="93">
        <v>-20.944969945494197</v>
      </c>
      <c r="F128" s="93">
        <v>-26.941425305416193</v>
      </c>
      <c r="G128" s="93">
        <v>-30.574759970385134</v>
      </c>
      <c r="H128" s="93">
        <v>-31.031058639299566</v>
      </c>
      <c r="I128" s="93">
        <v>-30.234292184637056</v>
      </c>
      <c r="J128" s="93">
        <v>-27.96153542243</v>
      </c>
      <c r="K128" s="93">
        <v>-26.90175377845615</v>
      </c>
      <c r="L128" s="93">
        <v>-25.954429326688256</v>
      </c>
      <c r="M128" s="93">
        <v>-25.778798641640098</v>
      </c>
      <c r="N128" s="93">
        <v>-24.545928880703386</v>
      </c>
      <c r="O128" s="93">
        <v>-23.103982472126603</v>
      </c>
    </row>
    <row r="129" spans="1:15" x14ac:dyDescent="0.25">
      <c r="A129" s="61"/>
      <c r="B129" s="95" t="s">
        <v>248</v>
      </c>
      <c r="C129" s="134">
        <v>0</v>
      </c>
      <c r="D129" s="134">
        <v>0</v>
      </c>
      <c r="E129" s="200">
        <v>0</v>
      </c>
      <c r="F129" s="200"/>
      <c r="G129" s="200">
        <v>0</v>
      </c>
      <c r="H129" s="200"/>
      <c r="I129" s="200"/>
      <c r="J129" s="200"/>
      <c r="K129" s="200">
        <v>0</v>
      </c>
      <c r="L129" s="200"/>
      <c r="M129" s="200">
        <v>0</v>
      </c>
      <c r="N129" s="200">
        <v>0</v>
      </c>
      <c r="O129" s="200">
        <v>0</v>
      </c>
    </row>
    <row r="130" spans="1:15" x14ac:dyDescent="0.25">
      <c r="A130" s="64"/>
    </row>
  </sheetData>
  <mergeCells count="1">
    <mergeCell ref="B116:D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CB0E-DD96-4AC2-8A35-74D53DFBCB93}">
  <sheetPr>
    <tabColor theme="4" tint="0.59999389629810485"/>
  </sheetPr>
  <dimension ref="A1:O130"/>
  <sheetViews>
    <sheetView workbookViewId="0">
      <selection activeCell="D6" sqref="D6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15" ht="15.75" thickBot="1" x14ac:dyDescent="0.3">
      <c r="B1" s="78" t="s">
        <v>6</v>
      </c>
      <c r="E1" s="2" t="s">
        <v>387</v>
      </c>
      <c r="F1" s="2" t="s">
        <v>410</v>
      </c>
      <c r="G1" s="202">
        <v>25</v>
      </c>
    </row>
    <row r="2" spans="1:15" x14ac:dyDescent="0.25">
      <c r="B2" s="139"/>
      <c r="F2" s="2" t="s">
        <v>411</v>
      </c>
      <c r="G2" s="202">
        <v>28</v>
      </c>
    </row>
    <row r="3" spans="1:15" ht="30" x14ac:dyDescent="0.35">
      <c r="B3" s="25" t="s">
        <v>388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45.030600898321424</v>
      </c>
      <c r="D4" s="79">
        <v>41.9328781484842</v>
      </c>
      <c r="E4" s="79">
        <v>35.520511535715087</v>
      </c>
      <c r="F4" s="79">
        <v>57.288788794447704</v>
      </c>
      <c r="G4" s="79">
        <v>56.410709753002578</v>
      </c>
      <c r="H4" s="79">
        <v>55.463884332008867</v>
      </c>
      <c r="I4" s="79">
        <v>54.833331296263161</v>
      </c>
      <c r="J4" s="79">
        <v>47.831824680167372</v>
      </c>
      <c r="K4" s="79">
        <v>43.159382868798303</v>
      </c>
      <c r="L4" s="79">
        <v>33.379111033512132</v>
      </c>
      <c r="M4" s="79">
        <v>26.842169038461922</v>
      </c>
      <c r="N4" s="79">
        <v>26.284461436449373</v>
      </c>
      <c r="O4" s="79">
        <v>28.167253799408858</v>
      </c>
    </row>
    <row r="5" spans="1:15" ht="15.75" x14ac:dyDescent="0.3">
      <c r="A5" s="69"/>
      <c r="B5" s="65" t="s">
        <v>351</v>
      </c>
      <c r="C5" s="79">
        <v>10.214166224243394</v>
      </c>
      <c r="D5" s="79">
        <v>9.767234588838198</v>
      </c>
      <c r="E5" s="79">
        <v>9.3225952427986094</v>
      </c>
      <c r="F5" s="79">
        <v>10.954089417159306</v>
      </c>
      <c r="G5" s="79">
        <v>10.797750343448129</v>
      </c>
      <c r="H5" s="79">
        <v>10.584814085431711</v>
      </c>
      <c r="I5" s="79">
        <v>10.450051685967523</v>
      </c>
      <c r="J5" s="79">
        <v>10.341516383096035</v>
      </c>
      <c r="K5" s="79">
        <v>10.269801568798718</v>
      </c>
      <c r="L5" s="79">
        <v>10.171315041474124</v>
      </c>
      <c r="M5" s="79">
        <v>10.10404391216982</v>
      </c>
      <c r="N5" s="79">
        <v>9.9511222917107922</v>
      </c>
      <c r="O5" s="79">
        <v>9.7875395995529679</v>
      </c>
    </row>
    <row r="6" spans="1:15" ht="15.75" x14ac:dyDescent="0.3">
      <c r="A6" s="70"/>
      <c r="B6" s="65" t="s">
        <v>332</v>
      </c>
      <c r="C6" s="79">
        <v>488.50776694095043</v>
      </c>
      <c r="D6" s="79">
        <v>495.65061749589478</v>
      </c>
      <c r="E6" s="79">
        <v>478.2623186177633</v>
      </c>
      <c r="F6" s="79">
        <v>447.04896741100669</v>
      </c>
      <c r="G6" s="79">
        <v>428.58388479671589</v>
      </c>
      <c r="H6" s="79">
        <v>401.93622008008288</v>
      </c>
      <c r="I6" s="79">
        <v>381.34629779501762</v>
      </c>
      <c r="J6" s="79">
        <v>322.16097935568325</v>
      </c>
      <c r="K6" s="79">
        <v>287.66753631932863</v>
      </c>
      <c r="L6" s="79">
        <v>241.40242940778887</v>
      </c>
      <c r="M6" s="79">
        <v>213.60270353367986</v>
      </c>
      <c r="N6" s="79">
        <v>152.88518586146591</v>
      </c>
      <c r="O6" s="79">
        <v>102.57632217009325</v>
      </c>
    </row>
    <row r="7" spans="1:15" ht="15.75" x14ac:dyDescent="0.3">
      <c r="A7" s="71"/>
      <c r="B7" s="65" t="s">
        <v>352</v>
      </c>
      <c r="C7" s="79">
        <v>130.28671913994688</v>
      </c>
      <c r="D7" s="79">
        <v>131.25792431903389</v>
      </c>
      <c r="E7" s="79">
        <v>129.25217175148975</v>
      </c>
      <c r="F7" s="79">
        <v>131.39325597342147</v>
      </c>
      <c r="G7" s="79">
        <v>131.08610258870416</v>
      </c>
      <c r="H7" s="79">
        <v>130.22386712618851</v>
      </c>
      <c r="I7" s="79">
        <v>129.61690347563953</v>
      </c>
      <c r="J7" s="79">
        <v>127.88999040772799</v>
      </c>
      <c r="K7" s="79">
        <v>128.52132258231865</v>
      </c>
      <c r="L7" s="79">
        <v>128.26380152831209</v>
      </c>
      <c r="M7" s="79">
        <v>127.92775796609082</v>
      </c>
      <c r="N7" s="79">
        <v>128.97841466798005</v>
      </c>
      <c r="O7" s="79">
        <v>129.81756498487519</v>
      </c>
    </row>
    <row r="8" spans="1:15" ht="15.75" x14ac:dyDescent="0.3">
      <c r="A8" s="72"/>
      <c r="B8" s="65" t="s">
        <v>353</v>
      </c>
      <c r="C8" s="79">
        <v>1513.4824121058746</v>
      </c>
      <c r="D8" s="79">
        <v>1487.489405172043</v>
      </c>
      <c r="E8" s="79">
        <v>1470.1441939633532</v>
      </c>
      <c r="F8" s="79">
        <v>1426.9967813598691</v>
      </c>
      <c r="G8" s="79">
        <v>1418.7941773806081</v>
      </c>
      <c r="H8" s="79">
        <v>1406.5208205324359</v>
      </c>
      <c r="I8" s="79">
        <v>1398.3589748335198</v>
      </c>
      <c r="J8" s="79">
        <v>1382.0743626485353</v>
      </c>
      <c r="K8" s="79">
        <v>1371.2370191575669</v>
      </c>
      <c r="L8" s="79">
        <v>1355.0098719077691</v>
      </c>
      <c r="M8" s="79">
        <v>1344.2112047912512</v>
      </c>
      <c r="N8" s="79">
        <v>1317.2835779140735</v>
      </c>
      <c r="O8" s="79">
        <v>1306.0386792821259</v>
      </c>
    </row>
    <row r="9" spans="1:15" ht="15.75" x14ac:dyDescent="0.3">
      <c r="A9" s="73"/>
      <c r="B9" s="65" t="s">
        <v>335</v>
      </c>
      <c r="C9" s="79">
        <v>6.2525785858726612</v>
      </c>
      <c r="D9" s="79">
        <v>6.477283329154524</v>
      </c>
      <c r="E9" s="79">
        <v>5.6339630179477149</v>
      </c>
      <c r="F9" s="79">
        <v>6.9301718339217642</v>
      </c>
      <c r="G9" s="79">
        <v>7.4401640836151675</v>
      </c>
      <c r="H9" s="79">
        <v>8.3979627623574995</v>
      </c>
      <c r="I9" s="79">
        <v>9.0363368461044242</v>
      </c>
      <c r="J9" s="79">
        <v>9.6929888154060961</v>
      </c>
      <c r="K9" s="79">
        <v>10.099760442328268</v>
      </c>
      <c r="L9" s="79">
        <v>10.304314318980808</v>
      </c>
      <c r="M9" s="79">
        <v>10.41538195452749</v>
      </c>
      <c r="N9" s="79">
        <v>10.042009244482783</v>
      </c>
      <c r="O9" s="79">
        <v>9.7658073286883766</v>
      </c>
    </row>
    <row r="10" spans="1:15" ht="15.75" x14ac:dyDescent="0.3">
      <c r="A10" s="74"/>
      <c r="B10" s="66" t="s">
        <v>354</v>
      </c>
      <c r="C10" s="79">
        <v>0.66688336304976725</v>
      </c>
      <c r="D10" s="79">
        <v>0.59353233757715596</v>
      </c>
      <c r="E10" s="79">
        <v>0.3267496424069658</v>
      </c>
      <c r="F10" s="80">
        <v>0.34199657659221627</v>
      </c>
      <c r="G10" s="80">
        <v>0.39960703113311064</v>
      </c>
      <c r="H10" s="80">
        <v>0.37904110094992388</v>
      </c>
      <c r="I10" s="80">
        <v>0.36547781491762454</v>
      </c>
      <c r="J10" s="80">
        <v>0.35976192948088703</v>
      </c>
      <c r="K10" s="80">
        <v>0.3560909873831648</v>
      </c>
      <c r="L10" s="80">
        <v>0.90023135851100211</v>
      </c>
      <c r="M10" s="80">
        <v>0.87749016908418898</v>
      </c>
      <c r="N10" s="80">
        <v>0.87019177607257503</v>
      </c>
      <c r="O10" s="80">
        <v>0.30909544289171759</v>
      </c>
    </row>
    <row r="11" spans="1:15" ht="15.75" x14ac:dyDescent="0.3">
      <c r="A11" s="75"/>
      <c r="B11" s="67" t="s">
        <v>355</v>
      </c>
      <c r="C11" s="81">
        <v>2193.7742438952091</v>
      </c>
      <c r="D11" s="81">
        <v>2172.5753430534487</v>
      </c>
      <c r="E11" s="81">
        <v>2128.1357541290677</v>
      </c>
      <c r="F11" s="81">
        <v>2080.6120547898258</v>
      </c>
      <c r="G11" s="81">
        <v>2053.112788946094</v>
      </c>
      <c r="H11" s="81">
        <v>2013.1275689185054</v>
      </c>
      <c r="I11" s="81">
        <v>1983.6418959325119</v>
      </c>
      <c r="J11" s="81">
        <v>1899.991662290616</v>
      </c>
      <c r="K11" s="81">
        <v>1850.9548229391394</v>
      </c>
      <c r="L11" s="81">
        <v>1778.5308432378372</v>
      </c>
      <c r="M11" s="81">
        <v>1733.1032611961812</v>
      </c>
      <c r="N11" s="81">
        <v>1645.4247714161625</v>
      </c>
      <c r="O11" s="81">
        <v>1586.1531671647447</v>
      </c>
    </row>
    <row r="12" spans="1:15" ht="15.75" x14ac:dyDescent="0.3">
      <c r="A12" s="76"/>
      <c r="B12" s="65" t="s">
        <v>231</v>
      </c>
      <c r="C12" s="79">
        <v>32.759694910568101</v>
      </c>
      <c r="D12" s="79">
        <v>33.466067843421385</v>
      </c>
      <c r="E12" s="79">
        <v>32.535984983184086</v>
      </c>
      <c r="F12" s="80">
        <v>32.535984983184086</v>
      </c>
      <c r="G12" s="80">
        <v>32.535984983184086</v>
      </c>
      <c r="H12" s="80">
        <v>32.535984983184086</v>
      </c>
      <c r="I12" s="80">
        <v>32.535984983184086</v>
      </c>
      <c r="J12" s="80">
        <v>32.535984983184086</v>
      </c>
      <c r="K12" s="80">
        <v>32.535984983184086</v>
      </c>
      <c r="L12" s="80">
        <v>32.535984983184086</v>
      </c>
      <c r="M12" s="80">
        <v>32.535984983184086</v>
      </c>
      <c r="N12" s="80">
        <v>32.535984983184086</v>
      </c>
      <c r="O12" s="80">
        <v>32.535984983184086</v>
      </c>
    </row>
    <row r="13" spans="1:15" ht="15.75" x14ac:dyDescent="0.3">
      <c r="A13" s="77"/>
      <c r="B13" s="67" t="s">
        <v>356</v>
      </c>
      <c r="C13" s="81">
        <v>2226.5339388057773</v>
      </c>
      <c r="D13" s="81">
        <v>2206.0414108968703</v>
      </c>
      <c r="E13" s="81">
        <v>2160.6717391122515</v>
      </c>
      <c r="F13" s="81">
        <v>2113.1480397730097</v>
      </c>
      <c r="G13" s="81">
        <v>2085.6487739292779</v>
      </c>
      <c r="H13" s="81">
        <v>2045.6635539016895</v>
      </c>
      <c r="I13" s="81">
        <v>2016.1778809156961</v>
      </c>
      <c r="J13" s="81">
        <v>1932.5276472738001</v>
      </c>
      <c r="K13" s="81">
        <v>1883.4908079223235</v>
      </c>
      <c r="L13" s="81">
        <v>1811.0668282210213</v>
      </c>
      <c r="M13" s="81">
        <v>1765.6392461793653</v>
      </c>
      <c r="N13" s="81">
        <v>1677.9607563993466</v>
      </c>
      <c r="O13" s="81">
        <v>1618.6891521479288</v>
      </c>
    </row>
    <row r="14" spans="1:15" x14ac:dyDescent="0.25">
      <c r="C14" s="134">
        <v>0</v>
      </c>
      <c r="D14" s="134">
        <v>0</v>
      </c>
      <c r="E14" s="203">
        <v>0</v>
      </c>
      <c r="F14" s="204"/>
      <c r="G14" s="205">
        <v>0</v>
      </c>
      <c r="H14" s="205"/>
      <c r="I14" s="205">
        <v>0</v>
      </c>
      <c r="J14" s="205"/>
      <c r="K14" s="205">
        <v>0</v>
      </c>
      <c r="L14" s="205"/>
      <c r="M14" s="205">
        <v>0</v>
      </c>
      <c r="N14" s="205">
        <v>0</v>
      </c>
      <c r="O14" s="205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388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ht="15.75" x14ac:dyDescent="0.3">
      <c r="A17" s="61" t="s">
        <v>234</v>
      </c>
      <c r="B17" s="27" t="s">
        <v>254</v>
      </c>
      <c r="C17" s="79">
        <v>0.68794238731661783</v>
      </c>
      <c r="D17" s="79">
        <v>0.7700937465319998</v>
      </c>
      <c r="E17" s="79">
        <v>0.69399587807140084</v>
      </c>
      <c r="F17" s="82">
        <v>0.24695132844455514</v>
      </c>
      <c r="G17" s="82">
        <v>0.23910979323987572</v>
      </c>
      <c r="H17" s="82">
        <v>0.22560844863857354</v>
      </c>
      <c r="I17" s="82">
        <v>0.21712962529342456</v>
      </c>
      <c r="J17" s="82">
        <v>0.20967753457289404</v>
      </c>
      <c r="K17" s="82">
        <v>0.20494263602383456</v>
      </c>
      <c r="L17" s="82">
        <v>0.19811608582091797</v>
      </c>
      <c r="M17" s="82">
        <v>0.19376365093269043</v>
      </c>
      <c r="N17" s="82">
        <v>0.18348465117016949</v>
      </c>
      <c r="O17" s="82">
        <v>0.61619308454696975</v>
      </c>
    </row>
    <row r="18" spans="1:15" ht="15.75" x14ac:dyDescent="0.3">
      <c r="A18" s="61" t="s">
        <v>233</v>
      </c>
      <c r="B18" s="27" t="s">
        <v>255</v>
      </c>
      <c r="C18" s="79">
        <v>0.63455136930764966</v>
      </c>
      <c r="D18" s="79">
        <v>0.599268772563193</v>
      </c>
      <c r="E18" s="79">
        <v>0.56717686919893984</v>
      </c>
      <c r="F18" s="82">
        <v>0.95124250956606615</v>
      </c>
      <c r="G18" s="82">
        <v>0.93452879335974981</v>
      </c>
      <c r="H18" s="82">
        <v>0.89004627937876091</v>
      </c>
      <c r="I18" s="82">
        <v>0.86172751378184786</v>
      </c>
      <c r="J18" s="82">
        <v>0.84182337104414739</v>
      </c>
      <c r="K18" s="82">
        <v>0.82886175367633763</v>
      </c>
      <c r="L18" s="82">
        <v>0.81553499592775625</v>
      </c>
      <c r="M18" s="82">
        <v>0.80681249634735519</v>
      </c>
      <c r="N18" s="82">
        <v>0.78868722629801524</v>
      </c>
      <c r="O18" s="82">
        <v>0.77501026113122862</v>
      </c>
    </row>
    <row r="19" spans="1:15" ht="15.75" x14ac:dyDescent="0.3">
      <c r="A19" s="61" t="s">
        <v>176</v>
      </c>
      <c r="B19" s="27" t="s">
        <v>256</v>
      </c>
      <c r="C19" s="79">
        <v>0.25039776757468019</v>
      </c>
      <c r="D19" s="79">
        <v>0.23362084129082875</v>
      </c>
      <c r="E19" s="79">
        <v>0.18877385384182147</v>
      </c>
      <c r="F19" s="82">
        <v>0.195361228413061</v>
      </c>
      <c r="G19" s="82">
        <v>0.21603540214111674</v>
      </c>
      <c r="H19" s="82">
        <v>0.21150281855992245</v>
      </c>
      <c r="I19" s="82">
        <v>0.20848109617245961</v>
      </c>
      <c r="J19" s="82">
        <v>0.20394851259126526</v>
      </c>
      <c r="K19" s="82">
        <v>0.20092679020380241</v>
      </c>
      <c r="L19" s="82">
        <v>0.19639420662260806</v>
      </c>
      <c r="M19" s="82">
        <v>0.19337248423514525</v>
      </c>
      <c r="N19" s="82">
        <v>0.18581817826648803</v>
      </c>
      <c r="O19" s="82">
        <v>0.17826387229783081</v>
      </c>
    </row>
    <row r="20" spans="1:15" ht="15.75" x14ac:dyDescent="0.3">
      <c r="A20" s="61" t="s">
        <v>246</v>
      </c>
      <c r="B20" s="27" t="s">
        <v>257</v>
      </c>
      <c r="C20" s="79">
        <v>0.31755012500000002</v>
      </c>
      <c r="D20" s="79">
        <v>0.19568791571488797</v>
      </c>
      <c r="E20" s="79">
        <v>0.63077010499999997</v>
      </c>
      <c r="F20" s="82">
        <v>4.532030615417517E-2</v>
      </c>
      <c r="G20" s="82">
        <v>4.5218508687048971E-2</v>
      </c>
      <c r="H20" s="82">
        <v>4.4861989205531874E-2</v>
      </c>
      <c r="I20" s="82">
        <v>4.4624623222326493E-2</v>
      </c>
      <c r="J20" s="82">
        <v>4.4617550680495242E-2</v>
      </c>
      <c r="K20" s="82">
        <v>4.4612143659117566E-2</v>
      </c>
      <c r="L20" s="82">
        <v>4.4603001902640223E-2</v>
      </c>
      <c r="M20" s="82">
        <v>4.4596224237991519E-2</v>
      </c>
      <c r="N20" s="82">
        <v>4.4576908936807304E-2</v>
      </c>
      <c r="O20" s="82">
        <v>4.4554247371610935E-2</v>
      </c>
    </row>
    <row r="21" spans="1:15" ht="15.75" x14ac:dyDescent="0.3">
      <c r="A21" s="61" t="s">
        <v>200</v>
      </c>
      <c r="B21" s="27" t="s">
        <v>258</v>
      </c>
      <c r="C21" s="79">
        <v>0.40200000000000002</v>
      </c>
      <c r="D21" s="79">
        <v>0.40200000000000002</v>
      </c>
      <c r="E21" s="79">
        <v>0.40200000000000002</v>
      </c>
      <c r="F21" s="82">
        <v>0.40200000000000002</v>
      </c>
      <c r="G21" s="82">
        <v>0.40200000000000002</v>
      </c>
      <c r="H21" s="82">
        <v>0.40200000000000002</v>
      </c>
      <c r="I21" s="82">
        <v>0.40200000000000002</v>
      </c>
      <c r="J21" s="82">
        <v>0.40200000000000002</v>
      </c>
      <c r="K21" s="82">
        <v>0.40200000000000002</v>
      </c>
      <c r="L21" s="82">
        <v>0.40200000000000002</v>
      </c>
      <c r="M21" s="82">
        <v>0.40200000000000002</v>
      </c>
      <c r="N21" s="82">
        <v>0.40200000000000002</v>
      </c>
      <c r="O21" s="82">
        <v>0.40200000000000002</v>
      </c>
    </row>
    <row r="22" spans="1:15" ht="15.75" x14ac:dyDescent="0.3">
      <c r="A22" s="61" t="s">
        <v>201</v>
      </c>
      <c r="B22" s="27" t="s">
        <v>259</v>
      </c>
      <c r="C22" s="79">
        <v>2.8168868544812939</v>
      </c>
      <c r="D22" s="79">
        <v>2.6011803779572444</v>
      </c>
      <c r="E22" s="79">
        <v>2.2945166339509391</v>
      </c>
      <c r="F22" s="82">
        <v>27.064760451336166</v>
      </c>
      <c r="G22" s="82">
        <v>27.064549268073176</v>
      </c>
      <c r="H22" s="82">
        <v>27.062997269007642</v>
      </c>
      <c r="I22" s="82">
        <v>27.061959771370127</v>
      </c>
      <c r="J22" s="82">
        <v>20.49237625204951</v>
      </c>
      <c r="K22" s="82">
        <v>16.112652377122206</v>
      </c>
      <c r="L22" s="82">
        <v>6.4522882927185439</v>
      </c>
      <c r="M22" s="82">
        <v>1.2046096330786489E-2</v>
      </c>
      <c r="N22" s="82">
        <v>1.0902285408218557E-2</v>
      </c>
      <c r="O22" s="82">
        <v>1.0287238251788648E-2</v>
      </c>
    </row>
    <row r="23" spans="1:15" ht="15.75" x14ac:dyDescent="0.3">
      <c r="A23" s="61" t="s">
        <v>177</v>
      </c>
      <c r="B23" s="27" t="s">
        <v>260</v>
      </c>
      <c r="C23" s="79">
        <v>39.882135284972804</v>
      </c>
      <c r="D23" s="79">
        <v>37.095288234416934</v>
      </c>
      <c r="E23" s="79">
        <v>30.707761056907984</v>
      </c>
      <c r="F23" s="82">
        <v>28.380548213704959</v>
      </c>
      <c r="G23" s="82">
        <v>27.506523084809242</v>
      </c>
      <c r="H23" s="82">
        <v>26.623912429601955</v>
      </c>
      <c r="I23" s="82">
        <v>26.034313434964528</v>
      </c>
      <c r="J23" s="82">
        <v>25.634285581867776</v>
      </c>
      <c r="K23" s="82">
        <v>25.362290933035876</v>
      </c>
      <c r="L23" s="82">
        <v>25.267077591524494</v>
      </c>
      <c r="M23" s="82">
        <v>25.186480846247573</v>
      </c>
      <c r="N23" s="82">
        <v>24.665893976412079</v>
      </c>
      <c r="O23" s="82">
        <v>26.137845934808741</v>
      </c>
    </row>
    <row r="24" spans="1:15" ht="15.75" x14ac:dyDescent="0.3">
      <c r="A24" s="61" t="s">
        <v>261</v>
      </c>
      <c r="B24" s="27" t="s">
        <v>358</v>
      </c>
      <c r="C24" s="79">
        <v>3.6300510003923266E-2</v>
      </c>
      <c r="D24" s="79">
        <v>3.3122793252255943E-2</v>
      </c>
      <c r="E24" s="79">
        <v>3.3122793252255943E-2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ht="15.75" x14ac:dyDescent="0.3">
      <c r="A25" s="61" t="s">
        <v>175</v>
      </c>
      <c r="B25" s="27" t="s">
        <v>262</v>
      </c>
      <c r="C25" s="79">
        <v>2.8365996644640003E-3</v>
      </c>
      <c r="D25" s="79">
        <v>2.615466756854287E-3</v>
      </c>
      <c r="E25" s="79">
        <v>2.39434549174986E-3</v>
      </c>
      <c r="F25" s="82">
        <v>2.604756828726336E-3</v>
      </c>
      <c r="G25" s="82">
        <v>2.7449026923730612E-3</v>
      </c>
      <c r="H25" s="82">
        <v>2.9550976164842589E-3</v>
      </c>
      <c r="I25" s="82">
        <v>3.0952314584499841E-3</v>
      </c>
      <c r="J25" s="82">
        <v>3.0958773612867036E-3</v>
      </c>
      <c r="K25" s="82">
        <v>3.0962350771279509E-3</v>
      </c>
      <c r="L25" s="82">
        <v>3.096858995169015E-3</v>
      </c>
      <c r="M25" s="82">
        <v>3.0972401303784448E-3</v>
      </c>
      <c r="N25" s="82">
        <v>3.098209957595399E-3</v>
      </c>
      <c r="O25" s="82">
        <v>3.0991610006867311E-3</v>
      </c>
    </row>
    <row r="26" spans="1:15" ht="15.75" x14ac:dyDescent="0.3">
      <c r="A26" s="61"/>
      <c r="B26" s="28" t="s">
        <v>359</v>
      </c>
      <c r="C26" s="83">
        <v>45.030600898321438</v>
      </c>
      <c r="D26" s="83">
        <v>41.9328781484842</v>
      </c>
      <c r="E26" s="83">
        <v>35.520511535715094</v>
      </c>
      <c r="F26" s="83">
        <v>57.288788794447704</v>
      </c>
      <c r="G26" s="83">
        <v>56.410709753002578</v>
      </c>
      <c r="H26" s="83">
        <v>55.463884332008867</v>
      </c>
      <c r="I26" s="83">
        <v>54.833331296263161</v>
      </c>
      <c r="J26" s="83">
        <v>47.831824680167372</v>
      </c>
      <c r="K26" s="83">
        <v>43.159382868798303</v>
      </c>
      <c r="L26" s="83">
        <v>33.379111033512132</v>
      </c>
      <c r="M26" s="83">
        <v>26.842169038461922</v>
      </c>
      <c r="N26" s="83">
        <v>26.284461436449373</v>
      </c>
      <c r="O26" s="83">
        <v>28.167253799408858</v>
      </c>
    </row>
    <row r="27" spans="1:15" ht="15.75" x14ac:dyDescent="0.3">
      <c r="A27" s="62"/>
      <c r="B27" s="29" t="s">
        <v>248</v>
      </c>
      <c r="C27" s="96">
        <v>0</v>
      </c>
      <c r="D27" s="96">
        <v>0</v>
      </c>
      <c r="E27" s="96">
        <v>0</v>
      </c>
      <c r="F27" s="96"/>
      <c r="G27" s="96">
        <v>0</v>
      </c>
      <c r="H27" s="96"/>
      <c r="I27" s="96">
        <v>0</v>
      </c>
      <c r="J27" s="96"/>
      <c r="K27" s="96">
        <v>0</v>
      </c>
      <c r="L27" s="96"/>
      <c r="M27" s="96">
        <v>0</v>
      </c>
      <c r="N27" s="96">
        <v>0</v>
      </c>
      <c r="O27" s="96">
        <v>0</v>
      </c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388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ht="15.75" x14ac:dyDescent="0.3">
      <c r="A30" s="61" t="s">
        <v>182</v>
      </c>
      <c r="B30" s="33" t="s">
        <v>263</v>
      </c>
      <c r="C30" s="79">
        <v>2.3775114426222639</v>
      </c>
      <c r="D30" s="79">
        <v>2.251900770785483</v>
      </c>
      <c r="E30" s="79">
        <v>2.144088660416871</v>
      </c>
      <c r="F30" s="82">
        <v>2.3239502095455804</v>
      </c>
      <c r="G30" s="82">
        <v>2.2366719670128381</v>
      </c>
      <c r="H30" s="82">
        <v>2.1562035611651722</v>
      </c>
      <c r="I30" s="82">
        <v>2.1034860168156313</v>
      </c>
      <c r="J30" s="82">
        <v>2.0394771309020907</v>
      </c>
      <c r="K30" s="82">
        <v>1.9965739427321401</v>
      </c>
      <c r="L30" s="82">
        <v>1.9320979413681529</v>
      </c>
      <c r="M30" s="82">
        <v>1.8884219294554399</v>
      </c>
      <c r="N30" s="82">
        <v>1.7814233167010896</v>
      </c>
      <c r="O30" s="82">
        <v>1.6719600343895582</v>
      </c>
    </row>
    <row r="31" spans="1:15" ht="15.75" x14ac:dyDescent="0.3">
      <c r="A31" s="61" t="s">
        <v>17</v>
      </c>
      <c r="B31" s="33" t="s">
        <v>264</v>
      </c>
      <c r="C31" s="79">
        <v>0.15376057234371554</v>
      </c>
      <c r="D31" s="79">
        <v>0.15056161255526876</v>
      </c>
      <c r="E31" s="79">
        <v>0.13776290123738769</v>
      </c>
      <c r="F31" s="82">
        <v>0.13446953961362718</v>
      </c>
      <c r="G31" s="82">
        <v>0.12783445912025745</v>
      </c>
      <c r="H31" s="82">
        <v>0.123687580383362</v>
      </c>
      <c r="I31" s="82">
        <v>0.12094929546118037</v>
      </c>
      <c r="J31" s="82">
        <v>0.11734022784140385</v>
      </c>
      <c r="K31" s="82">
        <v>0.11492935904749396</v>
      </c>
      <c r="L31" s="82">
        <v>0.11210770653542841</v>
      </c>
      <c r="M31" s="82">
        <v>0.11019145228768217</v>
      </c>
      <c r="N31" s="82">
        <v>0.10577529811517561</v>
      </c>
      <c r="O31" s="82">
        <v>0.10098697737918076</v>
      </c>
    </row>
    <row r="32" spans="1:15" ht="15.75" x14ac:dyDescent="0.3">
      <c r="A32" s="61" t="s">
        <v>183</v>
      </c>
      <c r="B32" s="33" t="s">
        <v>265</v>
      </c>
      <c r="C32" s="79">
        <v>9.7987798644493432E-2</v>
      </c>
      <c r="D32" s="79">
        <v>0.10089314965434511</v>
      </c>
      <c r="E32" s="79">
        <v>8.6862521924512548E-2</v>
      </c>
      <c r="F32" s="82">
        <v>9.6914824653032222E-2</v>
      </c>
      <c r="G32" s="82">
        <v>9.4436564305974968E-2</v>
      </c>
      <c r="H32" s="82">
        <v>9.2278281738438148E-2</v>
      </c>
      <c r="I32" s="82">
        <v>9.0893915405127867E-2</v>
      </c>
      <c r="J32" s="82">
        <v>8.9483867994116825E-2</v>
      </c>
      <c r="K32" s="82">
        <v>8.8555777764075694E-2</v>
      </c>
      <c r="L32" s="82">
        <v>8.7509784612143912E-2</v>
      </c>
      <c r="M32" s="82">
        <v>8.6805385969469212E-2</v>
      </c>
      <c r="N32" s="82">
        <v>8.5236118953452525E-2</v>
      </c>
      <c r="O32" s="82">
        <v>8.3496529411056161E-2</v>
      </c>
    </row>
    <row r="33" spans="1:15" ht="15.75" x14ac:dyDescent="0.3">
      <c r="A33" s="61" t="s">
        <v>185</v>
      </c>
      <c r="B33" s="33" t="s">
        <v>266</v>
      </c>
      <c r="C33" s="79">
        <v>1.9171931908005972</v>
      </c>
      <c r="D33" s="79">
        <v>1.8911272178904333</v>
      </c>
      <c r="E33" s="79">
        <v>1.8258067921191776</v>
      </c>
      <c r="F33" s="82">
        <v>2.0567724893623578</v>
      </c>
      <c r="G33" s="82">
        <v>2.0385149049762132</v>
      </c>
      <c r="H33" s="82">
        <v>2.0138086954313428</v>
      </c>
      <c r="I33" s="82">
        <v>1.998619744532673</v>
      </c>
      <c r="J33" s="82">
        <v>1.989105347491591</v>
      </c>
      <c r="K33" s="82">
        <v>1.9829371417407351</v>
      </c>
      <c r="L33" s="82">
        <v>1.975110873559488</v>
      </c>
      <c r="M33" s="82">
        <v>1.9695672565627762</v>
      </c>
      <c r="N33" s="82">
        <v>1.9582480359939589</v>
      </c>
      <c r="O33" s="82">
        <v>1.945097567528191</v>
      </c>
    </row>
    <row r="34" spans="1:15" ht="15.75" x14ac:dyDescent="0.3">
      <c r="A34" s="61" t="s">
        <v>179</v>
      </c>
      <c r="B34" s="33" t="s">
        <v>267</v>
      </c>
      <c r="C34" s="79">
        <v>1.3043302701188195</v>
      </c>
      <c r="D34" s="79">
        <v>1.2053014326211589</v>
      </c>
      <c r="E34" s="79">
        <v>1.116222317088525</v>
      </c>
      <c r="F34" s="82">
        <v>1.3103317415988998</v>
      </c>
      <c r="G34" s="82">
        <v>1.327172013423179</v>
      </c>
      <c r="H34" s="82">
        <v>1.3202326264231876</v>
      </c>
      <c r="I34" s="82">
        <v>1.3157688936303518</v>
      </c>
      <c r="J34" s="82">
        <v>1.3213598941116083</v>
      </c>
      <c r="K34" s="82">
        <v>1.324609537810409</v>
      </c>
      <c r="L34" s="82">
        <v>1.3276922836204821</v>
      </c>
      <c r="M34" s="82">
        <v>1.3289886122202097</v>
      </c>
      <c r="N34" s="82">
        <v>1.332939744990862</v>
      </c>
      <c r="O34" s="82">
        <v>1.3350900779607862</v>
      </c>
    </row>
    <row r="35" spans="1:15" ht="15.75" x14ac:dyDescent="0.3">
      <c r="A35" s="61" t="s">
        <v>180</v>
      </c>
      <c r="B35" s="33" t="s">
        <v>268</v>
      </c>
      <c r="C35" s="79">
        <v>0.30592116475423708</v>
      </c>
      <c r="D35" s="79">
        <v>0.26907585316346283</v>
      </c>
      <c r="E35" s="79">
        <v>0.16722692480849308</v>
      </c>
      <c r="F35" s="82">
        <v>0.25915520723565827</v>
      </c>
      <c r="G35" s="82">
        <v>0.25808671619579848</v>
      </c>
      <c r="H35" s="82">
        <v>0.25732024247470325</v>
      </c>
      <c r="I35" s="82">
        <v>0.25681823005397492</v>
      </c>
      <c r="J35" s="82">
        <v>0.25615421039600422</v>
      </c>
      <c r="K35" s="82">
        <v>0.25571411700183849</v>
      </c>
      <c r="L35" s="82">
        <v>0.2551877744105312</v>
      </c>
      <c r="M35" s="82">
        <v>0.25483186469781399</v>
      </c>
      <c r="N35" s="82">
        <v>0.25401534615105498</v>
      </c>
      <c r="O35" s="82">
        <v>0.25314227598449057</v>
      </c>
    </row>
    <row r="36" spans="1:15" ht="15.75" x14ac:dyDescent="0.3">
      <c r="A36" s="61" t="s">
        <v>186</v>
      </c>
      <c r="B36" s="33" t="s">
        <v>269</v>
      </c>
      <c r="C36" s="79">
        <v>1.116979530695537</v>
      </c>
      <c r="D36" s="79">
        <v>1.0986621141215407</v>
      </c>
      <c r="E36" s="79">
        <v>1.0268863200875373</v>
      </c>
      <c r="F36" s="82">
        <v>1.2432737369648137</v>
      </c>
      <c r="G36" s="82">
        <v>1.2128131347652493</v>
      </c>
      <c r="H36" s="82">
        <v>1.1755293765769972</v>
      </c>
      <c r="I36" s="82">
        <v>1.1522103621724518</v>
      </c>
      <c r="J36" s="82">
        <v>1.134776406373242</v>
      </c>
      <c r="K36" s="82">
        <v>1.1231953239560846</v>
      </c>
      <c r="L36" s="82">
        <v>1.1083147361100736</v>
      </c>
      <c r="M36" s="82">
        <v>1.0979588708333414</v>
      </c>
      <c r="N36" s="82">
        <v>1.0756936660167147</v>
      </c>
      <c r="O36" s="82">
        <v>1.0505896024335482</v>
      </c>
    </row>
    <row r="37" spans="1:15" ht="15.75" x14ac:dyDescent="0.3">
      <c r="A37" s="61" t="s">
        <v>184</v>
      </c>
      <c r="B37" s="33" t="s">
        <v>270</v>
      </c>
      <c r="C37" s="79">
        <v>1.9014630507994574</v>
      </c>
      <c r="D37" s="79">
        <v>1.9505051793515462</v>
      </c>
      <c r="E37" s="79">
        <v>1.9635025749342412</v>
      </c>
      <c r="F37" s="82">
        <v>2.2825230706417092</v>
      </c>
      <c r="G37" s="82">
        <v>2.2696746487761255</v>
      </c>
      <c r="H37" s="82">
        <v>2.2437978082339471</v>
      </c>
      <c r="I37" s="82">
        <v>2.2279866482620649</v>
      </c>
      <c r="J37" s="82">
        <v>2.2198152031536948</v>
      </c>
      <c r="K37" s="82">
        <v>2.2148576651487328</v>
      </c>
      <c r="L37" s="82">
        <v>2.2100688846660481</v>
      </c>
      <c r="M37" s="82">
        <v>2.2071554900281378</v>
      </c>
      <c r="N37" s="82">
        <v>2.2023973573813915</v>
      </c>
      <c r="O37" s="82">
        <v>2.1970537506040198</v>
      </c>
    </row>
    <row r="38" spans="1:15" ht="15.75" x14ac:dyDescent="0.3">
      <c r="A38" s="61" t="s">
        <v>181</v>
      </c>
      <c r="B38" s="33" t="s">
        <v>271</v>
      </c>
      <c r="C38" s="79">
        <v>1.0390192034642731</v>
      </c>
      <c r="D38" s="79">
        <v>0.84920725869495828</v>
      </c>
      <c r="E38" s="79">
        <v>0.85423623018186423</v>
      </c>
      <c r="F38" s="82">
        <v>1.2466985975436278</v>
      </c>
      <c r="G38" s="82">
        <v>1.2325459348724941</v>
      </c>
      <c r="H38" s="82">
        <v>1.2019559130045609</v>
      </c>
      <c r="I38" s="82">
        <v>1.1833185796340648</v>
      </c>
      <c r="J38" s="82">
        <v>1.1740040948322834</v>
      </c>
      <c r="K38" s="82">
        <v>1.168428703597207</v>
      </c>
      <c r="L38" s="82">
        <v>1.1632250565917757</v>
      </c>
      <c r="M38" s="82">
        <v>1.1601230501149487</v>
      </c>
      <c r="N38" s="82">
        <v>1.1553934074070922</v>
      </c>
      <c r="O38" s="82">
        <v>1.1501227838621368</v>
      </c>
    </row>
    <row r="39" spans="1:15" ht="15.75" x14ac:dyDescent="0.3">
      <c r="A39" s="61"/>
      <c r="B39" s="34" t="s">
        <v>360</v>
      </c>
      <c r="C39" s="84">
        <v>10.214166224243394</v>
      </c>
      <c r="D39" s="84">
        <v>9.7672345888381962</v>
      </c>
      <c r="E39" s="84">
        <v>9.3225952427986094</v>
      </c>
      <c r="F39" s="84">
        <v>10.954089417159306</v>
      </c>
      <c r="G39" s="84">
        <v>10.797750343448129</v>
      </c>
      <c r="H39" s="84">
        <v>10.584814085431711</v>
      </c>
      <c r="I39" s="84">
        <v>10.450051685967523</v>
      </c>
      <c r="J39" s="84">
        <v>10.341516383096035</v>
      </c>
      <c r="K39" s="84">
        <v>10.269801568798718</v>
      </c>
      <c r="L39" s="84">
        <v>10.171315041474124</v>
      </c>
      <c r="M39" s="84">
        <v>10.10404391216982</v>
      </c>
      <c r="N39" s="84">
        <v>9.9511222917107922</v>
      </c>
      <c r="O39" s="84">
        <v>9.7875395995529679</v>
      </c>
    </row>
    <row r="40" spans="1:15" ht="15.75" x14ac:dyDescent="0.3">
      <c r="A40" s="62"/>
      <c r="B40" s="29" t="s">
        <v>248</v>
      </c>
      <c r="C40" s="96">
        <v>0</v>
      </c>
      <c r="D40" s="96">
        <v>0</v>
      </c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>
        <v>0</v>
      </c>
      <c r="O40" s="96">
        <v>0</v>
      </c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388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ht="15.75" x14ac:dyDescent="0.3">
      <c r="A43" s="61" t="s">
        <v>225</v>
      </c>
      <c r="B43" s="33" t="s">
        <v>272</v>
      </c>
      <c r="C43" s="79">
        <v>449.4864477463002</v>
      </c>
      <c r="D43" s="79">
        <v>456.80774835271836</v>
      </c>
      <c r="E43" s="79">
        <v>439.39990469241224</v>
      </c>
      <c r="F43" s="82">
        <v>407.15835133119037</v>
      </c>
      <c r="G43" s="82">
        <v>388.01044111652317</v>
      </c>
      <c r="H43" s="82">
        <v>360.35885454371606</v>
      </c>
      <c r="I43" s="82">
        <v>339.08618104781033</v>
      </c>
      <c r="J43" s="82">
        <v>279.80336133390216</v>
      </c>
      <c r="K43" s="82">
        <v>245.23598201888825</v>
      </c>
      <c r="L43" s="82">
        <v>198.87379200485907</v>
      </c>
      <c r="M43" s="82">
        <v>171.02737710937038</v>
      </c>
      <c r="N43" s="82">
        <v>110.1802550135712</v>
      </c>
      <c r="O43" s="82">
        <v>59.769662662374941</v>
      </c>
    </row>
    <row r="44" spans="1:15" ht="15.75" x14ac:dyDescent="0.3">
      <c r="A44" s="61" t="s">
        <v>224</v>
      </c>
      <c r="B44" s="33" t="s">
        <v>273</v>
      </c>
      <c r="C44" s="79">
        <v>1.756416356660017E-2</v>
      </c>
      <c r="D44" s="79">
        <v>1.870983980337888E-2</v>
      </c>
      <c r="E44" s="79">
        <v>1.7611506190282462E-2</v>
      </c>
      <c r="F44" s="82">
        <v>1.9497976175982215E-2</v>
      </c>
      <c r="G44" s="82">
        <v>1.9824151615803257E-2</v>
      </c>
      <c r="H44" s="82">
        <v>2.0279966763994118E-2</v>
      </c>
      <c r="I44" s="82">
        <v>2.0641102832105806E-2</v>
      </c>
      <c r="J44" s="82">
        <v>2.1101804566193719E-2</v>
      </c>
      <c r="K44" s="82">
        <v>2.1500642190218383E-2</v>
      </c>
      <c r="L44" s="82">
        <v>2.2270010272988867E-2</v>
      </c>
      <c r="M44" s="82">
        <v>2.2809667639408601E-2</v>
      </c>
      <c r="N44" s="82">
        <v>2.4325528921677098E-2</v>
      </c>
      <c r="O44" s="82">
        <v>2.5843645980795995E-2</v>
      </c>
    </row>
    <row r="45" spans="1:15" ht="15.75" x14ac:dyDescent="0.3">
      <c r="A45" s="61" t="s">
        <v>207</v>
      </c>
      <c r="B45" s="33" t="s">
        <v>274</v>
      </c>
      <c r="C45" s="79">
        <v>30.033250068195958</v>
      </c>
      <c r="D45" s="79">
        <v>30.106678400569955</v>
      </c>
      <c r="E45" s="79">
        <v>30.180106732943955</v>
      </c>
      <c r="F45" s="82">
        <v>31.14445512785689</v>
      </c>
      <c r="G45" s="82">
        <v>31.787354057798847</v>
      </c>
      <c r="H45" s="82">
        <v>32.751702452711783</v>
      </c>
      <c r="I45" s="82">
        <v>33.394601382653761</v>
      </c>
      <c r="J45" s="82">
        <v>33.466451409439365</v>
      </c>
      <c r="K45" s="82">
        <v>33.51435142729644</v>
      </c>
      <c r="L45" s="82">
        <v>33.586201454082044</v>
      </c>
      <c r="M45" s="82">
        <v>33.634101471939118</v>
      </c>
      <c r="N45" s="82">
        <v>33.753851516581797</v>
      </c>
      <c r="O45" s="82">
        <v>33.873601561224476</v>
      </c>
    </row>
    <row r="46" spans="1:15" ht="15.75" x14ac:dyDescent="0.3">
      <c r="A46" s="61" t="s">
        <v>203</v>
      </c>
      <c r="B46" s="33" t="s">
        <v>275</v>
      </c>
      <c r="C46" s="79">
        <v>8.97050496288775</v>
      </c>
      <c r="D46" s="79">
        <v>8.7174809028030644</v>
      </c>
      <c r="E46" s="79">
        <v>8.6646956862168167</v>
      </c>
      <c r="F46" s="82">
        <v>8.7266629757834995</v>
      </c>
      <c r="G46" s="82">
        <v>8.7662654707780909</v>
      </c>
      <c r="H46" s="82">
        <v>8.8053831168909991</v>
      </c>
      <c r="I46" s="82">
        <v>8.8448742617214027</v>
      </c>
      <c r="J46" s="82">
        <v>8.8700648077755577</v>
      </c>
      <c r="K46" s="82">
        <v>8.8957022309537415</v>
      </c>
      <c r="L46" s="82">
        <v>8.9201659385747547</v>
      </c>
      <c r="M46" s="82">
        <v>8.9184152847309299</v>
      </c>
      <c r="N46" s="82">
        <v>8.9267538023912358</v>
      </c>
      <c r="O46" s="82">
        <v>8.90721430051304</v>
      </c>
    </row>
    <row r="47" spans="1:15" ht="15.75" x14ac:dyDescent="0.3">
      <c r="A47" s="61"/>
      <c r="B47" s="38" t="s">
        <v>361</v>
      </c>
      <c r="C47" s="85">
        <v>488.50776694095049</v>
      </c>
      <c r="D47" s="85">
        <v>495.65061749589472</v>
      </c>
      <c r="E47" s="85">
        <v>478.2623186177633</v>
      </c>
      <c r="F47" s="85">
        <v>447.04896741100669</v>
      </c>
      <c r="G47" s="85">
        <v>428.58388479671589</v>
      </c>
      <c r="H47" s="85">
        <v>401.93622008008288</v>
      </c>
      <c r="I47" s="85">
        <v>381.34629779501762</v>
      </c>
      <c r="J47" s="85">
        <v>322.16097935568325</v>
      </c>
      <c r="K47" s="85">
        <v>287.66753631932863</v>
      </c>
      <c r="L47" s="85">
        <v>241.40242940778887</v>
      </c>
      <c r="M47" s="85">
        <v>213.60270353367986</v>
      </c>
      <c r="N47" s="85">
        <v>152.88518586146591</v>
      </c>
      <c r="O47" s="85">
        <v>102.57632217009325</v>
      </c>
    </row>
    <row r="48" spans="1:15" ht="15.75" x14ac:dyDescent="0.3">
      <c r="A48" s="62"/>
      <c r="B48" s="29" t="s">
        <v>248</v>
      </c>
      <c r="C48" s="96">
        <v>0</v>
      </c>
      <c r="D48" s="96">
        <v>0</v>
      </c>
      <c r="E48" s="96">
        <v>0</v>
      </c>
      <c r="F48" s="96"/>
      <c r="G48" s="96">
        <v>0</v>
      </c>
      <c r="H48" s="96"/>
      <c r="I48" s="96">
        <v>0</v>
      </c>
      <c r="J48" s="96"/>
      <c r="K48" s="96">
        <v>0</v>
      </c>
      <c r="L48" s="96"/>
      <c r="M48" s="96">
        <v>0</v>
      </c>
      <c r="N48" s="96">
        <v>0</v>
      </c>
      <c r="O48" s="96">
        <v>0</v>
      </c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388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ht="15.75" x14ac:dyDescent="0.3">
      <c r="A51" s="63" t="s">
        <v>242</v>
      </c>
      <c r="B51" s="27" t="s">
        <v>276</v>
      </c>
      <c r="C51" s="79">
        <v>39.332614817556767</v>
      </c>
      <c r="D51" s="79">
        <v>38.88183043303092</v>
      </c>
      <c r="E51" s="79">
        <v>35.650674915900794</v>
      </c>
      <c r="F51" s="82">
        <v>33.846656244119984</v>
      </c>
      <c r="G51" s="82">
        <v>30.988701838506291</v>
      </c>
      <c r="H51" s="82">
        <v>28.939309635216308</v>
      </c>
      <c r="I51" s="82">
        <v>27.423898133789695</v>
      </c>
      <c r="J51" s="82">
        <v>27.311545295837306</v>
      </c>
      <c r="K51" s="82">
        <v>27.162713086960771</v>
      </c>
      <c r="L51" s="82">
        <v>25.845978168093939</v>
      </c>
      <c r="M51" s="82">
        <v>24.961340485607742</v>
      </c>
      <c r="N51" s="82">
        <v>24.533345885198493</v>
      </c>
      <c r="O51" s="82">
        <v>24.056781826010315</v>
      </c>
    </row>
    <row r="52" spans="1:15" ht="15.75" x14ac:dyDescent="0.3">
      <c r="A52" s="63" t="s">
        <v>252</v>
      </c>
      <c r="B52" s="27" t="s">
        <v>277</v>
      </c>
      <c r="C52" s="79">
        <v>0</v>
      </c>
      <c r="D52" s="79">
        <v>0</v>
      </c>
      <c r="E52" s="79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ht="15.75" x14ac:dyDescent="0.3">
      <c r="A53" s="63" t="s">
        <v>250</v>
      </c>
      <c r="B53" s="27" t="s">
        <v>278</v>
      </c>
      <c r="C53" s="79">
        <v>0</v>
      </c>
      <c r="D53" s="79">
        <v>0</v>
      </c>
      <c r="E53" s="79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ht="15.75" x14ac:dyDescent="0.3">
      <c r="A54" s="63" t="s">
        <v>206</v>
      </c>
      <c r="B54" s="27" t="s">
        <v>279</v>
      </c>
      <c r="C54" s="79">
        <v>0</v>
      </c>
      <c r="D54" s="79">
        <v>0</v>
      </c>
      <c r="E54" s="79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</row>
    <row r="55" spans="1:15" ht="15.75" x14ac:dyDescent="0.3">
      <c r="A55" s="63" t="s">
        <v>221</v>
      </c>
      <c r="B55" s="27" t="s">
        <v>280</v>
      </c>
      <c r="C55" s="79">
        <v>0.45699877082507279</v>
      </c>
      <c r="D55" s="79">
        <v>0.45699877082507301</v>
      </c>
      <c r="E55" s="79">
        <v>0.45699877082507301</v>
      </c>
      <c r="F55" s="82">
        <v>0.45699877082507301</v>
      </c>
      <c r="G55" s="82">
        <v>0.45699877082507312</v>
      </c>
      <c r="H55" s="82">
        <v>0.45699877082507312</v>
      </c>
      <c r="I55" s="82">
        <v>0.45699877082507312</v>
      </c>
      <c r="J55" s="82">
        <v>0.45699877082507312</v>
      </c>
      <c r="K55" s="82">
        <v>0.45699877082507312</v>
      </c>
      <c r="L55" s="82">
        <v>0.45699877082507312</v>
      </c>
      <c r="M55" s="82">
        <v>0.45699877082507312</v>
      </c>
      <c r="N55" s="82">
        <v>0.45699877082507312</v>
      </c>
      <c r="O55" s="82">
        <v>0.45699877082507312</v>
      </c>
    </row>
    <row r="56" spans="1:15" ht="15.75" x14ac:dyDescent="0.3">
      <c r="A56" s="63" t="s">
        <v>202</v>
      </c>
      <c r="B56" s="27" t="s">
        <v>281</v>
      </c>
      <c r="C56" s="79">
        <v>88.107372933850712</v>
      </c>
      <c r="D56" s="79">
        <v>89.562041136897292</v>
      </c>
      <c r="E56" s="79">
        <v>90.953640258627814</v>
      </c>
      <c r="F56" s="82">
        <v>94.993673839115615</v>
      </c>
      <c r="G56" s="82">
        <v>97.690742985970076</v>
      </c>
      <c r="H56" s="82">
        <v>99.080664364140659</v>
      </c>
      <c r="I56" s="82">
        <v>100.12428863994916</v>
      </c>
      <c r="J56" s="82">
        <v>98.579248793977058</v>
      </c>
      <c r="K56" s="82">
        <v>99.405760100102256</v>
      </c>
      <c r="L56" s="82">
        <v>100.52344525380335</v>
      </c>
      <c r="M56" s="82">
        <v>101.11102023329549</v>
      </c>
      <c r="N56" s="82">
        <v>102.69087845970257</v>
      </c>
      <c r="O56" s="82">
        <v>104.02754113976145</v>
      </c>
    </row>
    <row r="57" spans="1:15" ht="15.75" x14ac:dyDescent="0.3">
      <c r="A57" s="63" t="s">
        <v>282</v>
      </c>
      <c r="B57" s="27" t="s">
        <v>283</v>
      </c>
      <c r="C57" s="79">
        <v>0</v>
      </c>
      <c r="D57" s="79">
        <v>0</v>
      </c>
      <c r="E57" s="79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127.89698652223255</v>
      </c>
      <c r="D58" s="86">
        <v>128.90087034075327</v>
      </c>
      <c r="E58" s="86">
        <v>127.06131394535367</v>
      </c>
      <c r="F58" s="86">
        <v>129.29732885406068</v>
      </c>
      <c r="G58" s="86">
        <v>129.13644359530144</v>
      </c>
      <c r="H58" s="86">
        <v>128.47697277018204</v>
      </c>
      <c r="I58" s="86">
        <v>128.00518554456391</v>
      </c>
      <c r="J58" s="86">
        <v>126.34779286063943</v>
      </c>
      <c r="K58" s="86">
        <v>127.0254719578881</v>
      </c>
      <c r="L58" s="86">
        <v>126.82642219272236</v>
      </c>
      <c r="M58" s="86">
        <v>126.52935948972831</v>
      </c>
      <c r="N58" s="86">
        <v>127.68122311572614</v>
      </c>
      <c r="O58" s="86">
        <v>128.54132173659684</v>
      </c>
    </row>
    <row r="59" spans="1:15" ht="15.75" x14ac:dyDescent="0.3">
      <c r="A59" s="63" t="s">
        <v>245</v>
      </c>
      <c r="B59" s="27" t="s">
        <v>284</v>
      </c>
      <c r="C59" s="79">
        <v>2.322477486025595</v>
      </c>
      <c r="D59" s="79">
        <v>2.2705060859998061</v>
      </c>
      <c r="E59" s="79">
        <v>2.110240068514472</v>
      </c>
      <c r="F59" s="82">
        <v>2.090116939456284</v>
      </c>
      <c r="G59" s="82">
        <v>1.9447032872255525</v>
      </c>
      <c r="H59" s="82">
        <v>1.7431079790715061</v>
      </c>
      <c r="I59" s="82">
        <v>1.6087111069688087</v>
      </c>
      <c r="J59" s="82">
        <v>1.5397568641591519</v>
      </c>
      <c r="K59" s="82">
        <v>1.4937873689527137</v>
      </c>
      <c r="L59" s="82">
        <v>1.4358022718436689</v>
      </c>
      <c r="M59" s="82">
        <v>1.3971455404376383</v>
      </c>
      <c r="N59" s="82">
        <v>1.2966780354985747</v>
      </c>
      <c r="O59" s="82">
        <v>1.2758191434705568</v>
      </c>
    </row>
    <row r="60" spans="1:15" ht="15.75" x14ac:dyDescent="0.3">
      <c r="A60" s="63" t="s">
        <v>253</v>
      </c>
      <c r="B60" s="27" t="s">
        <v>285</v>
      </c>
      <c r="C60" s="79">
        <v>0</v>
      </c>
      <c r="D60" s="79">
        <v>0</v>
      </c>
      <c r="E60" s="79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ht="15.75" x14ac:dyDescent="0.3">
      <c r="A61" s="63" t="s">
        <v>251</v>
      </c>
      <c r="B61" s="27" t="s">
        <v>286</v>
      </c>
      <c r="C61" s="79">
        <v>0</v>
      </c>
      <c r="D61" s="79">
        <v>0</v>
      </c>
      <c r="E61" s="79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3">
      <c r="A62" s="63" t="s">
        <v>205</v>
      </c>
      <c r="B62" s="27" t="s">
        <v>287</v>
      </c>
      <c r="C62" s="79">
        <v>0</v>
      </c>
      <c r="D62" s="79">
        <v>0</v>
      </c>
      <c r="E62" s="79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</row>
    <row r="63" spans="1:15" ht="27" x14ac:dyDescent="0.3">
      <c r="A63" s="63" t="s">
        <v>222</v>
      </c>
      <c r="B63" s="27" t="s">
        <v>288</v>
      </c>
      <c r="C63" s="79">
        <v>6.7255131688726322E-2</v>
      </c>
      <c r="D63" s="79">
        <v>8.6547892280795763E-2</v>
      </c>
      <c r="E63" s="79">
        <v>8.0617737621616753E-2</v>
      </c>
      <c r="F63" s="82">
        <v>5.8101799045068726E-3</v>
      </c>
      <c r="G63" s="82">
        <v>4.9557061771780576E-3</v>
      </c>
      <c r="H63" s="82">
        <v>3.786376934951118E-3</v>
      </c>
      <c r="I63" s="82">
        <v>3.0068241067998224E-3</v>
      </c>
      <c r="J63" s="82">
        <v>2.4406829294172858E-3</v>
      </c>
      <c r="K63" s="82">
        <v>2.0632554778289265E-3</v>
      </c>
      <c r="L63" s="82">
        <v>1.5770637460577968E-3</v>
      </c>
      <c r="M63" s="82">
        <v>1.2529359248770434E-3</v>
      </c>
      <c r="N63" s="82">
        <v>5.1351675531890063E-4</v>
      </c>
      <c r="O63" s="82">
        <v>4.2410480778344193E-4</v>
      </c>
    </row>
    <row r="64" spans="1:15" x14ac:dyDescent="0.25">
      <c r="A64" s="63"/>
      <c r="B64" s="41" t="s">
        <v>363</v>
      </c>
      <c r="C64" s="86">
        <v>2.3897326177143214</v>
      </c>
      <c r="D64" s="86">
        <v>2.3570539782806019</v>
      </c>
      <c r="E64" s="86">
        <v>2.1908578061360888</v>
      </c>
      <c r="F64" s="86">
        <v>2.0959271193607907</v>
      </c>
      <c r="G64" s="86">
        <v>1.9496589934027306</v>
      </c>
      <c r="H64" s="86">
        <v>1.7468943560064571</v>
      </c>
      <c r="I64" s="86">
        <v>1.6117179310756085</v>
      </c>
      <c r="J64" s="86">
        <v>1.5421975470885692</v>
      </c>
      <c r="K64" s="86">
        <v>1.4958506244305425</v>
      </c>
      <c r="L64" s="86">
        <v>1.4373793355897266</v>
      </c>
      <c r="M64" s="86">
        <v>1.3983984763625152</v>
      </c>
      <c r="N64" s="86">
        <v>1.2971915522538937</v>
      </c>
      <c r="O64" s="86">
        <v>1.2762432482783403</v>
      </c>
    </row>
    <row r="65" spans="1:15" ht="15.75" x14ac:dyDescent="0.3">
      <c r="A65" s="61"/>
      <c r="B65" s="42" t="s">
        <v>364</v>
      </c>
      <c r="C65" s="87">
        <v>130.28671913994688</v>
      </c>
      <c r="D65" s="87">
        <v>131.25792431903386</v>
      </c>
      <c r="E65" s="87">
        <v>129.25217175148975</v>
      </c>
      <c r="F65" s="87">
        <v>131.39325597342147</v>
      </c>
      <c r="G65" s="87">
        <v>131.08610258870416</v>
      </c>
      <c r="H65" s="87">
        <v>130.22386712618851</v>
      </c>
      <c r="I65" s="87">
        <v>129.61690347563953</v>
      </c>
      <c r="J65" s="87">
        <v>127.88999040772799</v>
      </c>
      <c r="K65" s="87">
        <v>128.52132258231865</v>
      </c>
      <c r="L65" s="87">
        <v>128.26380152831209</v>
      </c>
      <c r="M65" s="87">
        <v>127.92775796609082</v>
      </c>
      <c r="N65" s="87">
        <v>128.97841466798005</v>
      </c>
      <c r="O65" s="87">
        <v>129.81756498487519</v>
      </c>
    </row>
    <row r="66" spans="1:15" ht="15.75" x14ac:dyDescent="0.3">
      <c r="A66" s="62"/>
      <c r="B66" s="29" t="s">
        <v>248</v>
      </c>
      <c r="C66" s="96">
        <v>0</v>
      </c>
      <c r="D66" s="96">
        <v>0</v>
      </c>
      <c r="E66" s="96">
        <v>0</v>
      </c>
      <c r="F66" s="96"/>
      <c r="G66" s="96">
        <v>0</v>
      </c>
      <c r="H66" s="96"/>
      <c r="I66" s="96">
        <v>0</v>
      </c>
      <c r="J66" s="96"/>
      <c r="K66" s="96">
        <v>0</v>
      </c>
      <c r="L66" s="96"/>
      <c r="M66" s="96">
        <v>0</v>
      </c>
      <c r="N66" s="96">
        <v>0</v>
      </c>
      <c r="O66" s="96">
        <v>0</v>
      </c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388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ht="15.75" x14ac:dyDescent="0.3">
      <c r="A69" s="61" t="s">
        <v>227</v>
      </c>
      <c r="B69" s="33" t="s">
        <v>289</v>
      </c>
      <c r="C69" s="79">
        <v>1314.026100549527</v>
      </c>
      <c r="D69" s="79">
        <v>1289.5486084205393</v>
      </c>
      <c r="E69" s="79">
        <v>1271.8976637526432</v>
      </c>
      <c r="F69" s="82">
        <v>1241.6781523798654</v>
      </c>
      <c r="G69" s="82">
        <v>1234.643781468855</v>
      </c>
      <c r="H69" s="82">
        <v>1224.1145400041889</v>
      </c>
      <c r="I69" s="82">
        <v>1217.1099434781177</v>
      </c>
      <c r="J69" s="82">
        <v>1203.4065141215003</v>
      </c>
      <c r="K69" s="82">
        <v>1194.2767508095153</v>
      </c>
      <c r="L69" s="82">
        <v>1180.5909988151259</v>
      </c>
      <c r="M69" s="82">
        <v>1171.4731574795658</v>
      </c>
      <c r="N69" s="82">
        <v>1148.6998622005115</v>
      </c>
      <c r="O69" s="82">
        <v>1134.6522728459774</v>
      </c>
    </row>
    <row r="70" spans="1:15" ht="15.75" x14ac:dyDescent="0.3">
      <c r="A70" s="61" t="s">
        <v>229</v>
      </c>
      <c r="B70" s="33" t="s">
        <v>290</v>
      </c>
      <c r="C70" s="79">
        <v>63.495580805991537</v>
      </c>
      <c r="D70" s="79">
        <v>63.039610284547933</v>
      </c>
      <c r="E70" s="79">
        <v>62.694487880404701</v>
      </c>
      <c r="F70" s="82">
        <v>58.81344724535068</v>
      </c>
      <c r="G70" s="82">
        <v>58.026399185208426</v>
      </c>
      <c r="H70" s="82">
        <v>56.854475499252196</v>
      </c>
      <c r="I70" s="82">
        <v>56.078958644786077</v>
      </c>
      <c r="J70" s="82">
        <v>54.333535626486757</v>
      </c>
      <c r="K70" s="82">
        <v>53.183311101718928</v>
      </c>
      <c r="L70" s="82">
        <v>51.478060545714754</v>
      </c>
      <c r="M70" s="82">
        <v>50.354617662477018</v>
      </c>
      <c r="N70" s="82">
        <v>47.592878327060369</v>
      </c>
      <c r="O70" s="82">
        <v>45.115093564563821</v>
      </c>
    </row>
    <row r="71" spans="1:15" ht="15.75" x14ac:dyDescent="0.3">
      <c r="A71" s="61" t="s">
        <v>230</v>
      </c>
      <c r="B71" s="33" t="s">
        <v>291</v>
      </c>
      <c r="C71" s="79">
        <v>7.5983020739078349</v>
      </c>
      <c r="D71" s="79">
        <v>7.4590817519334447</v>
      </c>
      <c r="E71" s="79">
        <v>7.315276981104156</v>
      </c>
      <c r="F71" s="82">
        <v>0.52749954001867805</v>
      </c>
      <c r="G71" s="82">
        <v>0.52268241558457007</v>
      </c>
      <c r="H71" s="82">
        <v>0.51545672893340855</v>
      </c>
      <c r="I71" s="82">
        <v>0.51063960449930068</v>
      </c>
      <c r="J71" s="82">
        <v>0.50791595442767257</v>
      </c>
      <c r="K71" s="82">
        <v>0.50610018771325382</v>
      </c>
      <c r="L71" s="82">
        <v>0.50337653764162571</v>
      </c>
      <c r="M71" s="82">
        <v>0.50156077092720697</v>
      </c>
      <c r="N71" s="82">
        <v>0.49702135414116017</v>
      </c>
      <c r="O71" s="82">
        <v>6.1048622207043408</v>
      </c>
    </row>
    <row r="72" spans="1:15" ht="15.75" x14ac:dyDescent="0.3">
      <c r="A72" s="61" t="s">
        <v>228</v>
      </c>
      <c r="B72" s="33" t="s">
        <v>292</v>
      </c>
      <c r="C72" s="79">
        <v>125.49871953584638</v>
      </c>
      <c r="D72" s="79">
        <v>124.29161999270627</v>
      </c>
      <c r="E72" s="79">
        <v>125.23353757172708</v>
      </c>
      <c r="F72" s="82">
        <v>122.99455912857081</v>
      </c>
      <c r="G72" s="82">
        <v>122.6181306020392</v>
      </c>
      <c r="H72" s="82">
        <v>122.05353486034942</v>
      </c>
      <c r="I72" s="82">
        <v>121.67716907775412</v>
      </c>
      <c r="J72" s="82">
        <v>120.84683427796408</v>
      </c>
      <c r="K72" s="82">
        <v>120.29329434931627</v>
      </c>
      <c r="L72" s="82">
        <v>119.46300935011885</v>
      </c>
      <c r="M72" s="82">
        <v>118.90950260906719</v>
      </c>
      <c r="N72" s="82">
        <v>117.52579386370623</v>
      </c>
      <c r="O72" s="82">
        <v>117.20045773684987</v>
      </c>
    </row>
    <row r="73" spans="1:15" ht="15.75" x14ac:dyDescent="0.3">
      <c r="A73" s="61"/>
      <c r="B73" s="45" t="s">
        <v>365</v>
      </c>
      <c r="C73" s="88">
        <v>1510.6187029652729</v>
      </c>
      <c r="D73" s="88">
        <v>1484.3389204497269</v>
      </c>
      <c r="E73" s="88">
        <v>1467.1409661858793</v>
      </c>
      <c r="F73" s="88">
        <v>1424.0136582938057</v>
      </c>
      <c r="G73" s="88">
        <v>1415.8109936716871</v>
      </c>
      <c r="H73" s="88">
        <v>1403.538007092724</v>
      </c>
      <c r="I73" s="88">
        <v>1395.3767108051572</v>
      </c>
      <c r="J73" s="88">
        <v>1379.0947999803789</v>
      </c>
      <c r="K73" s="88">
        <v>1368.2594564482638</v>
      </c>
      <c r="L73" s="88">
        <v>1352.035445248601</v>
      </c>
      <c r="M73" s="88">
        <v>1341.2388385220372</v>
      </c>
      <c r="N73" s="88">
        <v>1314.3155557454193</v>
      </c>
      <c r="O73" s="88">
        <v>1303.0726863680952</v>
      </c>
    </row>
    <row r="74" spans="1:15" ht="15.75" x14ac:dyDescent="0.3">
      <c r="A74" s="61" t="s">
        <v>211</v>
      </c>
      <c r="B74" s="33" t="s">
        <v>293</v>
      </c>
      <c r="C74" s="79">
        <v>0</v>
      </c>
      <c r="D74" s="79">
        <v>0</v>
      </c>
      <c r="E74" s="79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</row>
    <row r="75" spans="1:15" ht="15.75" x14ac:dyDescent="0.3">
      <c r="A75" s="61" t="s">
        <v>209</v>
      </c>
      <c r="B75" s="33" t="s">
        <v>294</v>
      </c>
      <c r="C75" s="79">
        <v>0</v>
      </c>
      <c r="D75" s="79">
        <v>0</v>
      </c>
      <c r="E75" s="79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ht="15.75" x14ac:dyDescent="0.3">
      <c r="A76" s="61" t="s">
        <v>210</v>
      </c>
      <c r="B76" s="33" t="s">
        <v>295</v>
      </c>
      <c r="C76" s="79">
        <v>0</v>
      </c>
      <c r="D76" s="79">
        <v>0</v>
      </c>
      <c r="E76" s="79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ht="15.75" x14ac:dyDescent="0.3">
      <c r="A77" s="61" t="s">
        <v>226</v>
      </c>
      <c r="B77" s="33" t="s">
        <v>296</v>
      </c>
      <c r="C77" s="79">
        <v>1.1147748759318539</v>
      </c>
      <c r="D77" s="79">
        <v>1.2038358418283732</v>
      </c>
      <c r="E77" s="79">
        <v>1.0763414280277803</v>
      </c>
      <c r="F77" s="82">
        <v>1.073187784014999</v>
      </c>
      <c r="G77" s="82">
        <v>1.0710853546731449</v>
      </c>
      <c r="H77" s="82">
        <v>1.0679317106603639</v>
      </c>
      <c r="I77" s="82">
        <v>1.0658292813185102</v>
      </c>
      <c r="J77" s="82">
        <v>1.0610773469552632</v>
      </c>
      <c r="K77" s="82">
        <v>1.0579093907130983</v>
      </c>
      <c r="L77" s="82">
        <v>1.0531574563498511</v>
      </c>
      <c r="M77" s="82">
        <v>1.0499895001076864</v>
      </c>
      <c r="N77" s="82">
        <v>1.0420696095022746</v>
      </c>
      <c r="O77" s="82">
        <v>1.0341497188968625</v>
      </c>
    </row>
    <row r="78" spans="1:15" ht="15.75" x14ac:dyDescent="0.3">
      <c r="A78" s="61" t="s">
        <v>208</v>
      </c>
      <c r="B78" s="33" t="s">
        <v>297</v>
      </c>
      <c r="C78" s="79">
        <v>1.3202443358477725</v>
      </c>
      <c r="D78" s="79">
        <v>1.5179104284722948</v>
      </c>
      <c r="E78" s="79">
        <v>1.4869953245374472</v>
      </c>
      <c r="F78" s="82">
        <v>1.487228646696807</v>
      </c>
      <c r="G78" s="82">
        <v>1.4873841948030466</v>
      </c>
      <c r="H78" s="82">
        <v>1.4876175169624064</v>
      </c>
      <c r="I78" s="82">
        <v>1.4877730650686463</v>
      </c>
      <c r="J78" s="82">
        <v>1.4881230483076855</v>
      </c>
      <c r="K78" s="82">
        <v>1.4883563704670453</v>
      </c>
      <c r="L78" s="82">
        <v>1.4887063537060847</v>
      </c>
      <c r="M78" s="82">
        <v>1.4889396758654443</v>
      </c>
      <c r="N78" s="82">
        <v>1.4895229812638435</v>
      </c>
      <c r="O78" s="82">
        <v>1.4901062866622425</v>
      </c>
    </row>
    <row r="79" spans="1:15" ht="15.75" x14ac:dyDescent="0.3">
      <c r="A79" s="61"/>
      <c r="B79" s="45" t="s">
        <v>366</v>
      </c>
      <c r="C79" s="88">
        <v>2.4350192117796263</v>
      </c>
      <c r="D79" s="88">
        <v>2.7217462703006681</v>
      </c>
      <c r="E79" s="88">
        <v>2.5633367525652275</v>
      </c>
      <c r="F79" s="88">
        <v>2.5604164307118058</v>
      </c>
      <c r="G79" s="88">
        <v>2.5584695494761913</v>
      </c>
      <c r="H79" s="88">
        <v>2.5555492276227705</v>
      </c>
      <c r="I79" s="88">
        <v>2.5536023463871564</v>
      </c>
      <c r="J79" s="88">
        <v>2.5492003952629485</v>
      </c>
      <c r="K79" s="88">
        <v>2.5462657611801438</v>
      </c>
      <c r="L79" s="88">
        <v>2.5418638100559359</v>
      </c>
      <c r="M79" s="88">
        <v>2.5389291759731307</v>
      </c>
      <c r="N79" s="88">
        <v>2.5315925907661181</v>
      </c>
      <c r="O79" s="88">
        <v>2.524256005559105</v>
      </c>
    </row>
    <row r="80" spans="1:15" ht="15.75" x14ac:dyDescent="0.3">
      <c r="A80" s="61" t="s">
        <v>220</v>
      </c>
      <c r="B80" s="33" t="s">
        <v>298</v>
      </c>
      <c r="C80" s="79">
        <v>0.42868992882250095</v>
      </c>
      <c r="D80" s="79">
        <v>0.42873845201498367</v>
      </c>
      <c r="E80" s="79">
        <v>0.43989102490876808</v>
      </c>
      <c r="F80" s="82">
        <v>0.42270663535179392</v>
      </c>
      <c r="G80" s="82">
        <v>0.42471415944472457</v>
      </c>
      <c r="H80" s="82">
        <v>0.42726421208907134</v>
      </c>
      <c r="I80" s="82">
        <v>0.42866168197553323</v>
      </c>
      <c r="J80" s="82">
        <v>0.43036227289350892</v>
      </c>
      <c r="K80" s="82">
        <v>0.43129694812286873</v>
      </c>
      <c r="L80" s="82">
        <v>0.43256284911208459</v>
      </c>
      <c r="M80" s="82">
        <v>0.4334370932408258</v>
      </c>
      <c r="N80" s="82">
        <v>0.43642957788804532</v>
      </c>
      <c r="O80" s="82">
        <v>0.44173690847154473</v>
      </c>
    </row>
    <row r="81" spans="1:15" ht="15.75" x14ac:dyDescent="0.3">
      <c r="A81" s="61"/>
      <c r="B81" s="46" t="s">
        <v>367</v>
      </c>
      <c r="C81" s="89">
        <v>1513.482412105875</v>
      </c>
      <c r="D81" s="89">
        <v>1487.4894051720426</v>
      </c>
      <c r="E81" s="89">
        <v>1470.1441939633532</v>
      </c>
      <c r="F81" s="89">
        <v>1426.9967813598691</v>
      </c>
      <c r="G81" s="89">
        <v>1418.7941773806081</v>
      </c>
      <c r="H81" s="89">
        <v>1406.5208205324359</v>
      </c>
      <c r="I81" s="89">
        <v>1398.3589748335198</v>
      </c>
      <c r="J81" s="89">
        <v>1382.0743626485353</v>
      </c>
      <c r="K81" s="89">
        <v>1371.2370191575669</v>
      </c>
      <c r="L81" s="89">
        <v>1355.0098719077691</v>
      </c>
      <c r="M81" s="89">
        <v>1344.2112047912512</v>
      </c>
      <c r="N81" s="89">
        <v>1317.2835779140735</v>
      </c>
      <c r="O81" s="89">
        <v>1306.0386792821259</v>
      </c>
    </row>
    <row r="82" spans="1:15" ht="15.75" x14ac:dyDescent="0.3">
      <c r="A82" s="61"/>
      <c r="B82" s="29" t="s">
        <v>248</v>
      </c>
      <c r="C82" s="96">
        <v>0</v>
      </c>
      <c r="D82" s="96">
        <v>0</v>
      </c>
      <c r="E82" s="96">
        <v>0</v>
      </c>
      <c r="F82" s="96"/>
      <c r="G82" s="96">
        <v>0</v>
      </c>
      <c r="H82" s="96"/>
      <c r="I82" s="96">
        <v>0</v>
      </c>
      <c r="J82" s="96"/>
      <c r="K82" s="96">
        <v>0</v>
      </c>
      <c r="L82" s="96"/>
      <c r="M82" s="96">
        <v>0</v>
      </c>
      <c r="N82" s="96">
        <v>0</v>
      </c>
      <c r="O82" s="96">
        <v>0</v>
      </c>
    </row>
    <row r="83" spans="1:15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ht="30" x14ac:dyDescent="0.35">
      <c r="A84" s="60"/>
      <c r="B84" s="25" t="s">
        <v>388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5" ht="15.75" x14ac:dyDescent="0.3">
      <c r="A85" s="61" t="s">
        <v>187</v>
      </c>
      <c r="B85" s="33" t="s">
        <v>299</v>
      </c>
      <c r="C85" s="79">
        <v>0.21793183177794734</v>
      </c>
      <c r="D85" s="79">
        <v>0.18808461185829914</v>
      </c>
      <c r="E85" s="79">
        <v>0.13357159429547091</v>
      </c>
      <c r="F85" s="82">
        <v>9.3455236426740043E-2</v>
      </c>
      <c r="G85" s="82">
        <v>7.1816969077057591E-2</v>
      </c>
      <c r="H85" s="82">
        <v>3.8677328417585463E-2</v>
      </c>
      <c r="I85" s="82">
        <v>2.4832160181515076E-2</v>
      </c>
      <c r="J85" s="82">
        <v>1.551598520940973E-2</v>
      </c>
      <c r="K85" s="82">
        <v>1.153696822264773E-2</v>
      </c>
      <c r="L85" s="82">
        <v>8.2727843973713199E-3</v>
      </c>
      <c r="M85" s="82">
        <v>6.6414903264960046E-3</v>
      </c>
      <c r="N85" s="82">
        <v>5.4318766409023177E-3</v>
      </c>
      <c r="O85" s="82">
        <v>4.9687542317147651E-3</v>
      </c>
    </row>
    <row r="86" spans="1:15" ht="15.75" x14ac:dyDescent="0.3">
      <c r="A86" s="61" t="s">
        <v>188</v>
      </c>
      <c r="B86" s="33" t="s">
        <v>300</v>
      </c>
      <c r="C86" s="79">
        <v>3.3882306551394459</v>
      </c>
      <c r="D86" s="79">
        <v>3.640506714217719</v>
      </c>
      <c r="E86" s="79">
        <v>3.1292078550828837</v>
      </c>
      <c r="F86" s="82">
        <v>3.9016704080686897</v>
      </c>
      <c r="G86" s="82">
        <v>4.0509346967042088</v>
      </c>
      <c r="H86" s="82">
        <v>4.3385361657266825</v>
      </c>
      <c r="I86" s="82">
        <v>4.5115215432207441</v>
      </c>
      <c r="J86" s="82">
        <v>4.3554237754073988</v>
      </c>
      <c r="K86" s="82">
        <v>4.2111080476628668</v>
      </c>
      <c r="L86" s="82">
        <v>3.9232061954538677</v>
      </c>
      <c r="M86" s="82">
        <v>3.7234639057421224</v>
      </c>
      <c r="N86" s="82">
        <v>3.1727274228681934</v>
      </c>
      <c r="O86" s="82">
        <v>2.8725809976050924</v>
      </c>
    </row>
    <row r="87" spans="1:15" ht="15.75" x14ac:dyDescent="0.3">
      <c r="A87" s="61" t="s">
        <v>189</v>
      </c>
      <c r="B87" s="33" t="s">
        <v>301</v>
      </c>
      <c r="C87" s="79">
        <v>7.368188446672426E-3</v>
      </c>
      <c r="D87" s="79">
        <v>6.3721373835713942E-3</v>
      </c>
      <c r="E87" s="79">
        <v>4.243090949199709E-3</v>
      </c>
      <c r="F87" s="82">
        <v>3.6130967653844348E-3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5" ht="15.75" x14ac:dyDescent="0.3">
      <c r="A88" s="61" t="s">
        <v>190</v>
      </c>
      <c r="B88" s="33" t="s">
        <v>369</v>
      </c>
      <c r="C88" s="79">
        <v>2.1522907255367087E-3</v>
      </c>
      <c r="D88" s="79">
        <v>1.8018334606370531E-3</v>
      </c>
      <c r="E88" s="79">
        <v>1.232636675003941E-3</v>
      </c>
      <c r="F88" s="82">
        <v>2.1659926789757613E-3</v>
      </c>
      <c r="G88" s="82">
        <v>2.1005432968492577E-3</v>
      </c>
      <c r="H88" s="82">
        <v>2.1038884706473045E-3</v>
      </c>
      <c r="I88" s="82">
        <v>2.1135931881801091E-3</v>
      </c>
      <c r="J88" s="82">
        <v>2.1368056047498425E-3</v>
      </c>
      <c r="K88" s="82">
        <v>2.1584608080608904E-3</v>
      </c>
      <c r="L88" s="82">
        <v>2.1833142252371146E-3</v>
      </c>
      <c r="M88" s="82">
        <v>2.1982526717882938E-3</v>
      </c>
      <c r="N88" s="82">
        <v>2.2191337076370617E-3</v>
      </c>
      <c r="O88" s="82">
        <v>0</v>
      </c>
    </row>
    <row r="89" spans="1:15" ht="15.75" x14ac:dyDescent="0.3">
      <c r="A89" s="61" t="s">
        <v>302</v>
      </c>
      <c r="B89" s="33" t="s">
        <v>303</v>
      </c>
      <c r="C89" s="79">
        <v>0</v>
      </c>
      <c r="D89" s="79">
        <v>0</v>
      </c>
      <c r="E89" s="79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5" ht="15.75" x14ac:dyDescent="0.3">
      <c r="A90" s="61" t="s">
        <v>191</v>
      </c>
      <c r="B90" s="33" t="s">
        <v>304</v>
      </c>
      <c r="C90" s="79">
        <v>4.0237769726675435E-2</v>
      </c>
      <c r="D90" s="79">
        <v>3.1056037790840933E-2</v>
      </c>
      <c r="E90" s="79">
        <v>2.0825809801510789E-2</v>
      </c>
      <c r="F90" s="82">
        <v>1.255366602843252E-2</v>
      </c>
      <c r="G90" s="82">
        <v>8.9206342241991542E-3</v>
      </c>
      <c r="H90" s="82">
        <v>5.6937470603339547E-3</v>
      </c>
      <c r="I90" s="82">
        <v>4.7194059831170074E-3</v>
      </c>
      <c r="J90" s="82">
        <v>4.1214931601223229E-3</v>
      </c>
      <c r="K90" s="82">
        <v>4.0382041639653206E-3</v>
      </c>
      <c r="L90" s="82">
        <v>4.0406589118911328E-3</v>
      </c>
      <c r="M90" s="82">
        <v>3.987584020602143E-3</v>
      </c>
      <c r="N90" s="82">
        <v>3.8220364974107927E-3</v>
      </c>
      <c r="O90" s="82">
        <v>3.7377938365070885E-3</v>
      </c>
    </row>
    <row r="91" spans="1:15" ht="15.75" x14ac:dyDescent="0.3">
      <c r="A91" s="61" t="s">
        <v>192</v>
      </c>
      <c r="B91" s="33" t="s">
        <v>305</v>
      </c>
      <c r="C91" s="79">
        <v>0.37835470580565206</v>
      </c>
      <c r="D91" s="79">
        <v>0.39306379610764181</v>
      </c>
      <c r="E91" s="79">
        <v>0.28769116865840488</v>
      </c>
      <c r="F91" s="82">
        <v>0.57767225932700295</v>
      </c>
      <c r="G91" s="82">
        <v>0.74402597474253018</v>
      </c>
      <c r="H91" s="82">
        <v>0.81216855901178353</v>
      </c>
      <c r="I91" s="82">
        <v>0.86510939371255768</v>
      </c>
      <c r="J91" s="82">
        <v>0.88123456963182956</v>
      </c>
      <c r="K91" s="82">
        <v>0.89044186928715918</v>
      </c>
      <c r="L91" s="82">
        <v>0.88205780129310662</v>
      </c>
      <c r="M91" s="82">
        <v>0.85773906609311867</v>
      </c>
      <c r="N91" s="82">
        <v>0.75745262828588722</v>
      </c>
      <c r="O91" s="82">
        <v>0.6964393514186602</v>
      </c>
    </row>
    <row r="92" spans="1:15" s="1" customFormat="1" ht="15.75" x14ac:dyDescent="0.3">
      <c r="A92" s="132" t="s">
        <v>193</v>
      </c>
      <c r="B92" s="133" t="s">
        <v>406</v>
      </c>
      <c r="C92" s="79">
        <v>2.3298093652898963E-2</v>
      </c>
      <c r="D92" s="79">
        <v>2.110217570145019E-2</v>
      </c>
      <c r="E92" s="79">
        <v>1.4200472920899394E-2</v>
      </c>
      <c r="F92" s="82">
        <v>9.095066768332459E-3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</row>
    <row r="93" spans="1:15" s="1" customFormat="1" ht="15.75" x14ac:dyDescent="0.3">
      <c r="A93" s="132" t="s">
        <v>194</v>
      </c>
      <c r="B93" s="133" t="s">
        <v>407</v>
      </c>
      <c r="C93" s="79">
        <v>9.7596474126643504E-3</v>
      </c>
      <c r="D93" s="79">
        <v>6.988112569681083E-3</v>
      </c>
      <c r="E93" s="79">
        <v>5.0083325851426226E-3</v>
      </c>
      <c r="F93" s="82">
        <v>4.5873871358109572E-3</v>
      </c>
      <c r="G93" s="82">
        <v>4.3903223377643359E-3</v>
      </c>
      <c r="H93" s="82">
        <v>4.4086476299060309E-3</v>
      </c>
      <c r="I93" s="82">
        <v>4.4299791590272407E-3</v>
      </c>
      <c r="J93" s="82">
        <v>4.4804870508482007E-3</v>
      </c>
      <c r="K93" s="82">
        <v>4.5258014279711371E-3</v>
      </c>
      <c r="L93" s="82">
        <v>4.5781199675114801E-3</v>
      </c>
      <c r="M93" s="82">
        <v>4.6087784878916056E-3</v>
      </c>
      <c r="N93" s="82">
        <v>4.6512824921052173E-3</v>
      </c>
      <c r="O93" s="82">
        <v>0</v>
      </c>
    </row>
    <row r="94" spans="1:15" ht="15.75" x14ac:dyDescent="0.3">
      <c r="A94" s="61" t="s">
        <v>306</v>
      </c>
      <c r="B94" s="33" t="s">
        <v>307</v>
      </c>
      <c r="C94" s="79">
        <v>0</v>
      </c>
      <c r="D94" s="79">
        <v>0</v>
      </c>
      <c r="E94" s="79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5" ht="15.75" x14ac:dyDescent="0.3">
      <c r="A95" s="61" t="s">
        <v>195</v>
      </c>
      <c r="B95" s="33" t="s">
        <v>370</v>
      </c>
      <c r="C95" s="79">
        <v>0.36775807891505752</v>
      </c>
      <c r="D95" s="79">
        <v>0.33097378768224833</v>
      </c>
      <c r="E95" s="79">
        <v>0.24054251686227393</v>
      </c>
      <c r="F95" s="82">
        <v>0.24583045847887913</v>
      </c>
      <c r="G95" s="82">
        <v>0.21114114896921557</v>
      </c>
      <c r="H95" s="82">
        <v>0.15074374769611201</v>
      </c>
      <c r="I95" s="82">
        <v>0.1146475416670248</v>
      </c>
      <c r="J95" s="82">
        <v>9.5953591673490435E-2</v>
      </c>
      <c r="K95" s="82">
        <v>8.9336089838337795E-2</v>
      </c>
      <c r="L95" s="82">
        <v>8.2786340288920165E-2</v>
      </c>
      <c r="M95" s="82">
        <v>7.8509450737214811E-2</v>
      </c>
      <c r="N95" s="82">
        <v>7.7030806336023161E-2</v>
      </c>
      <c r="O95" s="82">
        <v>8.0748495829803618E-2</v>
      </c>
    </row>
    <row r="96" spans="1:15" ht="15.75" x14ac:dyDescent="0.3">
      <c r="A96" s="61" t="s">
        <v>196</v>
      </c>
      <c r="B96" s="33" t="s">
        <v>371</v>
      </c>
      <c r="C96" s="79">
        <v>2.7422131472460217E-3</v>
      </c>
      <c r="D96" s="79">
        <v>1.6680819781069495E-3</v>
      </c>
      <c r="E96" s="79">
        <v>1.2375158320772799E-3</v>
      </c>
      <c r="F96" s="82">
        <v>4.2366545445964607E-4</v>
      </c>
      <c r="G96" s="82">
        <v>4.705694774970341E-4</v>
      </c>
      <c r="H96" s="82">
        <v>5.2923810137027309E-4</v>
      </c>
      <c r="I96" s="82">
        <v>5.6201456935308465E-4</v>
      </c>
      <c r="J96" s="82">
        <v>6.3236227387569526E-4</v>
      </c>
      <c r="K96" s="82">
        <v>5.9441464436650658E-4</v>
      </c>
      <c r="L96" s="82">
        <v>5.6106743216576232E-4</v>
      </c>
      <c r="M96" s="82">
        <v>5.9251194883134519E-4</v>
      </c>
      <c r="N96" s="82">
        <v>5.1174263015330316E-4</v>
      </c>
      <c r="O96" s="82">
        <v>0</v>
      </c>
    </row>
    <row r="97" spans="1:15" ht="15.75" x14ac:dyDescent="0.3">
      <c r="A97" s="61" t="s">
        <v>197</v>
      </c>
      <c r="B97" s="33" t="s">
        <v>372</v>
      </c>
      <c r="C97" s="79">
        <v>0.38845829771154444</v>
      </c>
      <c r="D97" s="79">
        <v>0.43053415821479313</v>
      </c>
      <c r="E97" s="79">
        <v>0.47259429099820705</v>
      </c>
      <c r="F97" s="82">
        <v>0.76083005155895167</v>
      </c>
      <c r="G97" s="82">
        <v>1.0230652275453331</v>
      </c>
      <c r="H97" s="82">
        <v>1.7496692702285261</v>
      </c>
      <c r="I97" s="82">
        <v>2.2332732750886404</v>
      </c>
      <c r="J97" s="82">
        <v>3.0795199535041489</v>
      </c>
      <c r="K97" s="82">
        <v>3.6465711724000975</v>
      </c>
      <c r="L97" s="82">
        <v>4.1790454989790407</v>
      </c>
      <c r="M97" s="82">
        <v>4.5344662870326866</v>
      </c>
      <c r="N97" s="82">
        <v>4.8504965919678584</v>
      </c>
      <c r="O97" s="82">
        <v>4.973570493838479</v>
      </c>
    </row>
    <row r="98" spans="1:15" ht="15.75" x14ac:dyDescent="0.3">
      <c r="A98" s="61" t="s">
        <v>308</v>
      </c>
      <c r="B98" s="33" t="s">
        <v>373</v>
      </c>
      <c r="C98" s="79">
        <v>0</v>
      </c>
      <c r="D98" s="79">
        <v>0</v>
      </c>
      <c r="E98" s="79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ht="15.75" x14ac:dyDescent="0.3">
      <c r="A99" s="61" t="s">
        <v>199</v>
      </c>
      <c r="B99" s="33" t="s">
        <v>309</v>
      </c>
      <c r="C99" s="79">
        <v>0.45832953879884336</v>
      </c>
      <c r="D99" s="79">
        <v>0.44729877903872145</v>
      </c>
      <c r="E99" s="79">
        <v>0.36899312920870547</v>
      </c>
      <c r="F99" s="82">
        <v>0.38989828037072988</v>
      </c>
      <c r="G99" s="82">
        <v>0.40626877668572647</v>
      </c>
      <c r="H99" s="82">
        <v>0.39338117055180066</v>
      </c>
      <c r="I99" s="82">
        <v>0.38321483835325809</v>
      </c>
      <c r="J99" s="82">
        <v>0.36812046807710813</v>
      </c>
      <c r="K99" s="82">
        <v>0.35777177977015934</v>
      </c>
      <c r="L99" s="82">
        <v>0.34233143877808919</v>
      </c>
      <c r="M99" s="82">
        <v>0.33213957192054827</v>
      </c>
      <c r="N99" s="82">
        <v>0.30664989769882967</v>
      </c>
      <c r="O99" s="82">
        <v>0.28084849705494319</v>
      </c>
    </row>
    <row r="100" spans="1:15" ht="15.75" x14ac:dyDescent="0.3">
      <c r="A100" s="61" t="s">
        <v>198</v>
      </c>
      <c r="B100" s="33" t="s">
        <v>310</v>
      </c>
      <c r="C100" s="79">
        <v>2.2657353334481962E-3</v>
      </c>
      <c r="D100" s="79">
        <v>1.9717809794946319E-3</v>
      </c>
      <c r="E100" s="79">
        <v>1.6732516368397174E-3</v>
      </c>
      <c r="F100" s="82">
        <v>9.5138973091383431E-4</v>
      </c>
      <c r="G100" s="82">
        <v>5.903616254716226E-4</v>
      </c>
      <c r="H100" s="82">
        <v>2.8015480880583271E-4</v>
      </c>
      <c r="I100" s="82">
        <v>1.9044639919351048E-4</v>
      </c>
      <c r="J100" s="82">
        <v>1.2959257123135978E-4</v>
      </c>
      <c r="K100" s="82">
        <v>1.1190834992444061E-4</v>
      </c>
      <c r="L100" s="82">
        <v>1.0796116674068093E-4</v>
      </c>
      <c r="M100" s="82">
        <v>1.0539898717445042E-4</v>
      </c>
      <c r="N100" s="82">
        <v>1.0011424311278118E-4</v>
      </c>
      <c r="O100" s="82">
        <v>9.6000933217384854E-5</v>
      </c>
    </row>
    <row r="101" spans="1:15" ht="15.75" x14ac:dyDescent="0.3">
      <c r="A101" s="61" t="s">
        <v>311</v>
      </c>
      <c r="B101" s="33" t="s">
        <v>312</v>
      </c>
      <c r="C101" s="79">
        <v>0</v>
      </c>
      <c r="D101" s="79">
        <v>0</v>
      </c>
      <c r="E101" s="79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5.286887046593634</v>
      </c>
      <c r="D102" s="90">
        <v>5.5014220069832049</v>
      </c>
      <c r="E102" s="90">
        <v>4.681021665506619</v>
      </c>
      <c r="F102" s="90">
        <v>6.0027469587933053</v>
      </c>
      <c r="G102" s="90">
        <v>6.5237252246858528</v>
      </c>
      <c r="H102" s="90">
        <v>7.4961919177035528</v>
      </c>
      <c r="I102" s="90">
        <v>8.1446141915226118</v>
      </c>
      <c r="J102" s="90">
        <v>8.8072690841642132</v>
      </c>
      <c r="K102" s="90">
        <v>9.2181947165755549</v>
      </c>
      <c r="L102" s="90">
        <v>9.4291711808939418</v>
      </c>
      <c r="M102" s="90">
        <v>9.5444522979684745</v>
      </c>
      <c r="N102" s="90">
        <v>9.181093533368113</v>
      </c>
      <c r="O102" s="90">
        <v>8.9129903847484186</v>
      </c>
    </row>
    <row r="103" spans="1:15" ht="15.75" x14ac:dyDescent="0.3">
      <c r="A103" s="61" t="s">
        <v>213</v>
      </c>
      <c r="B103" s="33" t="s">
        <v>313</v>
      </c>
      <c r="C103" s="79">
        <v>5.6364582001040359E-2</v>
      </c>
      <c r="D103" s="79">
        <v>5.6312400773001502E-2</v>
      </c>
      <c r="E103" s="79">
        <v>4.6947124314712194E-2</v>
      </c>
      <c r="F103" s="82">
        <v>5.1269393482675334E-2</v>
      </c>
      <c r="G103" s="82">
        <v>5.4152719829543637E-2</v>
      </c>
      <c r="H103" s="82">
        <v>4.7654393449998389E-2</v>
      </c>
      <c r="I103" s="82">
        <v>4.332217586363489E-2</v>
      </c>
      <c r="J103" s="82">
        <v>4.332217586363489E-2</v>
      </c>
      <c r="K103" s="82">
        <v>4.332217586363489E-2</v>
      </c>
      <c r="L103" s="82">
        <v>4.332217586363489E-2</v>
      </c>
      <c r="M103" s="82">
        <v>4.3322175863634904E-2</v>
      </c>
      <c r="N103" s="82">
        <v>4.3322175863634904E-2</v>
      </c>
      <c r="O103" s="82">
        <v>4.332217586363489E-2</v>
      </c>
    </row>
    <row r="104" spans="1:15" ht="15.75" x14ac:dyDescent="0.3">
      <c r="A104" s="61" t="s">
        <v>235</v>
      </c>
      <c r="B104" s="33" t="s">
        <v>375</v>
      </c>
      <c r="C104" s="79">
        <v>1.1110113005441766E-2</v>
      </c>
      <c r="D104" s="79">
        <v>1.1504393072338423E-2</v>
      </c>
      <c r="E104" s="79">
        <v>1.2356894388986142E-2</v>
      </c>
      <c r="F104" s="82">
        <v>1.143198215271112E-2</v>
      </c>
      <c r="G104" s="82">
        <v>1.1585343998644755E-2</v>
      </c>
      <c r="H104" s="82">
        <v>1.1260587889172183E-2</v>
      </c>
      <c r="I104" s="82">
        <v>1.1044083816190469E-2</v>
      </c>
      <c r="J104" s="82">
        <v>1.1115806429841448E-2</v>
      </c>
      <c r="K104" s="82">
        <v>1.1163621505608765E-2</v>
      </c>
      <c r="L104" s="82">
        <v>1.123345565792166E-2</v>
      </c>
      <c r="M104" s="82">
        <v>1.1280011759463592E-2</v>
      </c>
      <c r="N104" s="82">
        <v>1.1393254577754936E-2</v>
      </c>
      <c r="O104" s="82">
        <v>1.1503349960482807E-2</v>
      </c>
    </row>
    <row r="105" spans="1:15" ht="15.75" x14ac:dyDescent="0.3">
      <c r="A105" s="61" t="s">
        <v>215</v>
      </c>
      <c r="B105" s="33" t="s">
        <v>314</v>
      </c>
      <c r="C105" s="79">
        <v>9.2517332450813644E-2</v>
      </c>
      <c r="D105" s="79">
        <v>9.3181721406208104E-2</v>
      </c>
      <c r="E105" s="79">
        <v>9.5867722705155159E-2</v>
      </c>
      <c r="F105" s="82">
        <v>8.9144848131496063E-2</v>
      </c>
      <c r="G105" s="82">
        <v>8.8891783807692443E-2</v>
      </c>
      <c r="H105" s="82">
        <v>8.6795324473815688E-2</v>
      </c>
      <c r="I105" s="82">
        <v>8.5119347322686945E-2</v>
      </c>
      <c r="J105" s="82">
        <v>8.2472742184502013E-2</v>
      </c>
      <c r="K105" s="82">
        <v>8.0552755229664472E-2</v>
      </c>
      <c r="L105" s="82">
        <v>7.7573448557268151E-2</v>
      </c>
      <c r="M105" s="82">
        <v>7.565146675724832E-2</v>
      </c>
      <c r="N105" s="82">
        <v>7.1598106251857113E-2</v>
      </c>
      <c r="O105" s="82">
        <v>6.9519987916506945E-2</v>
      </c>
    </row>
    <row r="106" spans="1:15" ht="15.75" x14ac:dyDescent="0.3">
      <c r="A106" s="61" t="s">
        <v>214</v>
      </c>
      <c r="B106" s="33" t="s">
        <v>315</v>
      </c>
      <c r="C106" s="79">
        <v>0.76736065859843305</v>
      </c>
      <c r="D106" s="79">
        <v>0.7767500056656208</v>
      </c>
      <c r="E106" s="79">
        <v>0.77383863458119151</v>
      </c>
      <c r="F106" s="82">
        <v>0.75012969977188027</v>
      </c>
      <c r="G106" s="82">
        <v>0.73432374323233918</v>
      </c>
      <c r="H106" s="82">
        <v>0.72941310308006124</v>
      </c>
      <c r="I106" s="82">
        <v>0.72613934297854277</v>
      </c>
      <c r="J106" s="82">
        <v>0.72299326676300579</v>
      </c>
      <c r="K106" s="82">
        <v>0.72089588261931437</v>
      </c>
      <c r="L106" s="82">
        <v>0.71774689612279052</v>
      </c>
      <c r="M106" s="82">
        <v>0.7156475717917743</v>
      </c>
      <c r="N106" s="82">
        <v>0.71039441049592289</v>
      </c>
      <c r="O106" s="82">
        <v>0.70513639873175948</v>
      </c>
    </row>
    <row r="107" spans="1:15" ht="15.75" x14ac:dyDescent="0.3">
      <c r="A107" s="61" t="s">
        <v>216</v>
      </c>
      <c r="B107" s="33" t="s">
        <v>316</v>
      </c>
      <c r="C107" s="79">
        <v>3.8338853223299975E-2</v>
      </c>
      <c r="D107" s="79">
        <v>3.8112801254149932E-2</v>
      </c>
      <c r="E107" s="79">
        <v>2.3930976451049964E-2</v>
      </c>
      <c r="F107" s="82">
        <v>2.5448951589696175E-2</v>
      </c>
      <c r="G107" s="82">
        <v>2.7485268061094623E-2</v>
      </c>
      <c r="H107" s="82">
        <v>2.6647435760899996E-2</v>
      </c>
      <c r="I107" s="82">
        <v>2.6097704600757828E-2</v>
      </c>
      <c r="J107" s="82">
        <v>2.5815740000899576E-2</v>
      </c>
      <c r="K107" s="82">
        <v>2.5631290534491095E-2</v>
      </c>
      <c r="L107" s="82">
        <v>2.5267161885251396E-2</v>
      </c>
      <c r="M107" s="82">
        <v>2.5028430386894476E-2</v>
      </c>
      <c r="N107" s="82">
        <v>2.4207763925500614E-2</v>
      </c>
      <c r="O107" s="82">
        <v>2.3335031467574176E-2</v>
      </c>
    </row>
    <row r="108" spans="1:15" ht="15.75" x14ac:dyDescent="0.3">
      <c r="A108" s="61"/>
      <c r="B108" s="51" t="s">
        <v>376</v>
      </c>
      <c r="C108" s="90">
        <v>0.96569153927902884</v>
      </c>
      <c r="D108" s="90">
        <v>0.97586132217131871</v>
      </c>
      <c r="E108" s="90">
        <v>0.9529413524410949</v>
      </c>
      <c r="F108" s="90">
        <v>0.92742487512845895</v>
      </c>
      <c r="G108" s="90">
        <v>0.91643885892931465</v>
      </c>
      <c r="H108" s="90">
        <v>0.90177084465394752</v>
      </c>
      <c r="I108" s="90">
        <v>0.89172265458181288</v>
      </c>
      <c r="J108" s="90">
        <v>0.88571973124188375</v>
      </c>
      <c r="K108" s="90">
        <v>0.88156572575271364</v>
      </c>
      <c r="L108" s="90">
        <v>0.87514313808686661</v>
      </c>
      <c r="M108" s="90">
        <v>0.87092965655901555</v>
      </c>
      <c r="N108" s="90">
        <v>0.86091571111467047</v>
      </c>
      <c r="O108" s="90">
        <v>0.85281694393995833</v>
      </c>
    </row>
    <row r="109" spans="1:15" ht="15.75" x14ac:dyDescent="0.3">
      <c r="A109" s="61"/>
      <c r="B109" s="52" t="s">
        <v>377</v>
      </c>
      <c r="C109" s="91">
        <v>6.252578585872663</v>
      </c>
      <c r="D109" s="91">
        <v>6.477283329154524</v>
      </c>
      <c r="E109" s="91">
        <v>5.633963017947714</v>
      </c>
      <c r="F109" s="91">
        <v>6.9301718339217642</v>
      </c>
      <c r="G109" s="91">
        <v>7.4401640836151675</v>
      </c>
      <c r="H109" s="91">
        <v>8.3979627623574995</v>
      </c>
      <c r="I109" s="91">
        <v>9.0363368461044242</v>
      </c>
      <c r="J109" s="91">
        <v>9.6929888154060961</v>
      </c>
      <c r="K109" s="91">
        <v>10.099760442328268</v>
      </c>
      <c r="L109" s="91">
        <v>10.304314318980808</v>
      </c>
      <c r="M109" s="91">
        <v>10.41538195452749</v>
      </c>
      <c r="N109" s="91">
        <v>10.042009244482783</v>
      </c>
      <c r="O109" s="91">
        <v>9.7658073286883766</v>
      </c>
    </row>
    <row r="110" spans="1:15" ht="15.75" x14ac:dyDescent="0.3">
      <c r="A110" s="61"/>
      <c r="B110" s="29" t="s">
        <v>248</v>
      </c>
      <c r="C110" s="96">
        <v>0</v>
      </c>
      <c r="D110" s="96">
        <v>0</v>
      </c>
      <c r="E110" s="96">
        <v>0</v>
      </c>
      <c r="F110" s="96"/>
      <c r="G110" s="96">
        <v>0</v>
      </c>
      <c r="H110" s="96"/>
      <c r="I110" s="96">
        <v>0</v>
      </c>
      <c r="J110" s="96"/>
      <c r="K110" s="96">
        <v>0</v>
      </c>
      <c r="L110" s="96"/>
      <c r="M110" s="96">
        <v>0</v>
      </c>
      <c r="N110" s="96">
        <v>0</v>
      </c>
      <c r="O110" s="96">
        <v>0</v>
      </c>
    </row>
    <row r="111" spans="1:15" ht="15.75" x14ac:dyDescent="0.3">
      <c r="A111" s="64" t="s">
        <v>236</v>
      </c>
      <c r="B111" s="54" t="s">
        <v>378</v>
      </c>
      <c r="C111" s="79">
        <v>6.5383559617623347E-3</v>
      </c>
      <c r="D111" s="79">
        <v>6.7546517724274809E-3</v>
      </c>
      <c r="E111" s="79">
        <v>6.5112441159763043E-3</v>
      </c>
      <c r="F111" s="82">
        <v>1.143198215271112E-2</v>
      </c>
      <c r="G111" s="82">
        <v>1.1585343998644755E-2</v>
      </c>
      <c r="H111" s="82">
        <v>1.1260587889172183E-2</v>
      </c>
      <c r="I111" s="82">
        <v>1.1044083816190469E-2</v>
      </c>
      <c r="J111" s="82">
        <v>1.1115806429841448E-2</v>
      </c>
      <c r="K111" s="82">
        <v>1.1163621505608765E-2</v>
      </c>
      <c r="L111" s="82">
        <v>1.123345565792166E-2</v>
      </c>
      <c r="M111" s="82">
        <v>1.1280011759463592E-2</v>
      </c>
      <c r="N111" s="82">
        <v>1.1393254577754936E-2</v>
      </c>
      <c r="O111" s="82">
        <v>1.1503349960482807E-2</v>
      </c>
    </row>
    <row r="112" spans="1:15" ht="15.75" x14ac:dyDescent="0.3">
      <c r="A112" s="64" t="s">
        <v>243</v>
      </c>
      <c r="B112" s="54" t="s">
        <v>379</v>
      </c>
      <c r="C112" s="79">
        <v>0.59665184301430496</v>
      </c>
      <c r="D112" s="79">
        <v>0.52395125866752845</v>
      </c>
      <c r="E112" s="79">
        <v>0.29277200217548943</v>
      </c>
      <c r="F112" s="82">
        <v>0.29687270347864225</v>
      </c>
      <c r="G112" s="82">
        <v>0.34778534384897108</v>
      </c>
      <c r="H112" s="82">
        <v>0.33099570655971045</v>
      </c>
      <c r="I112" s="82">
        <v>0.31980261503353652</v>
      </c>
      <c r="J112" s="82">
        <v>0.31707407034822788</v>
      </c>
      <c r="K112" s="82">
        <v>0.31525504055802211</v>
      </c>
      <c r="L112" s="82">
        <v>0.31056985029798267</v>
      </c>
      <c r="M112" s="82">
        <v>0.30744639012462305</v>
      </c>
      <c r="N112" s="82">
        <v>0.29583931969108934</v>
      </c>
      <c r="O112" s="82">
        <v>0.2798272881543446</v>
      </c>
    </row>
    <row r="113" spans="1:15" ht="15.75" x14ac:dyDescent="0.3">
      <c r="A113" s="64" t="s">
        <v>218</v>
      </c>
      <c r="B113" s="54" t="s">
        <v>380</v>
      </c>
      <c r="C113" s="79">
        <v>6.369316407370007E-2</v>
      </c>
      <c r="D113" s="79">
        <v>6.2826427137200075E-2</v>
      </c>
      <c r="E113" s="79">
        <v>2.746639611550003E-2</v>
      </c>
      <c r="F113" s="82">
        <v>3.3691890960862898E-2</v>
      </c>
      <c r="G113" s="82">
        <v>4.0236343285494788E-2</v>
      </c>
      <c r="H113" s="82">
        <v>3.678480650104126E-2</v>
      </c>
      <c r="I113" s="82">
        <v>3.4631116067897524E-2</v>
      </c>
      <c r="J113" s="82">
        <v>3.1572052702817738E-2</v>
      </c>
      <c r="K113" s="82">
        <v>2.9672325319533916E-2</v>
      </c>
      <c r="L113" s="82">
        <v>0.57842805255509777</v>
      </c>
      <c r="M113" s="82">
        <v>0.55876376720010235</v>
      </c>
      <c r="N113" s="82">
        <v>0.56295920180373082</v>
      </c>
      <c r="O113" s="82">
        <v>1.7764804776890186E-2</v>
      </c>
    </row>
    <row r="114" spans="1:15" ht="15.75" x14ac:dyDescent="0.3">
      <c r="A114" s="64" t="s">
        <v>317</v>
      </c>
      <c r="B114" s="55" t="s">
        <v>381</v>
      </c>
      <c r="C114" s="79">
        <v>0</v>
      </c>
      <c r="D114" s="79">
        <v>0</v>
      </c>
      <c r="E114" s="79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0.66688336304976736</v>
      </c>
      <c r="D115" s="92">
        <v>0.59353233757715607</v>
      </c>
      <c r="E115" s="92">
        <v>0.3267496424069658</v>
      </c>
      <c r="F115" s="92">
        <v>0.34199657659221627</v>
      </c>
      <c r="G115" s="92">
        <v>0.39960703113311064</v>
      </c>
      <c r="H115" s="92">
        <v>0.37904110094992388</v>
      </c>
      <c r="I115" s="92">
        <v>0.36547781491762454</v>
      </c>
      <c r="J115" s="92">
        <v>0.35976192948088703</v>
      </c>
      <c r="K115" s="92">
        <v>0.3560909873831648</v>
      </c>
      <c r="L115" s="92">
        <v>0.90023135851100211</v>
      </c>
      <c r="M115" s="92">
        <v>0.87749016908418898</v>
      </c>
      <c r="N115" s="92">
        <v>0.87019177607257503</v>
      </c>
      <c r="O115" s="92">
        <v>0.30909544289171759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388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ht="15.75" x14ac:dyDescent="0.3">
      <c r="A119" s="61" t="s">
        <v>237</v>
      </c>
      <c r="B119" s="33" t="s">
        <v>318</v>
      </c>
      <c r="C119" s="79">
        <v>23.040838482455158</v>
      </c>
      <c r="D119" s="79">
        <v>23.856782155381044</v>
      </c>
      <c r="E119" s="79">
        <v>23.274926864067371</v>
      </c>
      <c r="F119" s="82">
        <v>23.274926864067361</v>
      </c>
      <c r="G119" s="82">
        <v>23.274926864067361</v>
      </c>
      <c r="H119" s="82">
        <v>23.274926864067361</v>
      </c>
      <c r="I119" s="82">
        <v>23.274926864067361</v>
      </c>
      <c r="J119" s="82">
        <v>23.274926864067361</v>
      </c>
      <c r="K119" s="82">
        <v>23.274926864067361</v>
      </c>
      <c r="L119" s="82">
        <v>23.274926864067361</v>
      </c>
      <c r="M119" s="82">
        <v>23.274926864067361</v>
      </c>
      <c r="N119" s="82">
        <v>23.274926864067361</v>
      </c>
      <c r="O119" s="82">
        <v>23.274926864067361</v>
      </c>
    </row>
    <row r="120" spans="1:15" ht="15.75" x14ac:dyDescent="0.3">
      <c r="A120" s="61" t="s">
        <v>232</v>
      </c>
      <c r="B120" s="33" t="s">
        <v>319</v>
      </c>
      <c r="C120" s="79">
        <v>3.1976673411866305</v>
      </c>
      <c r="D120" s="79">
        <v>3.1471864179167839</v>
      </c>
      <c r="E120" s="79">
        <v>3.0707292028903765</v>
      </c>
      <c r="F120" s="82">
        <v>3.0707292028903761</v>
      </c>
      <c r="G120" s="82">
        <v>3.0707292028903761</v>
      </c>
      <c r="H120" s="82">
        <v>3.0707292028903761</v>
      </c>
      <c r="I120" s="82">
        <v>3.0707292028903761</v>
      </c>
      <c r="J120" s="82">
        <v>3.0707292028903761</v>
      </c>
      <c r="K120" s="82">
        <v>3.0707292028903761</v>
      </c>
      <c r="L120" s="82">
        <v>3.0707292028903761</v>
      </c>
      <c r="M120" s="82">
        <v>3.0707292028903761</v>
      </c>
      <c r="N120" s="82">
        <v>3.0707292028903761</v>
      </c>
      <c r="O120" s="82">
        <v>3.0707292028903761</v>
      </c>
    </row>
    <row r="121" spans="1:15" ht="15.75" x14ac:dyDescent="0.3">
      <c r="A121" s="61" t="s">
        <v>238</v>
      </c>
      <c r="B121" s="33" t="s">
        <v>320</v>
      </c>
      <c r="C121" s="79">
        <v>4.9069095752146152</v>
      </c>
      <c r="D121" s="79">
        <v>4.8479990146076739</v>
      </c>
      <c r="E121" s="79">
        <v>4.5763993699950429</v>
      </c>
      <c r="F121" s="82">
        <v>4.5763993699950403</v>
      </c>
      <c r="G121" s="82">
        <v>4.5763993699950403</v>
      </c>
      <c r="H121" s="82">
        <v>4.5763993699950403</v>
      </c>
      <c r="I121" s="82">
        <v>4.5763993699950403</v>
      </c>
      <c r="J121" s="82">
        <v>4.5763993699950403</v>
      </c>
      <c r="K121" s="82">
        <v>4.5763993699950403</v>
      </c>
      <c r="L121" s="82">
        <v>4.5763993699950403</v>
      </c>
      <c r="M121" s="82">
        <v>4.5763993699950403</v>
      </c>
      <c r="N121" s="82">
        <v>4.5763993699950403</v>
      </c>
      <c r="O121" s="82">
        <v>4.5763993699950403</v>
      </c>
    </row>
    <row r="122" spans="1:15" ht="15.75" x14ac:dyDescent="0.3">
      <c r="A122" s="61" t="s">
        <v>247</v>
      </c>
      <c r="B122" s="33" t="s">
        <v>321</v>
      </c>
      <c r="C122" s="79">
        <v>0.16760961466416599</v>
      </c>
      <c r="D122" s="79">
        <v>0.16753033146559118</v>
      </c>
      <c r="E122" s="79">
        <v>0.16745501242694508</v>
      </c>
      <c r="F122" s="82">
        <v>0.16745501242694519</v>
      </c>
      <c r="G122" s="82">
        <v>0.16745501242694519</v>
      </c>
      <c r="H122" s="82">
        <v>0.16745501242694519</v>
      </c>
      <c r="I122" s="82">
        <v>0.16745501242694519</v>
      </c>
      <c r="J122" s="82">
        <v>0.16745501242694519</v>
      </c>
      <c r="K122" s="82">
        <v>0.16745501242694519</v>
      </c>
      <c r="L122" s="82">
        <v>0.16745501242694519</v>
      </c>
      <c r="M122" s="82">
        <v>0.16745501242694519</v>
      </c>
      <c r="N122" s="82">
        <v>0.16745501242694519</v>
      </c>
      <c r="O122" s="82">
        <v>0.16745501242694519</v>
      </c>
    </row>
    <row r="123" spans="1:15" ht="15.75" x14ac:dyDescent="0.3">
      <c r="A123" s="61" t="s">
        <v>244</v>
      </c>
      <c r="B123" s="33" t="s">
        <v>384</v>
      </c>
      <c r="C123" s="79">
        <v>1.4466698970475316</v>
      </c>
      <c r="D123" s="79">
        <v>1.4465699240502943</v>
      </c>
      <c r="E123" s="79">
        <v>1.4464745338043599</v>
      </c>
      <c r="F123" s="82">
        <v>1.4464745338043599</v>
      </c>
      <c r="G123" s="82">
        <v>1.4464745338043599</v>
      </c>
      <c r="H123" s="82">
        <v>1.4464745338043599</v>
      </c>
      <c r="I123" s="82">
        <v>1.4464745338043599</v>
      </c>
      <c r="J123" s="82">
        <v>1.4464745338043599</v>
      </c>
      <c r="K123" s="82">
        <v>1.4464745338043599</v>
      </c>
      <c r="L123" s="82">
        <v>1.4464745338043599</v>
      </c>
      <c r="M123" s="82">
        <v>1.4464745338043599</v>
      </c>
      <c r="N123" s="82">
        <v>1.4464745338043599</v>
      </c>
      <c r="O123" s="82">
        <v>1.4464745338043599</v>
      </c>
    </row>
    <row r="124" spans="1:15" ht="15.75" x14ac:dyDescent="0.3">
      <c r="A124" s="61" t="s">
        <v>241</v>
      </c>
      <c r="B124" s="33" t="s">
        <v>322</v>
      </c>
      <c r="C124" s="79">
        <v>0</v>
      </c>
      <c r="D124" s="79">
        <v>0</v>
      </c>
      <c r="E124" s="79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ht="15.75" x14ac:dyDescent="0.3">
      <c r="A125" s="61" t="s">
        <v>239</v>
      </c>
      <c r="B125" s="33" t="s">
        <v>323</v>
      </c>
      <c r="C125" s="79">
        <v>0</v>
      </c>
      <c r="D125" s="79">
        <v>0</v>
      </c>
      <c r="E125" s="79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ht="15.75" x14ac:dyDescent="0.3">
      <c r="A126" s="61" t="s">
        <v>324</v>
      </c>
      <c r="B126" s="33" t="s">
        <v>325</v>
      </c>
      <c r="C126" s="79">
        <v>0</v>
      </c>
      <c r="D126" s="79">
        <v>0</v>
      </c>
      <c r="E126" s="79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ht="15.75" x14ac:dyDescent="0.3">
      <c r="A127" s="61" t="s">
        <v>240</v>
      </c>
      <c r="B127" s="58" t="s">
        <v>326</v>
      </c>
      <c r="C127" s="79">
        <v>0</v>
      </c>
      <c r="D127" s="79">
        <v>0</v>
      </c>
      <c r="E127" s="79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32.759694910568101</v>
      </c>
      <c r="D128" s="93">
        <v>33.466067843421385</v>
      </c>
      <c r="E128" s="93">
        <v>32.535984983184093</v>
      </c>
      <c r="F128" s="93">
        <v>32.535984983184086</v>
      </c>
      <c r="G128" s="93">
        <v>32.535984983184086</v>
      </c>
      <c r="H128" s="93">
        <v>32.535984983184086</v>
      </c>
      <c r="I128" s="93">
        <v>32.535984983184086</v>
      </c>
      <c r="J128" s="93">
        <v>32.535984983184086</v>
      </c>
      <c r="K128" s="93">
        <v>32.535984983184086</v>
      </c>
      <c r="L128" s="93">
        <v>32.535984983184086</v>
      </c>
      <c r="M128" s="93">
        <v>32.535984983184086</v>
      </c>
      <c r="N128" s="93">
        <v>32.535984983184086</v>
      </c>
      <c r="O128" s="93">
        <v>32.535984983184086</v>
      </c>
    </row>
    <row r="129" spans="1:15" x14ac:dyDescent="0.25">
      <c r="A129" s="61"/>
      <c r="B129" s="95" t="s">
        <v>248</v>
      </c>
      <c r="C129" s="134">
        <v>0</v>
      </c>
      <c r="D129" s="134">
        <v>0</v>
      </c>
      <c r="E129" s="200">
        <v>0</v>
      </c>
      <c r="F129" s="200"/>
      <c r="G129" s="200">
        <v>0</v>
      </c>
      <c r="H129" s="200"/>
      <c r="I129" s="200"/>
      <c r="J129" s="200"/>
      <c r="K129" s="200">
        <v>0</v>
      </c>
      <c r="L129" s="200"/>
      <c r="M129" s="200">
        <v>0</v>
      </c>
      <c r="N129" s="200">
        <v>0</v>
      </c>
      <c r="O129" s="200">
        <v>0</v>
      </c>
    </row>
    <row r="130" spans="1:15" x14ac:dyDescent="0.25">
      <c r="A130" s="64"/>
    </row>
  </sheetData>
  <mergeCells count="1">
    <mergeCell ref="B116:D11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9673-CE28-4E8C-8C08-4501426E7EE1}">
  <sheetPr>
    <tabColor theme="4" tint="0.59999389629810485"/>
  </sheetPr>
  <dimension ref="A1:P130"/>
  <sheetViews>
    <sheetView workbookViewId="0">
      <selection activeCell="C4" sqref="C4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15" ht="15.75" thickBot="1" x14ac:dyDescent="0.3">
      <c r="B1" s="78" t="s">
        <v>7</v>
      </c>
      <c r="E1" s="2" t="s">
        <v>387</v>
      </c>
      <c r="F1" s="2" t="s">
        <v>410</v>
      </c>
      <c r="G1" s="202">
        <v>298</v>
      </c>
    </row>
    <row r="2" spans="1:15" x14ac:dyDescent="0.25">
      <c r="B2" s="139"/>
      <c r="F2" s="2" t="s">
        <v>411</v>
      </c>
      <c r="G2" s="202">
        <v>265</v>
      </c>
    </row>
    <row r="3" spans="1:15" ht="30" x14ac:dyDescent="0.35">
      <c r="B3" s="25" t="s">
        <v>389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0.82417861910162105</v>
      </c>
      <c r="D4" s="79">
        <v>0.83652083091162266</v>
      </c>
      <c r="E4" s="79">
        <v>1.2255825360570403</v>
      </c>
      <c r="F4" s="79">
        <v>0.76135777410259919</v>
      </c>
      <c r="G4" s="79">
        <v>0.78059038267620451</v>
      </c>
      <c r="H4" s="79">
        <v>0.79764874565494248</v>
      </c>
      <c r="I4" s="79">
        <v>0.80945842564068338</v>
      </c>
      <c r="J4" s="79">
        <v>0.80166754339907564</v>
      </c>
      <c r="K4" s="79">
        <v>0.79658003686833856</v>
      </c>
      <c r="L4" s="79">
        <v>0.7907005786687249</v>
      </c>
      <c r="M4" s="79">
        <v>0.78564268450844521</v>
      </c>
      <c r="N4" s="79">
        <v>0.77702589838027425</v>
      </c>
      <c r="O4" s="79">
        <v>0.88112431281805881</v>
      </c>
    </row>
    <row r="5" spans="1:15" ht="15.75" x14ac:dyDescent="0.3">
      <c r="A5" s="69"/>
      <c r="B5" s="65" t="s">
        <v>351</v>
      </c>
      <c r="C5" s="79">
        <v>5.0258395938305114</v>
      </c>
      <c r="D5" s="79">
        <v>4.4327043263576442</v>
      </c>
      <c r="E5" s="79">
        <v>3.7670993659571979</v>
      </c>
      <c r="F5" s="79">
        <v>3.9214843827144796</v>
      </c>
      <c r="G5" s="79">
        <v>3.7331943728209631</v>
      </c>
      <c r="H5" s="79">
        <v>3.534832381564625</v>
      </c>
      <c r="I5" s="79">
        <v>3.3623784350242021</v>
      </c>
      <c r="J5" s="79">
        <v>3.3085646913756559</v>
      </c>
      <c r="K5" s="79">
        <v>3.2734513227445765</v>
      </c>
      <c r="L5" s="79">
        <v>3.230606461110022</v>
      </c>
      <c r="M5" s="79">
        <v>3.2020343795128574</v>
      </c>
      <c r="N5" s="79">
        <v>3.1396654032296558</v>
      </c>
      <c r="O5" s="79">
        <v>3.0775368480919387</v>
      </c>
    </row>
    <row r="6" spans="1:15" ht="15.75" x14ac:dyDescent="0.3">
      <c r="A6" s="70"/>
      <c r="B6" s="65" t="s">
        <v>332</v>
      </c>
      <c r="C6" s="79">
        <v>1.092090164416065</v>
      </c>
      <c r="D6" s="79">
        <v>1.1883202091381677</v>
      </c>
      <c r="E6" s="79">
        <v>1.1956636445316478</v>
      </c>
      <c r="F6" s="79">
        <v>1.2046796216839655</v>
      </c>
      <c r="G6" s="79">
        <v>1.212275463163851</v>
      </c>
      <c r="H6" s="79">
        <v>1.2236910625387925</v>
      </c>
      <c r="I6" s="79">
        <v>1.2321915014751554</v>
      </c>
      <c r="J6" s="79">
        <v>1.2289457079614086</v>
      </c>
      <c r="K6" s="79">
        <v>1.2273954562980474</v>
      </c>
      <c r="L6" s="79">
        <v>1.2244946393280491</v>
      </c>
      <c r="M6" s="79">
        <v>1.2214153908955514</v>
      </c>
      <c r="N6" s="79">
        <v>1.2146266188804473</v>
      </c>
      <c r="O6" s="79">
        <v>1.2070410991816471</v>
      </c>
    </row>
    <row r="7" spans="1:15" ht="15.75" x14ac:dyDescent="0.3">
      <c r="A7" s="71"/>
      <c r="B7" s="65" t="s">
        <v>352</v>
      </c>
      <c r="C7" s="79">
        <v>2.4448822571198785</v>
      </c>
      <c r="D7" s="79">
        <v>2.4485692639828378</v>
      </c>
      <c r="E7" s="79">
        <v>2.3578846883109734</v>
      </c>
      <c r="F7" s="79">
        <v>2.4118255119314886</v>
      </c>
      <c r="G7" s="79">
        <v>2.3755611631244919</v>
      </c>
      <c r="H7" s="79">
        <v>2.3956497805623731</v>
      </c>
      <c r="I7" s="79">
        <v>2.410094408330921</v>
      </c>
      <c r="J7" s="79">
        <v>2.5413068463871356</v>
      </c>
      <c r="K7" s="79">
        <v>2.5760786019296242</v>
      </c>
      <c r="L7" s="79">
        <v>2.5717776874949494</v>
      </c>
      <c r="M7" s="79">
        <v>2.5674660434732686</v>
      </c>
      <c r="N7" s="79">
        <v>2.5671730056325313</v>
      </c>
      <c r="O7" s="79">
        <v>2.5238863795443929</v>
      </c>
    </row>
    <row r="8" spans="1:15" ht="15.75" x14ac:dyDescent="0.3">
      <c r="A8" s="72"/>
      <c r="B8" s="65" t="s">
        <v>353</v>
      </c>
      <c r="C8" s="79">
        <v>114.13560452256108</v>
      </c>
      <c r="D8" s="79">
        <v>113.21863447448933</v>
      </c>
      <c r="E8" s="79">
        <v>108.41924172377117</v>
      </c>
      <c r="F8" s="79">
        <v>107.93248979963319</v>
      </c>
      <c r="G8" s="79">
        <v>107.61159134449076</v>
      </c>
      <c r="H8" s="79">
        <v>107.11031087219939</v>
      </c>
      <c r="I8" s="79">
        <v>106.76427119134857</v>
      </c>
      <c r="J8" s="79">
        <v>105.81665002238402</v>
      </c>
      <c r="K8" s="79">
        <v>105.18206187363009</v>
      </c>
      <c r="L8" s="79">
        <v>104.22766535370639</v>
      </c>
      <c r="M8" s="79">
        <v>103.59169163913936</v>
      </c>
      <c r="N8" s="79">
        <v>102.0197390375197</v>
      </c>
      <c r="O8" s="79">
        <v>100.49283649248309</v>
      </c>
    </row>
    <row r="9" spans="1:15" ht="15.75" x14ac:dyDescent="0.3">
      <c r="A9" s="73"/>
      <c r="B9" s="65" t="s">
        <v>335</v>
      </c>
      <c r="C9" s="79">
        <v>4.5693675503568087</v>
      </c>
      <c r="D9" s="79">
        <v>4.4981292871867709</v>
      </c>
      <c r="E9" s="79">
        <v>3.7452839311559103</v>
      </c>
      <c r="F9" s="79">
        <v>3.9832111159477228</v>
      </c>
      <c r="G9" s="79">
        <v>3.8320441288312797</v>
      </c>
      <c r="H9" s="79">
        <v>3.4504105108613841</v>
      </c>
      <c r="I9" s="79">
        <v>3.1882018500291824</v>
      </c>
      <c r="J9" s="79">
        <v>2.9267635420219018</v>
      </c>
      <c r="K9" s="79">
        <v>2.7353940244572312</v>
      </c>
      <c r="L9" s="79">
        <v>2.5302911422860141</v>
      </c>
      <c r="M9" s="79">
        <v>2.3878558189778727</v>
      </c>
      <c r="N9" s="79">
        <v>2.2511045718796545</v>
      </c>
      <c r="O9" s="79">
        <v>2.2436058116946676</v>
      </c>
    </row>
    <row r="10" spans="1:15" ht="15.75" x14ac:dyDescent="0.3">
      <c r="A10" s="74"/>
      <c r="B10" s="66" t="s">
        <v>354</v>
      </c>
      <c r="C10" s="79">
        <v>0.65027303961453953</v>
      </c>
      <c r="D10" s="79">
        <v>0.65593624929206962</v>
      </c>
      <c r="E10" s="79">
        <v>0.29687264213789161</v>
      </c>
      <c r="F10" s="80">
        <v>0.46542751914611885</v>
      </c>
      <c r="G10" s="80">
        <v>0.58796100069867829</v>
      </c>
      <c r="H10" s="80">
        <v>0.60048315785106143</v>
      </c>
      <c r="I10" s="80">
        <v>0.60883126261931686</v>
      </c>
      <c r="J10" s="80">
        <v>0.62244003108476542</v>
      </c>
      <c r="K10" s="80">
        <v>0.63151254339506457</v>
      </c>
      <c r="L10" s="80">
        <v>0.64362033722622636</v>
      </c>
      <c r="M10" s="80">
        <v>0.65169219978033432</v>
      </c>
      <c r="N10" s="80">
        <v>0.66837748230817251</v>
      </c>
      <c r="O10" s="80">
        <v>0.67457605911712137</v>
      </c>
    </row>
    <row r="11" spans="1:15" ht="15.75" x14ac:dyDescent="0.3">
      <c r="A11" s="75"/>
      <c r="B11" s="67" t="s">
        <v>355</v>
      </c>
      <c r="C11" s="81">
        <v>128.09196270738596</v>
      </c>
      <c r="D11" s="81">
        <v>126.62287839206638</v>
      </c>
      <c r="E11" s="81">
        <v>120.71075588978394</v>
      </c>
      <c r="F11" s="81">
        <v>120.21504820601345</v>
      </c>
      <c r="G11" s="81">
        <v>119.54525685510755</v>
      </c>
      <c r="H11" s="81">
        <v>118.51254335338152</v>
      </c>
      <c r="I11" s="81">
        <v>117.76659581184872</v>
      </c>
      <c r="J11" s="81">
        <v>116.6238983535292</v>
      </c>
      <c r="K11" s="81">
        <v>115.79096131592792</v>
      </c>
      <c r="L11" s="81">
        <v>114.57553586259415</v>
      </c>
      <c r="M11" s="81">
        <v>113.75610595650735</v>
      </c>
      <c r="N11" s="81">
        <v>111.96933453552226</v>
      </c>
      <c r="O11" s="81">
        <v>110.4260309438138</v>
      </c>
    </row>
    <row r="12" spans="1:15" ht="15.75" x14ac:dyDescent="0.3">
      <c r="A12" s="76"/>
      <c r="B12" s="65" t="s">
        <v>231</v>
      </c>
      <c r="C12" s="79">
        <v>9.3206081861304213</v>
      </c>
      <c r="D12" s="79">
        <v>9.3320936798253857</v>
      </c>
      <c r="E12" s="79">
        <v>9.285537494424057</v>
      </c>
      <c r="F12" s="80">
        <v>9.2855374944240729</v>
      </c>
      <c r="G12" s="80">
        <v>9.2855374944240729</v>
      </c>
      <c r="H12" s="80">
        <v>9.2855374944240729</v>
      </c>
      <c r="I12" s="80">
        <v>9.2855374944240729</v>
      </c>
      <c r="J12" s="80">
        <v>9.2855374944240729</v>
      </c>
      <c r="K12" s="80">
        <v>9.2855374944240729</v>
      </c>
      <c r="L12" s="80">
        <v>9.2855374944240729</v>
      </c>
      <c r="M12" s="80">
        <v>9.2855374944240729</v>
      </c>
      <c r="N12" s="80">
        <v>9.2855374944240729</v>
      </c>
      <c r="O12" s="80">
        <v>9.2855374944240729</v>
      </c>
    </row>
    <row r="13" spans="1:15" ht="15.75" x14ac:dyDescent="0.3">
      <c r="A13" s="77"/>
      <c r="B13" s="67" t="s">
        <v>356</v>
      </c>
      <c r="C13" s="81">
        <v>137.41257089351637</v>
      </c>
      <c r="D13" s="81">
        <v>135.95497207189177</v>
      </c>
      <c r="E13" s="81">
        <v>129.996293384208</v>
      </c>
      <c r="F13" s="81">
        <v>129.50058570043751</v>
      </c>
      <c r="G13" s="81">
        <v>128.83079434953163</v>
      </c>
      <c r="H13" s="81">
        <v>127.79808084780559</v>
      </c>
      <c r="I13" s="81">
        <v>127.05213330627279</v>
      </c>
      <c r="J13" s="81">
        <v>125.90943584795328</v>
      </c>
      <c r="K13" s="81">
        <v>125.07649881035199</v>
      </c>
      <c r="L13" s="81">
        <v>123.86107335701823</v>
      </c>
      <c r="M13" s="81">
        <v>123.04164345093143</v>
      </c>
      <c r="N13" s="81">
        <v>121.25487202994634</v>
      </c>
      <c r="O13" s="81">
        <v>119.71156843823788</v>
      </c>
    </row>
    <row r="14" spans="1:15" x14ac:dyDescent="0.25">
      <c r="C14" s="134">
        <v>0</v>
      </c>
      <c r="D14" s="134">
        <v>0</v>
      </c>
      <c r="E14" s="204">
        <v>0</v>
      </c>
      <c r="F14" s="204"/>
      <c r="G14" s="204">
        <v>0</v>
      </c>
      <c r="H14" s="204"/>
      <c r="I14" s="204">
        <v>0</v>
      </c>
      <c r="J14" s="204"/>
      <c r="K14" s="204">
        <v>0</v>
      </c>
      <c r="L14" s="204"/>
      <c r="M14" s="204">
        <v>0</v>
      </c>
      <c r="N14" s="204">
        <v>0</v>
      </c>
      <c r="O14" s="204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389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ht="15.75" x14ac:dyDescent="0.3">
      <c r="A17" s="61" t="s">
        <v>234</v>
      </c>
      <c r="B17" s="27" t="s">
        <v>254</v>
      </c>
      <c r="C17" s="79">
        <v>0.22191226985193716</v>
      </c>
      <c r="D17" s="79">
        <v>0.21520831305375435</v>
      </c>
      <c r="E17" s="79">
        <v>0.18846703314288402</v>
      </c>
      <c r="F17" s="82">
        <v>5.3568822230459445E-2</v>
      </c>
      <c r="G17" s="82">
        <v>5.2093445066260617E-2</v>
      </c>
      <c r="H17" s="82">
        <v>4.9588767851907377E-2</v>
      </c>
      <c r="I17" s="82">
        <v>4.8005671194710733E-2</v>
      </c>
      <c r="J17" s="82">
        <v>4.659955583971763E-2</v>
      </c>
      <c r="K17" s="82">
        <v>4.5699344811880212E-2</v>
      </c>
      <c r="L17" s="82">
        <v>4.4394646694025909E-2</v>
      </c>
      <c r="M17" s="82">
        <v>4.355704542764146E-2</v>
      </c>
      <c r="N17" s="82">
        <v>4.1562479201783686E-2</v>
      </c>
      <c r="O17" s="82">
        <v>0.1506239122756472</v>
      </c>
    </row>
    <row r="18" spans="1:15" ht="15.75" x14ac:dyDescent="0.3">
      <c r="A18" s="61" t="s">
        <v>233</v>
      </c>
      <c r="B18" s="27" t="s">
        <v>255</v>
      </c>
      <c r="C18" s="79">
        <v>0.13984961970897788</v>
      </c>
      <c r="D18" s="79">
        <v>0.14919992402307061</v>
      </c>
      <c r="E18" s="79">
        <v>0.14092949754685288</v>
      </c>
      <c r="F18" s="82">
        <v>0.24581185951187984</v>
      </c>
      <c r="G18" s="82">
        <v>0.24006480300201793</v>
      </c>
      <c r="H18" s="82">
        <v>0.2282524414041372</v>
      </c>
      <c r="I18" s="82">
        <v>0.220728733341443</v>
      </c>
      <c r="J18" s="82">
        <v>0.21544799053872737</v>
      </c>
      <c r="K18" s="82">
        <v>0.21201013252242029</v>
      </c>
      <c r="L18" s="82">
        <v>0.20845137049829129</v>
      </c>
      <c r="M18" s="82">
        <v>0.20612306756505749</v>
      </c>
      <c r="N18" s="82">
        <v>0.20126831849039578</v>
      </c>
      <c r="O18" s="82">
        <v>0.19758127328218161</v>
      </c>
    </row>
    <row r="19" spans="1:15" ht="15.75" x14ac:dyDescent="0.3">
      <c r="A19" s="61" t="s">
        <v>176</v>
      </c>
      <c r="B19" s="27" t="s">
        <v>256</v>
      </c>
      <c r="C19" s="79">
        <v>5.3123277663759697E-2</v>
      </c>
      <c r="D19" s="79">
        <v>5.0876297188827822E-2</v>
      </c>
      <c r="E19" s="79">
        <v>0.51356545520080266</v>
      </c>
      <c r="F19" s="82">
        <v>4.5227706110741416E-2</v>
      </c>
      <c r="G19" s="82">
        <v>5.012547911713295E-2</v>
      </c>
      <c r="H19" s="82">
        <v>4.9073809245463458E-2</v>
      </c>
      <c r="I19" s="82">
        <v>4.8372695997683818E-2</v>
      </c>
      <c r="J19" s="82">
        <v>4.7321026126014305E-2</v>
      </c>
      <c r="K19" s="82">
        <v>4.6619912878234658E-2</v>
      </c>
      <c r="L19" s="82">
        <v>4.5568243006565153E-2</v>
      </c>
      <c r="M19" s="82">
        <v>4.4867129758785498E-2</v>
      </c>
      <c r="N19" s="82">
        <v>4.3114346639336339E-2</v>
      </c>
      <c r="O19" s="82">
        <v>4.1361563519887193E-2</v>
      </c>
    </row>
    <row r="20" spans="1:15" ht="15.75" x14ac:dyDescent="0.3">
      <c r="A20" s="61" t="s">
        <v>246</v>
      </c>
      <c r="B20" s="27" t="s">
        <v>257</v>
      </c>
      <c r="C20" s="79">
        <v>1.4329984397437384E-3</v>
      </c>
      <c r="D20" s="79">
        <v>1.3943321573115634E-3</v>
      </c>
      <c r="E20" s="79">
        <v>1.0311870069025148E-3</v>
      </c>
      <c r="F20" s="82">
        <v>2.1865787689064153E-3</v>
      </c>
      <c r="G20" s="82">
        <v>2.1763990221937944E-3</v>
      </c>
      <c r="H20" s="82">
        <v>2.1407470740420847E-3</v>
      </c>
      <c r="I20" s="82">
        <v>2.1170104757215467E-3</v>
      </c>
      <c r="J20" s="82">
        <v>2.116303221538423E-3</v>
      </c>
      <c r="K20" s="82">
        <v>2.1157625194006542E-3</v>
      </c>
      <c r="L20" s="82">
        <v>2.1148483437529206E-3</v>
      </c>
      <c r="M20" s="82">
        <v>2.1141705772880497E-3</v>
      </c>
      <c r="N20" s="82">
        <v>2.1122390471696286E-3</v>
      </c>
      <c r="O20" s="82">
        <v>2.1099728906499916E-3</v>
      </c>
    </row>
    <row r="21" spans="1:15" ht="15.75" x14ac:dyDescent="0.3">
      <c r="A21" s="61" t="s">
        <v>200</v>
      </c>
      <c r="B21" s="27" t="s">
        <v>258</v>
      </c>
      <c r="C21" s="79">
        <v>0</v>
      </c>
      <c r="D21" s="79">
        <v>0</v>
      </c>
      <c r="E21" s="79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5" ht="15.75" x14ac:dyDescent="0.3">
      <c r="A22" s="61" t="s">
        <v>201</v>
      </c>
      <c r="B22" s="27" t="s">
        <v>259</v>
      </c>
      <c r="C22" s="79">
        <v>6.374698683750149E-4</v>
      </c>
      <c r="D22" s="79">
        <v>5.9711324880088606E-4</v>
      </c>
      <c r="E22" s="79">
        <v>5.3534291271803566E-4</v>
      </c>
      <c r="F22" s="82">
        <v>4.7597822440650071E-4</v>
      </c>
      <c r="G22" s="82">
        <v>4.7057193287386955E-4</v>
      </c>
      <c r="H22" s="82">
        <v>4.3084075679629045E-4</v>
      </c>
      <c r="I22" s="82">
        <v>4.0428081727587406E-4</v>
      </c>
      <c r="J22" s="82">
        <v>3.7283013133365738E-4</v>
      </c>
      <c r="K22" s="82">
        <v>3.5182387230504246E-4</v>
      </c>
      <c r="L22" s="82">
        <v>3.2574950078528858E-4</v>
      </c>
      <c r="M22" s="82">
        <v>3.0838006606813406E-4</v>
      </c>
      <c r="N22" s="82">
        <v>2.7909850645039505E-4</v>
      </c>
      <c r="O22" s="82">
        <v>2.6335329924578931E-4</v>
      </c>
    </row>
    <row r="23" spans="1:15" ht="15.75" x14ac:dyDescent="0.3">
      <c r="A23" s="61" t="s">
        <v>177</v>
      </c>
      <c r="B23" s="27" t="s">
        <v>260</v>
      </c>
      <c r="C23" s="79">
        <v>1.2661637710306118E-2</v>
      </c>
      <c r="D23" s="79">
        <v>9.8805728292665571E-3</v>
      </c>
      <c r="E23" s="79">
        <v>6.9292601691288615E-3</v>
      </c>
      <c r="F23" s="82">
        <v>8.1363611721756122E-3</v>
      </c>
      <c r="G23" s="82">
        <v>7.8675311473332173E-3</v>
      </c>
      <c r="H23" s="82">
        <v>7.6111783208454159E-3</v>
      </c>
      <c r="I23" s="82">
        <v>7.4392610826412679E-3</v>
      </c>
      <c r="J23" s="82">
        <v>7.3184010725592073E-3</v>
      </c>
      <c r="K23" s="82">
        <v>7.2358739024105225E-3</v>
      </c>
      <c r="L23" s="82">
        <v>7.2012968485837938E-3</v>
      </c>
      <c r="M23" s="82">
        <v>5.9690675437958198E-3</v>
      </c>
      <c r="N23" s="82">
        <v>5.8344456825847775E-3</v>
      </c>
      <c r="O23" s="82">
        <v>6.1810469947539345E-3</v>
      </c>
    </row>
    <row r="24" spans="1:15" ht="15.75" x14ac:dyDescent="0.3">
      <c r="A24" s="61" t="s">
        <v>261</v>
      </c>
      <c r="B24" s="27" t="s">
        <v>358</v>
      </c>
      <c r="C24" s="79">
        <v>1.0595824541685661E-3</v>
      </c>
      <c r="D24" s="79">
        <v>9.6682747871449282E-4</v>
      </c>
      <c r="E24" s="79">
        <v>9.6682747871449282E-4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ht="15.75" x14ac:dyDescent="0.3">
      <c r="A25" s="61" t="s">
        <v>175</v>
      </c>
      <c r="B25" s="27" t="s">
        <v>262</v>
      </c>
      <c r="C25" s="79">
        <v>0.39350176340435283</v>
      </c>
      <c r="D25" s="79">
        <v>0.40839745093187635</v>
      </c>
      <c r="E25" s="79">
        <v>0.37315793259903673</v>
      </c>
      <c r="F25" s="82">
        <v>0.40595046808403001</v>
      </c>
      <c r="G25" s="82">
        <v>0.4277921533883921</v>
      </c>
      <c r="H25" s="82">
        <v>0.46055096100175069</v>
      </c>
      <c r="I25" s="82">
        <v>0.48239077273120717</v>
      </c>
      <c r="J25" s="82">
        <v>0.48249143646918502</v>
      </c>
      <c r="K25" s="82">
        <v>0.4825471863616872</v>
      </c>
      <c r="L25" s="82">
        <v>0.48264442377672057</v>
      </c>
      <c r="M25" s="82">
        <v>0.48270382356980873</v>
      </c>
      <c r="N25" s="82">
        <v>0.48285497081255369</v>
      </c>
      <c r="O25" s="82">
        <v>0.48300319055569313</v>
      </c>
    </row>
    <row r="26" spans="1:15" ht="15.75" x14ac:dyDescent="0.3">
      <c r="A26" s="61"/>
      <c r="B26" s="28" t="s">
        <v>359</v>
      </c>
      <c r="C26" s="83">
        <v>0.82417861910162094</v>
      </c>
      <c r="D26" s="83">
        <v>0.83652083091162266</v>
      </c>
      <c r="E26" s="83">
        <v>1.2255825360570403</v>
      </c>
      <c r="F26" s="83">
        <v>0.76135777410259919</v>
      </c>
      <c r="G26" s="83">
        <v>0.78059038267620451</v>
      </c>
      <c r="H26" s="83">
        <v>0.79764874565494248</v>
      </c>
      <c r="I26" s="83">
        <v>0.80945842564068338</v>
      </c>
      <c r="J26" s="83">
        <v>0.80166754339907564</v>
      </c>
      <c r="K26" s="83">
        <v>0.79658003686833856</v>
      </c>
      <c r="L26" s="83">
        <v>0.7907005786687249</v>
      </c>
      <c r="M26" s="83">
        <v>0.78564268450844521</v>
      </c>
      <c r="N26" s="83">
        <v>0.77702589838027425</v>
      </c>
      <c r="O26" s="83">
        <v>0.88112431281805881</v>
      </c>
    </row>
    <row r="27" spans="1:15" ht="15.75" x14ac:dyDescent="0.3">
      <c r="A27" s="62"/>
      <c r="B27" s="29" t="s">
        <v>248</v>
      </c>
      <c r="C27" s="96">
        <v>0</v>
      </c>
      <c r="D27" s="96">
        <v>0</v>
      </c>
      <c r="E27" s="96">
        <v>0</v>
      </c>
      <c r="F27" s="96"/>
      <c r="G27" s="96">
        <v>0</v>
      </c>
      <c r="H27" s="96"/>
      <c r="I27" s="96">
        <v>0</v>
      </c>
      <c r="J27" s="96"/>
      <c r="K27" s="96">
        <v>0</v>
      </c>
      <c r="L27" s="96"/>
      <c r="M27" s="96">
        <v>0</v>
      </c>
      <c r="N27" s="96">
        <v>0</v>
      </c>
      <c r="O27" s="96">
        <v>0</v>
      </c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389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ht="15.75" x14ac:dyDescent="0.3">
      <c r="A30" s="61" t="s">
        <v>182</v>
      </c>
      <c r="B30" s="33" t="s">
        <v>263</v>
      </c>
      <c r="C30" s="79">
        <v>3.3147420288936247</v>
      </c>
      <c r="D30" s="79">
        <v>2.7308948351616755</v>
      </c>
      <c r="E30" s="79">
        <v>2.137000416151301</v>
      </c>
      <c r="F30" s="82">
        <v>2.1644316625528348</v>
      </c>
      <c r="G30" s="82">
        <v>2.0349950569172823</v>
      </c>
      <c r="H30" s="82">
        <v>1.905496100482585</v>
      </c>
      <c r="I30" s="82">
        <v>1.7773609609786263</v>
      </c>
      <c r="J30" s="82">
        <v>1.7752683808655176</v>
      </c>
      <c r="K30" s="82">
        <v>1.7738452551659105</v>
      </c>
      <c r="L30" s="82">
        <v>1.7717447356201674</v>
      </c>
      <c r="M30" s="82">
        <v>1.7702505140660865</v>
      </c>
      <c r="N30" s="82">
        <v>1.7668477366102084</v>
      </c>
      <c r="O30" s="82">
        <v>1.7631188940413336</v>
      </c>
    </row>
    <row r="31" spans="1:15" ht="15.75" x14ac:dyDescent="0.3">
      <c r="A31" s="61" t="s">
        <v>17</v>
      </c>
      <c r="B31" s="33" t="s">
        <v>264</v>
      </c>
      <c r="C31" s="79">
        <v>1.0950361075362884</v>
      </c>
      <c r="D31" s="79">
        <v>1.1276825352015576</v>
      </c>
      <c r="E31" s="79">
        <v>1.0772324024028364</v>
      </c>
      <c r="F31" s="82">
        <v>1.0560016293662486</v>
      </c>
      <c r="G31" s="82">
        <v>1.0133550551719477</v>
      </c>
      <c r="H31" s="82">
        <v>0.96656822061927561</v>
      </c>
      <c r="I31" s="82">
        <v>0.93605360110418168</v>
      </c>
      <c r="J31" s="82">
        <v>0.89515007362055898</v>
      </c>
      <c r="K31" s="82">
        <v>0.86850611396600441</v>
      </c>
      <c r="L31" s="82">
        <v>0.83649564566430634</v>
      </c>
      <c r="M31" s="82">
        <v>0.81533744120945473</v>
      </c>
      <c r="N31" s="82">
        <v>0.76879175557509971</v>
      </c>
      <c r="O31" s="82">
        <v>0.72367597227690827</v>
      </c>
    </row>
    <row r="32" spans="1:15" ht="15.75" x14ac:dyDescent="0.3">
      <c r="A32" s="61" t="s">
        <v>183</v>
      </c>
      <c r="B32" s="33" t="s">
        <v>265</v>
      </c>
      <c r="C32" s="79">
        <v>1.1408303774686776E-2</v>
      </c>
      <c r="D32" s="79">
        <v>1.3085391579615089E-2</v>
      </c>
      <c r="E32" s="79">
        <v>1.1976541677539006E-2</v>
      </c>
      <c r="F32" s="82">
        <v>1.3204445313090956E-2</v>
      </c>
      <c r="G32" s="82">
        <v>1.2772661736078505E-2</v>
      </c>
      <c r="H32" s="82">
        <v>1.2337777469749702E-2</v>
      </c>
      <c r="I32" s="82">
        <v>1.2057613089068907E-2</v>
      </c>
      <c r="J32" s="82">
        <v>1.1740893162522132E-2</v>
      </c>
      <c r="K32" s="82">
        <v>1.1534125035675899E-2</v>
      </c>
      <c r="L32" s="82">
        <v>1.1293828646711817E-2</v>
      </c>
      <c r="M32" s="82">
        <v>1.113442780792465E-2</v>
      </c>
      <c r="N32" s="82">
        <v>1.0783596337314925E-2</v>
      </c>
      <c r="O32" s="82">
        <v>1.0422030470820184E-2</v>
      </c>
    </row>
    <row r="33" spans="1:15" ht="15.75" x14ac:dyDescent="0.3">
      <c r="A33" s="61" t="s">
        <v>185</v>
      </c>
      <c r="B33" s="33" t="s">
        <v>266</v>
      </c>
      <c r="C33" s="79">
        <v>0.1033675584536335</v>
      </c>
      <c r="D33" s="79">
        <v>9.5663891359834122E-2</v>
      </c>
      <c r="E33" s="79">
        <v>9.0283979250428234E-2</v>
      </c>
      <c r="F33" s="82">
        <v>0.12062452390928161</v>
      </c>
      <c r="G33" s="82">
        <v>0.1180578897784321</v>
      </c>
      <c r="H33" s="82">
        <v>0.11453082699513198</v>
      </c>
      <c r="I33" s="82">
        <v>0.11234315572211659</v>
      </c>
      <c r="J33" s="82">
        <v>0.11089191146437485</v>
      </c>
      <c r="K33" s="82">
        <v>0.10994149574226035</v>
      </c>
      <c r="L33" s="82">
        <v>0.10872719123503378</v>
      </c>
      <c r="M33" s="82">
        <v>0.10788890912237671</v>
      </c>
      <c r="N33" s="82">
        <v>0.10615606394637897</v>
      </c>
      <c r="O33" s="82">
        <v>0.10422322627740126</v>
      </c>
    </row>
    <row r="34" spans="1:15" ht="15.75" x14ac:dyDescent="0.3">
      <c r="A34" s="61" t="s">
        <v>179</v>
      </c>
      <c r="B34" s="33" t="s">
        <v>267</v>
      </c>
      <c r="C34" s="79">
        <v>4.2333955241039528E-2</v>
      </c>
      <c r="D34" s="79">
        <v>2.7033596816323873E-2</v>
      </c>
      <c r="E34" s="79">
        <v>3.6234893147250043E-2</v>
      </c>
      <c r="F34" s="82">
        <v>2.8251671890846514E-2</v>
      </c>
      <c r="G34" s="82">
        <v>2.6485153500861898E-2</v>
      </c>
      <c r="H34" s="82">
        <v>2.5274517277714514E-2</v>
      </c>
      <c r="I34" s="82">
        <v>2.4497370783469044E-2</v>
      </c>
      <c r="J34" s="82">
        <v>2.3753360763892402E-2</v>
      </c>
      <c r="K34" s="82">
        <v>2.3187882537009766E-2</v>
      </c>
      <c r="L34" s="82">
        <v>2.2098597157700937E-2</v>
      </c>
      <c r="M34" s="82">
        <v>2.1256086521963799E-2</v>
      </c>
      <c r="N34" s="82">
        <v>1.9305065236170281E-2</v>
      </c>
      <c r="O34" s="82">
        <v>1.7099669935044897E-2</v>
      </c>
    </row>
    <row r="35" spans="1:15" ht="15.75" x14ac:dyDescent="0.3">
      <c r="A35" s="61" t="s">
        <v>180</v>
      </c>
      <c r="B35" s="33" t="s">
        <v>268</v>
      </c>
      <c r="C35" s="79">
        <v>6.6196040522056741E-3</v>
      </c>
      <c r="D35" s="79">
        <v>7.4598589439555081E-3</v>
      </c>
      <c r="E35" s="79">
        <v>7.5867516728053645E-3</v>
      </c>
      <c r="F35" s="82">
        <v>7.2343525526946968E-3</v>
      </c>
      <c r="G35" s="82">
        <v>6.9719815337591484E-3</v>
      </c>
      <c r="H35" s="82">
        <v>6.72484904169896E-3</v>
      </c>
      <c r="I35" s="82">
        <v>6.5637095845767325E-3</v>
      </c>
      <c r="J35" s="82">
        <v>6.3484581314784336E-3</v>
      </c>
      <c r="K35" s="82">
        <v>6.2077236067353651E-3</v>
      </c>
      <c r="L35" s="82">
        <v>6.0382492020483397E-3</v>
      </c>
      <c r="M35" s="82">
        <v>5.9257444204611938E-3</v>
      </c>
      <c r="N35" s="82">
        <v>5.6746028034495351E-3</v>
      </c>
      <c r="O35" s="82">
        <v>5.4233316766522681E-3</v>
      </c>
    </row>
    <row r="36" spans="1:15" ht="15.75" x14ac:dyDescent="0.3">
      <c r="A36" s="61" t="s">
        <v>186</v>
      </c>
      <c r="B36" s="33" t="s">
        <v>269</v>
      </c>
      <c r="C36" s="79">
        <v>0.22819605397204543</v>
      </c>
      <c r="D36" s="79">
        <v>0.22239373751138702</v>
      </c>
      <c r="E36" s="79">
        <v>0.21201172849271752</v>
      </c>
      <c r="F36" s="82">
        <v>0.23840053205571624</v>
      </c>
      <c r="G36" s="82">
        <v>0.23138014482905678</v>
      </c>
      <c r="H36" s="82">
        <v>0.22309837571833793</v>
      </c>
      <c r="I36" s="82">
        <v>0.2178329649597821</v>
      </c>
      <c r="J36" s="82">
        <v>0.21263149779960328</v>
      </c>
      <c r="K36" s="82">
        <v>0.2092109715413128</v>
      </c>
      <c r="L36" s="82">
        <v>0.20493984488339567</v>
      </c>
      <c r="M36" s="82">
        <v>0.20204200598152064</v>
      </c>
      <c r="N36" s="82">
        <v>0.19573501160683443</v>
      </c>
      <c r="O36" s="82">
        <v>0.18914931919096892</v>
      </c>
    </row>
    <row r="37" spans="1:15" ht="15.75" x14ac:dyDescent="0.3">
      <c r="A37" s="61" t="s">
        <v>184</v>
      </c>
      <c r="B37" s="33" t="s">
        <v>270</v>
      </c>
      <c r="C37" s="79">
        <v>9.9581553121859581E-2</v>
      </c>
      <c r="D37" s="79">
        <v>0.1062491413397131</v>
      </c>
      <c r="E37" s="79">
        <v>9.3714432876043627E-2</v>
      </c>
      <c r="F37" s="82">
        <v>0.1402285856802433</v>
      </c>
      <c r="G37" s="82">
        <v>0.13835252024237266</v>
      </c>
      <c r="H37" s="82">
        <v>0.13452313125898344</v>
      </c>
      <c r="I37" s="82">
        <v>0.13218142973151539</v>
      </c>
      <c r="J37" s="82">
        <v>0.13094105174237655</v>
      </c>
      <c r="K37" s="82">
        <v>0.1301874823957605</v>
      </c>
      <c r="L37" s="82">
        <v>0.12945088065797594</v>
      </c>
      <c r="M37" s="82">
        <v>0.12900253284107099</v>
      </c>
      <c r="N37" s="82">
        <v>0.12826082733221761</v>
      </c>
      <c r="O37" s="82">
        <v>0.12744702563025143</v>
      </c>
    </row>
    <row r="38" spans="1:15" ht="15.75" x14ac:dyDescent="0.3">
      <c r="A38" s="61" t="s">
        <v>181</v>
      </c>
      <c r="B38" s="33" t="s">
        <v>271</v>
      </c>
      <c r="C38" s="79">
        <v>0.12455442878512682</v>
      </c>
      <c r="D38" s="79">
        <v>0.10224133844358273</v>
      </c>
      <c r="E38" s="79">
        <v>0.1010582202862768</v>
      </c>
      <c r="F38" s="82">
        <v>0.1531069793935228</v>
      </c>
      <c r="G38" s="82">
        <v>0.15082390911117191</v>
      </c>
      <c r="H38" s="82">
        <v>0.14627858270114777</v>
      </c>
      <c r="I38" s="82">
        <v>0.14348762907086507</v>
      </c>
      <c r="J38" s="82">
        <v>0.14183906382533165</v>
      </c>
      <c r="K38" s="82">
        <v>0.14083027275390722</v>
      </c>
      <c r="L38" s="82">
        <v>0.13981748804268157</v>
      </c>
      <c r="M38" s="82">
        <v>0.13919671754199744</v>
      </c>
      <c r="N38" s="82">
        <v>0.13811074378198193</v>
      </c>
      <c r="O38" s="82">
        <v>0.13697737859255801</v>
      </c>
    </row>
    <row r="39" spans="1:15" ht="15.75" x14ac:dyDescent="0.3">
      <c r="A39" s="61"/>
      <c r="B39" s="34" t="s">
        <v>360</v>
      </c>
      <c r="C39" s="84">
        <v>5.0258395938305096</v>
      </c>
      <c r="D39" s="84">
        <v>4.4327043263576451</v>
      </c>
      <c r="E39" s="84">
        <v>3.7670993659571983</v>
      </c>
      <c r="F39" s="84">
        <v>3.9214843827144796</v>
      </c>
      <c r="G39" s="84">
        <v>3.7331943728209631</v>
      </c>
      <c r="H39" s="84">
        <v>3.534832381564625</v>
      </c>
      <c r="I39" s="84">
        <v>3.3623784350242021</v>
      </c>
      <c r="J39" s="84">
        <v>3.3085646913756559</v>
      </c>
      <c r="K39" s="84">
        <v>3.2734513227445765</v>
      </c>
      <c r="L39" s="84">
        <v>3.230606461110022</v>
      </c>
      <c r="M39" s="84">
        <v>3.2020343795128574</v>
      </c>
      <c r="N39" s="84">
        <v>3.1396654032296558</v>
      </c>
      <c r="O39" s="84">
        <v>3.0775368480919387</v>
      </c>
    </row>
    <row r="40" spans="1:15" ht="15.75" x14ac:dyDescent="0.3">
      <c r="A40" s="62"/>
      <c r="B40" s="29" t="s">
        <v>248</v>
      </c>
      <c r="C40" s="96">
        <v>0</v>
      </c>
      <c r="D40" s="96">
        <v>0</v>
      </c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>
        <v>0</v>
      </c>
      <c r="O40" s="96">
        <v>0</v>
      </c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389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ht="15.75" x14ac:dyDescent="0.3">
      <c r="A43" s="61" t="s">
        <v>225</v>
      </c>
      <c r="B43" s="33" t="s">
        <v>272</v>
      </c>
      <c r="C43" s="79">
        <v>5.8211348294201064E-6</v>
      </c>
      <c r="D43" s="79">
        <v>2.2354367547415057E-9</v>
      </c>
      <c r="E43" s="79">
        <v>1.7617901323149468E-9</v>
      </c>
      <c r="F43" s="82">
        <v>1.7617901323149472E-9</v>
      </c>
      <c r="G43" s="82">
        <v>1.7617901323149472E-9</v>
      </c>
      <c r="H43" s="82">
        <v>1.7617901323149472E-9</v>
      </c>
      <c r="I43" s="82">
        <v>1.7617901323149472E-9</v>
      </c>
      <c r="J43" s="82">
        <v>1.7617901323149472E-9</v>
      </c>
      <c r="K43" s="82">
        <v>1.7617901323149472E-9</v>
      </c>
      <c r="L43" s="82">
        <v>1.7617901323149472E-9</v>
      </c>
      <c r="M43" s="82">
        <v>1.7617901323149472E-9</v>
      </c>
      <c r="N43" s="82">
        <v>1.7617901323149472E-9</v>
      </c>
      <c r="O43" s="82">
        <v>1.7617901323149472E-9</v>
      </c>
    </row>
    <row r="44" spans="1:15" ht="15.75" x14ac:dyDescent="0.3">
      <c r="A44" s="61" t="s">
        <v>224</v>
      </c>
      <c r="B44" s="33" t="s">
        <v>273</v>
      </c>
      <c r="C44" s="79">
        <v>0.11283515724283022</v>
      </c>
      <c r="D44" s="79">
        <v>0.20783428205714391</v>
      </c>
      <c r="E44" s="79">
        <v>0.20722781608576979</v>
      </c>
      <c r="F44" s="82">
        <v>0.20500668524805293</v>
      </c>
      <c r="G44" s="82">
        <v>0.20521752169712426</v>
      </c>
      <c r="H44" s="82">
        <v>0.20644709258852789</v>
      </c>
      <c r="I44" s="82">
        <v>0.2076264545934294</v>
      </c>
      <c r="J44" s="82">
        <v>0.20801929662105753</v>
      </c>
      <c r="K44" s="82">
        <v>0.20855203341197118</v>
      </c>
      <c r="L44" s="82">
        <v>0.20936441582371054</v>
      </c>
      <c r="M44" s="82">
        <v>0.20948665643255662</v>
      </c>
      <c r="N44" s="82">
        <v>0.21020348941583097</v>
      </c>
      <c r="O44" s="82">
        <v>0.21024863225297116</v>
      </c>
    </row>
    <row r="45" spans="1:15" ht="15.75" x14ac:dyDescent="0.3">
      <c r="A45" s="61" t="s">
        <v>207</v>
      </c>
      <c r="B45" s="33" t="s">
        <v>274</v>
      </c>
      <c r="C45" s="79">
        <v>0.58668707945516896</v>
      </c>
      <c r="D45" s="79">
        <v>0.58668790676307059</v>
      </c>
      <c r="E45" s="79">
        <v>0.58668844122950881</v>
      </c>
      <c r="F45" s="82">
        <v>0.59987530637300623</v>
      </c>
      <c r="G45" s="82">
        <v>0.60866654980200452</v>
      </c>
      <c r="H45" s="82">
        <v>0.62185341494550184</v>
      </c>
      <c r="I45" s="82">
        <v>0.63064465837450046</v>
      </c>
      <c r="J45" s="82">
        <v>0.63064465837450046</v>
      </c>
      <c r="K45" s="82">
        <v>0.63064465837450046</v>
      </c>
      <c r="L45" s="82">
        <v>0.63064465837450046</v>
      </c>
      <c r="M45" s="82">
        <v>0.63064465837450046</v>
      </c>
      <c r="N45" s="82">
        <v>0.63064465837450046</v>
      </c>
      <c r="O45" s="82">
        <v>0.63064465837450046</v>
      </c>
    </row>
    <row r="46" spans="1:15" ht="15.75" x14ac:dyDescent="0.3">
      <c r="A46" s="61" t="s">
        <v>203</v>
      </c>
      <c r="B46" s="33" t="s">
        <v>275</v>
      </c>
      <c r="C46" s="79">
        <v>0.39256210658323631</v>
      </c>
      <c r="D46" s="79">
        <v>0.39379801808251647</v>
      </c>
      <c r="E46" s="79">
        <v>0.40174738545457905</v>
      </c>
      <c r="F46" s="82">
        <v>0.3997976283011162</v>
      </c>
      <c r="G46" s="82">
        <v>0.39839138990293216</v>
      </c>
      <c r="H46" s="82">
        <v>0.39539055324297245</v>
      </c>
      <c r="I46" s="82">
        <v>0.3939203867454355</v>
      </c>
      <c r="J46" s="82">
        <v>0.39028175120406039</v>
      </c>
      <c r="K46" s="82">
        <v>0.38819876274978571</v>
      </c>
      <c r="L46" s="82">
        <v>0.38448556336804801</v>
      </c>
      <c r="M46" s="82">
        <v>0.38128407432670419</v>
      </c>
      <c r="N46" s="82">
        <v>0.3737784693283257</v>
      </c>
      <c r="O46" s="82">
        <v>0.36614780679238523</v>
      </c>
    </row>
    <row r="47" spans="1:15" ht="15.75" x14ac:dyDescent="0.3">
      <c r="A47" s="61"/>
      <c r="B47" s="38" t="s">
        <v>361</v>
      </c>
      <c r="C47" s="85">
        <v>1.092090164416065</v>
      </c>
      <c r="D47" s="85">
        <v>1.1883202091381677</v>
      </c>
      <c r="E47" s="85">
        <v>1.1956636445316478</v>
      </c>
      <c r="F47" s="85">
        <v>1.2046796216839655</v>
      </c>
      <c r="G47" s="85">
        <v>1.212275463163851</v>
      </c>
      <c r="H47" s="85">
        <v>1.2236910625387925</v>
      </c>
      <c r="I47" s="85">
        <v>1.2321915014751554</v>
      </c>
      <c r="J47" s="85">
        <v>1.2289457079614086</v>
      </c>
      <c r="K47" s="85">
        <v>1.2273954562980474</v>
      </c>
      <c r="L47" s="85">
        <v>1.2244946393280491</v>
      </c>
      <c r="M47" s="85">
        <v>1.2214153908955514</v>
      </c>
      <c r="N47" s="85">
        <v>1.2146266188804473</v>
      </c>
      <c r="O47" s="85">
        <v>1.2070410991816471</v>
      </c>
    </row>
    <row r="48" spans="1:15" ht="15.75" x14ac:dyDescent="0.3">
      <c r="A48" s="62"/>
      <c r="B48" s="29" t="s">
        <v>248</v>
      </c>
      <c r="C48" s="96">
        <v>0</v>
      </c>
      <c r="D48" s="96">
        <v>0</v>
      </c>
      <c r="E48" s="96">
        <v>0</v>
      </c>
      <c r="F48" s="96"/>
      <c r="G48" s="96">
        <v>0</v>
      </c>
      <c r="H48" s="96"/>
      <c r="I48" s="96">
        <v>0</v>
      </c>
      <c r="J48" s="96"/>
      <c r="K48" s="96">
        <v>0</v>
      </c>
      <c r="L48" s="96"/>
      <c r="M48" s="96">
        <v>0</v>
      </c>
      <c r="N48" s="96">
        <v>0</v>
      </c>
      <c r="O48" s="96">
        <v>0</v>
      </c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389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ht="15.75" x14ac:dyDescent="0.3">
      <c r="A51" s="63" t="s">
        <v>242</v>
      </c>
      <c r="B51" s="27" t="s">
        <v>276</v>
      </c>
      <c r="C51" s="79">
        <v>1.2249984518975872</v>
      </c>
      <c r="D51" s="79">
        <v>1.2285771005261299</v>
      </c>
      <c r="E51" s="79">
        <v>1.1454660398716145</v>
      </c>
      <c r="F51" s="82">
        <v>1.1940200370998428</v>
      </c>
      <c r="G51" s="82">
        <v>1.1680207405043812</v>
      </c>
      <c r="H51" s="82">
        <v>1.2034625086182449</v>
      </c>
      <c r="I51" s="82">
        <v>1.2270903540274873</v>
      </c>
      <c r="J51" s="82">
        <v>1.2812275891926226</v>
      </c>
      <c r="K51" s="82">
        <v>1.3173190793027125</v>
      </c>
      <c r="L51" s="82">
        <v>1.3147622473118608</v>
      </c>
      <c r="M51" s="82">
        <v>1.3130576926512931</v>
      </c>
      <c r="N51" s="82">
        <v>1.3173704467898506</v>
      </c>
      <c r="O51" s="82">
        <v>1.2723511155639922</v>
      </c>
    </row>
    <row r="52" spans="1:15" ht="15.75" x14ac:dyDescent="0.3">
      <c r="A52" s="63" t="s">
        <v>252</v>
      </c>
      <c r="B52" s="27" t="s">
        <v>277</v>
      </c>
      <c r="C52" s="79">
        <v>0</v>
      </c>
      <c r="D52" s="79">
        <v>0</v>
      </c>
      <c r="E52" s="79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ht="15.75" x14ac:dyDescent="0.3">
      <c r="A53" s="63" t="s">
        <v>250</v>
      </c>
      <c r="B53" s="27" t="s">
        <v>278</v>
      </c>
      <c r="C53" s="79">
        <v>0</v>
      </c>
      <c r="D53" s="79">
        <v>0</v>
      </c>
      <c r="E53" s="79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ht="15.75" x14ac:dyDescent="0.3">
      <c r="A54" s="63" t="s">
        <v>206</v>
      </c>
      <c r="B54" s="27" t="s">
        <v>279</v>
      </c>
      <c r="C54" s="79">
        <v>7.5600000000000001E-2</v>
      </c>
      <c r="D54" s="79">
        <v>7.5600000000000001E-2</v>
      </c>
      <c r="E54" s="79">
        <v>7.5600000000000001E-2</v>
      </c>
      <c r="F54" s="82">
        <v>7.5600000000000001E-2</v>
      </c>
      <c r="G54" s="82">
        <v>7.5600000000000001E-2</v>
      </c>
      <c r="H54" s="82">
        <v>7.5600000000000001E-2</v>
      </c>
      <c r="I54" s="82">
        <v>7.5600000000000001E-2</v>
      </c>
      <c r="J54" s="82">
        <v>7.5600000000000001E-2</v>
      </c>
      <c r="K54" s="82">
        <v>7.5600000000000001E-2</v>
      </c>
      <c r="L54" s="82">
        <v>7.5600000000000001E-2</v>
      </c>
      <c r="M54" s="82">
        <v>7.5600000000000001E-2</v>
      </c>
      <c r="N54" s="82">
        <v>7.5600000000000001E-2</v>
      </c>
      <c r="O54" s="82">
        <v>7.5600000000000001E-2</v>
      </c>
    </row>
    <row r="55" spans="1:15" ht="15.75" x14ac:dyDescent="0.3">
      <c r="A55" s="63" t="s">
        <v>221</v>
      </c>
      <c r="B55" s="27" t="s">
        <v>280</v>
      </c>
      <c r="C55" s="79">
        <v>1.2377852023930718E-2</v>
      </c>
      <c r="D55" s="79">
        <v>1.2377852023930718E-2</v>
      </c>
      <c r="E55" s="79">
        <v>1.2377852023930717E-2</v>
      </c>
      <c r="F55" s="82">
        <v>1.2377852023930718E-2</v>
      </c>
      <c r="G55" s="82">
        <v>1.2377852023930718E-2</v>
      </c>
      <c r="H55" s="82">
        <v>1.2377852023930718E-2</v>
      </c>
      <c r="I55" s="82">
        <v>1.2377852023930718E-2</v>
      </c>
      <c r="J55" s="82">
        <v>1.2377852023930718E-2</v>
      </c>
      <c r="K55" s="82">
        <v>1.2377852023930718E-2</v>
      </c>
      <c r="L55" s="82">
        <v>1.2377852023930718E-2</v>
      </c>
      <c r="M55" s="82">
        <v>1.2377852023930718E-2</v>
      </c>
      <c r="N55" s="82">
        <v>1.2377852023930718E-2</v>
      </c>
      <c r="O55" s="82">
        <v>1.2377852023930718E-2</v>
      </c>
    </row>
    <row r="56" spans="1:15" ht="15.75" x14ac:dyDescent="0.3">
      <c r="A56" s="63" t="s">
        <v>202</v>
      </c>
      <c r="B56" s="27" t="s">
        <v>281</v>
      </c>
      <c r="C56" s="79">
        <v>0.61888550780480589</v>
      </c>
      <c r="D56" s="79">
        <v>0.61991856058899597</v>
      </c>
      <c r="E56" s="79">
        <v>0.62093560006061754</v>
      </c>
      <c r="F56" s="82">
        <v>0.62268528272190971</v>
      </c>
      <c r="G56" s="82">
        <v>0.62368683010295878</v>
      </c>
      <c r="H56" s="82">
        <v>0.62403349912170647</v>
      </c>
      <c r="I56" s="82">
        <v>0.62490084301210547</v>
      </c>
      <c r="J56" s="82">
        <v>0.70879938277330834</v>
      </c>
      <c r="K56" s="82">
        <v>0.71175427277633996</v>
      </c>
      <c r="L56" s="82">
        <v>0.71544475364175397</v>
      </c>
      <c r="M56" s="82">
        <v>0.71702081045699551</v>
      </c>
      <c r="N56" s="82">
        <v>0.72155092824798739</v>
      </c>
      <c r="O56" s="82">
        <v>0.72685424175875313</v>
      </c>
    </row>
    <row r="57" spans="1:15" ht="15.75" x14ac:dyDescent="0.3">
      <c r="A57" s="63" t="s">
        <v>282</v>
      </c>
      <c r="B57" s="27" t="s">
        <v>283</v>
      </c>
      <c r="C57" s="79">
        <v>0</v>
      </c>
      <c r="D57" s="79">
        <v>0</v>
      </c>
      <c r="E57" s="79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1.931861811726324</v>
      </c>
      <c r="D58" s="86">
        <v>1.9364735131390565</v>
      </c>
      <c r="E58" s="86">
        <v>1.8543794919561627</v>
      </c>
      <c r="F58" s="86">
        <v>1.9046831718456834</v>
      </c>
      <c r="G58" s="86">
        <v>1.8796854226312709</v>
      </c>
      <c r="H58" s="86">
        <v>1.9154738597638823</v>
      </c>
      <c r="I58" s="86">
        <v>1.9399690490635237</v>
      </c>
      <c r="J58" s="86">
        <v>2.0780048239898621</v>
      </c>
      <c r="K58" s="86">
        <v>2.1170512041029834</v>
      </c>
      <c r="L58" s="86">
        <v>2.1181848529775458</v>
      </c>
      <c r="M58" s="86">
        <v>2.1180563551322193</v>
      </c>
      <c r="N58" s="86">
        <v>2.1268992270617688</v>
      </c>
      <c r="O58" s="86">
        <v>2.0871832093466764</v>
      </c>
    </row>
    <row r="59" spans="1:15" ht="15.75" x14ac:dyDescent="0.3">
      <c r="A59" s="63" t="s">
        <v>245</v>
      </c>
      <c r="B59" s="27" t="s">
        <v>284</v>
      </c>
      <c r="C59" s="79">
        <v>0.12637628854691224</v>
      </c>
      <c r="D59" s="79">
        <v>0.12498938946705372</v>
      </c>
      <c r="E59" s="79">
        <v>0.11870536705952238</v>
      </c>
      <c r="F59" s="82">
        <v>0.12956361339771685</v>
      </c>
      <c r="G59" s="82">
        <v>0.11975395779319592</v>
      </c>
      <c r="H59" s="82">
        <v>0.10651578375377177</v>
      </c>
      <c r="I59" s="82">
        <v>9.7690334394155684E-2</v>
      </c>
      <c r="J59" s="82">
        <v>9.1865006693770387E-2</v>
      </c>
      <c r="K59" s="82">
        <v>8.7981454893513528E-2</v>
      </c>
      <c r="L59" s="82">
        <v>8.3316241138040037E-2</v>
      </c>
      <c r="M59" s="82">
        <v>8.0206098634391002E-2</v>
      </c>
      <c r="N59" s="82">
        <v>7.3135526333709205E-2</v>
      </c>
      <c r="O59" s="82">
        <v>7.0451919775655666E-2</v>
      </c>
    </row>
    <row r="60" spans="1:15" ht="15.75" x14ac:dyDescent="0.3">
      <c r="A60" s="63" t="s">
        <v>253</v>
      </c>
      <c r="B60" s="27" t="s">
        <v>285</v>
      </c>
      <c r="C60" s="79">
        <v>0</v>
      </c>
      <c r="D60" s="79">
        <v>0</v>
      </c>
      <c r="E60" s="79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ht="15.75" x14ac:dyDescent="0.3">
      <c r="A61" s="63" t="s">
        <v>251</v>
      </c>
      <c r="B61" s="27" t="s">
        <v>286</v>
      </c>
      <c r="C61" s="79">
        <v>0</v>
      </c>
      <c r="D61" s="79">
        <v>0</v>
      </c>
      <c r="E61" s="79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3">
      <c r="A62" s="63" t="s">
        <v>205</v>
      </c>
      <c r="B62" s="27" t="s">
        <v>287</v>
      </c>
      <c r="C62" s="79">
        <v>0.35639335318069559</v>
      </c>
      <c r="D62" s="79">
        <v>0.35699850066083705</v>
      </c>
      <c r="E62" s="79">
        <v>0.3575340382083973</v>
      </c>
      <c r="F62" s="94">
        <v>0.35931775396252313</v>
      </c>
      <c r="G62" s="94">
        <v>0.36054635873300322</v>
      </c>
      <c r="H62" s="94">
        <v>0.36175982981254212</v>
      </c>
      <c r="I62" s="94">
        <v>0.36298479546429452</v>
      </c>
      <c r="J62" s="94">
        <v>0.3637661268259883</v>
      </c>
      <c r="K62" s="94">
        <v>0.36456128107656727</v>
      </c>
      <c r="L62" s="94">
        <v>0.36531999676332749</v>
      </c>
      <c r="M62" s="94">
        <v>0.36526570325097135</v>
      </c>
      <c r="N62" s="94">
        <v>0.36552430643552575</v>
      </c>
      <c r="O62" s="94">
        <v>0.36491831986655282</v>
      </c>
    </row>
    <row r="63" spans="1:15" ht="27" x14ac:dyDescent="0.3">
      <c r="A63" s="63" t="s">
        <v>222</v>
      </c>
      <c r="B63" s="27" t="s">
        <v>288</v>
      </c>
      <c r="C63" s="79">
        <v>3.0250803665947141E-2</v>
      </c>
      <c r="D63" s="79">
        <v>3.0107860715890153E-2</v>
      </c>
      <c r="E63" s="79">
        <v>2.7265791086890787E-2</v>
      </c>
      <c r="F63" s="82">
        <v>1.826097272556532E-2</v>
      </c>
      <c r="G63" s="82">
        <v>1.5575423967021686E-2</v>
      </c>
      <c r="H63" s="82">
        <v>1.1900307232176891E-2</v>
      </c>
      <c r="I63" s="82">
        <v>9.4502294089470265E-3</v>
      </c>
      <c r="J63" s="82">
        <v>7.670888877514828E-3</v>
      </c>
      <c r="K63" s="82">
        <v>6.4846618565600218E-3</v>
      </c>
      <c r="L63" s="82">
        <v>4.9565966160360292E-3</v>
      </c>
      <c r="M63" s="82">
        <v>3.9378864556866983E-3</v>
      </c>
      <c r="N63" s="82">
        <v>1.613945801527659E-3</v>
      </c>
      <c r="O63" s="82">
        <v>1.3329305555077919E-3</v>
      </c>
    </row>
    <row r="64" spans="1:15" x14ac:dyDescent="0.25">
      <c r="A64" s="63"/>
      <c r="B64" s="41" t="s">
        <v>363</v>
      </c>
      <c r="C64" s="86">
        <v>0.51302044539355496</v>
      </c>
      <c r="D64" s="86">
        <v>0.51209575084378089</v>
      </c>
      <c r="E64" s="86">
        <v>0.5035051963548105</v>
      </c>
      <c r="F64" s="86">
        <v>0.50714234008580539</v>
      </c>
      <c r="G64" s="86">
        <v>0.49587574049322081</v>
      </c>
      <c r="H64" s="86">
        <v>0.48017592079849075</v>
      </c>
      <c r="I64" s="86">
        <v>0.47012535926739724</v>
      </c>
      <c r="J64" s="86">
        <v>0.46330202239727353</v>
      </c>
      <c r="K64" s="86">
        <v>0.45902739782664082</v>
      </c>
      <c r="L64" s="86">
        <v>0.45359283451740356</v>
      </c>
      <c r="M64" s="86">
        <v>0.44940968834104905</v>
      </c>
      <c r="N64" s="86">
        <v>0.44027377857076261</v>
      </c>
      <c r="O64" s="86">
        <v>0.43670317019771632</v>
      </c>
    </row>
    <row r="65" spans="1:15" ht="15.75" x14ac:dyDescent="0.3">
      <c r="A65" s="61"/>
      <c r="B65" s="42" t="s">
        <v>364</v>
      </c>
      <c r="C65" s="87">
        <v>2.4448822571198789</v>
      </c>
      <c r="D65" s="87">
        <v>2.4485692639828374</v>
      </c>
      <c r="E65" s="87">
        <v>2.357884688310973</v>
      </c>
      <c r="F65" s="87">
        <v>2.4118255119314886</v>
      </c>
      <c r="G65" s="87">
        <v>2.3755611631244919</v>
      </c>
      <c r="H65" s="87">
        <v>2.3956497805623731</v>
      </c>
      <c r="I65" s="87">
        <v>2.410094408330921</v>
      </c>
      <c r="J65" s="87">
        <v>2.5413068463871356</v>
      </c>
      <c r="K65" s="87">
        <v>2.5760786019296242</v>
      </c>
      <c r="L65" s="87">
        <v>2.5717776874949494</v>
      </c>
      <c r="M65" s="87">
        <v>2.5674660434732686</v>
      </c>
      <c r="N65" s="87">
        <v>2.5671730056325313</v>
      </c>
      <c r="O65" s="87">
        <v>2.5238863795443929</v>
      </c>
    </row>
    <row r="66" spans="1:15" ht="15.75" x14ac:dyDescent="0.3">
      <c r="A66" s="62"/>
      <c r="B66" s="29" t="s">
        <v>248</v>
      </c>
      <c r="C66" s="96">
        <v>0</v>
      </c>
      <c r="D66" s="96">
        <v>0</v>
      </c>
      <c r="E66" s="96">
        <v>0</v>
      </c>
      <c r="F66" s="96"/>
      <c r="G66" s="96">
        <v>0</v>
      </c>
      <c r="H66" s="96"/>
      <c r="I66" s="96">
        <v>0</v>
      </c>
      <c r="J66" s="96"/>
      <c r="K66" s="96">
        <v>0</v>
      </c>
      <c r="L66" s="96"/>
      <c r="M66" s="96">
        <v>0</v>
      </c>
      <c r="N66" s="96">
        <v>0</v>
      </c>
      <c r="O66" s="96">
        <v>0</v>
      </c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389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ht="15.75" x14ac:dyDescent="0.3">
      <c r="A69" s="61" t="s">
        <v>227</v>
      </c>
      <c r="B69" s="33" t="s">
        <v>289</v>
      </c>
      <c r="C69" s="79">
        <v>4.1807208128643127</v>
      </c>
      <c r="D69" s="79">
        <v>4.0733554864386754</v>
      </c>
      <c r="E69" s="79">
        <v>3.9846377016847665</v>
      </c>
      <c r="F69" s="82">
        <v>3.8531531523711422</v>
      </c>
      <c r="G69" s="82">
        <v>3.7663870438953713</v>
      </c>
      <c r="H69" s="82">
        <v>3.6375717115140813</v>
      </c>
      <c r="I69" s="82">
        <v>3.5525831302384376</v>
      </c>
      <c r="J69" s="82">
        <v>3.4708957556964268</v>
      </c>
      <c r="K69" s="82">
        <v>3.4170242655080396</v>
      </c>
      <c r="L69" s="82">
        <v>3.3370970541459513</v>
      </c>
      <c r="M69" s="82">
        <v>3.2843988580623438</v>
      </c>
      <c r="N69" s="82">
        <v>3.1547061294158429</v>
      </c>
      <c r="O69" s="82">
        <v>3.0279452187954412</v>
      </c>
    </row>
    <row r="70" spans="1:15" ht="15.75" x14ac:dyDescent="0.3">
      <c r="A70" s="61" t="s">
        <v>229</v>
      </c>
      <c r="B70" s="33" t="s">
        <v>290</v>
      </c>
      <c r="C70" s="79">
        <v>5.517113429943224E-2</v>
      </c>
      <c r="D70" s="79">
        <v>5.4687416079910678E-2</v>
      </c>
      <c r="E70" s="79">
        <v>5.3734164251423203E-2</v>
      </c>
      <c r="F70" s="82">
        <v>5.2516838535212954E-2</v>
      </c>
      <c r="G70" s="82">
        <v>5.1712767751081808E-2</v>
      </c>
      <c r="H70" s="82">
        <v>5.0517881114898647E-2</v>
      </c>
      <c r="I70" s="82">
        <v>4.9728769717452236E-2</v>
      </c>
      <c r="J70" s="82">
        <v>4.7993208875115469E-2</v>
      </c>
      <c r="K70" s="82">
        <v>4.6852562867520119E-2</v>
      </c>
      <c r="L70" s="82">
        <v>4.5166185687070835E-2</v>
      </c>
      <c r="M70" s="82">
        <v>4.4058328787400465E-2</v>
      </c>
      <c r="N70" s="82">
        <v>4.1346067477093261E-2</v>
      </c>
      <c r="O70" s="82">
        <v>3.8715778936598465E-2</v>
      </c>
    </row>
    <row r="71" spans="1:15" ht="15.75" x14ac:dyDescent="0.3">
      <c r="A71" s="61" t="s">
        <v>230</v>
      </c>
      <c r="B71" s="33" t="s">
        <v>291</v>
      </c>
      <c r="C71" s="79">
        <v>0.20683449490740552</v>
      </c>
      <c r="D71" s="79">
        <v>0.20338062190798037</v>
      </c>
      <c r="E71" s="79">
        <v>0.20170418719780953</v>
      </c>
      <c r="F71" s="82">
        <v>0.19468387709468929</v>
      </c>
      <c r="G71" s="82">
        <v>0.19000367035927587</v>
      </c>
      <c r="H71" s="82">
        <v>0.18298336025615569</v>
      </c>
      <c r="I71" s="82">
        <v>0.17830315352074225</v>
      </c>
      <c r="J71" s="82">
        <v>0.17577382378183093</v>
      </c>
      <c r="K71" s="82">
        <v>0.17408760395589004</v>
      </c>
      <c r="L71" s="82">
        <v>0.17155827421697881</v>
      </c>
      <c r="M71" s="82">
        <v>0.16987205439103792</v>
      </c>
      <c r="N71" s="82">
        <v>0.16565650482618574</v>
      </c>
      <c r="O71" s="82">
        <v>0.16144095526133359</v>
      </c>
    </row>
    <row r="72" spans="1:15" ht="15.75" x14ac:dyDescent="0.3">
      <c r="A72" s="61" t="s">
        <v>228</v>
      </c>
      <c r="B72" s="33" t="s">
        <v>292</v>
      </c>
      <c r="C72" s="79">
        <v>3.6739091676738136</v>
      </c>
      <c r="D72" s="79">
        <v>3.6105745077414255</v>
      </c>
      <c r="E72" s="79">
        <v>3.5678109720022202</v>
      </c>
      <c r="F72" s="82">
        <v>3.4736987675881794</v>
      </c>
      <c r="G72" s="82">
        <v>3.4114939540463918</v>
      </c>
      <c r="H72" s="82">
        <v>3.3189876071748854</v>
      </c>
      <c r="I72" s="82">
        <v>3.257848224820588</v>
      </c>
      <c r="J72" s="82">
        <v>3.1994482397492323</v>
      </c>
      <c r="K72" s="82">
        <v>3.1608418374641256</v>
      </c>
      <c r="L72" s="82">
        <v>3.103420473723463</v>
      </c>
      <c r="M72" s="82">
        <v>3.0654638081217165</v>
      </c>
      <c r="N72" s="82">
        <v>2.971700748196302</v>
      </c>
      <c r="O72" s="82">
        <v>2.8795392671402453</v>
      </c>
    </row>
    <row r="73" spans="1:15" ht="15.75" x14ac:dyDescent="0.3">
      <c r="A73" s="61"/>
      <c r="B73" s="45" t="s">
        <v>365</v>
      </c>
      <c r="C73" s="88">
        <v>8.1166356097449643</v>
      </c>
      <c r="D73" s="88">
        <v>7.9419980321679917</v>
      </c>
      <c r="E73" s="88">
        <v>7.8078870251362193</v>
      </c>
      <c r="F73" s="88">
        <v>7.5740526355892239</v>
      </c>
      <c r="G73" s="88">
        <v>7.4195974360521202</v>
      </c>
      <c r="H73" s="88">
        <v>7.1900605600600205</v>
      </c>
      <c r="I73" s="88">
        <v>7.0384632782972201</v>
      </c>
      <c r="J73" s="88">
        <v>6.8941110281026052</v>
      </c>
      <c r="K73" s="88">
        <v>6.7988062697955751</v>
      </c>
      <c r="L73" s="88">
        <v>6.6572419877734639</v>
      </c>
      <c r="M73" s="88">
        <v>6.5637930493624985</v>
      </c>
      <c r="N73" s="88">
        <v>6.3334094499154237</v>
      </c>
      <c r="O73" s="88">
        <v>6.107641220133619</v>
      </c>
    </row>
    <row r="74" spans="1:15" ht="15.75" x14ac:dyDescent="0.3">
      <c r="A74" s="61" t="s">
        <v>211</v>
      </c>
      <c r="B74" s="33" t="s">
        <v>293</v>
      </c>
      <c r="C74" s="79">
        <v>34.764305714285712</v>
      </c>
      <c r="D74" s="79">
        <v>34.153549047619052</v>
      </c>
      <c r="E74" s="79">
        <v>31.819940952380957</v>
      </c>
      <c r="F74" s="82">
        <v>31.527944700375443</v>
      </c>
      <c r="G74" s="82">
        <v>31.333280532371774</v>
      </c>
      <c r="H74" s="82">
        <v>31.041284280366252</v>
      </c>
      <c r="I74" s="82">
        <v>30.846620112362579</v>
      </c>
      <c r="J74" s="82">
        <v>30.48694944164259</v>
      </c>
      <c r="K74" s="82">
        <v>30.247168994495951</v>
      </c>
      <c r="L74" s="82">
        <v>29.887498323775972</v>
      </c>
      <c r="M74" s="82">
        <v>29.647717876629311</v>
      </c>
      <c r="N74" s="82">
        <v>29.048266758762665</v>
      </c>
      <c r="O74" s="82">
        <v>28.44881564089604</v>
      </c>
    </row>
    <row r="75" spans="1:15" ht="15.75" x14ac:dyDescent="0.3">
      <c r="A75" s="61" t="s">
        <v>209</v>
      </c>
      <c r="B75" s="33" t="s">
        <v>294</v>
      </c>
      <c r="C75" s="79">
        <v>9.7791536184523586</v>
      </c>
      <c r="D75" s="79">
        <v>9.7118291456206727</v>
      </c>
      <c r="E75" s="79">
        <v>9.7502457697619089</v>
      </c>
      <c r="F75" s="82">
        <v>10.068935347064201</v>
      </c>
      <c r="G75" s="82">
        <v>10.280698519476628</v>
      </c>
      <c r="H75" s="82">
        <v>10.596654365423758</v>
      </c>
      <c r="I75" s="82">
        <v>10.8071548724457</v>
      </c>
      <c r="J75" s="82">
        <v>10.949111517528243</v>
      </c>
      <c r="K75" s="82">
        <v>11.043677865297733</v>
      </c>
      <c r="L75" s="82">
        <v>11.184222929723026</v>
      </c>
      <c r="M75" s="82">
        <v>11.276733295715214</v>
      </c>
      <c r="N75" s="82">
        <v>11.50665131250029</v>
      </c>
      <c r="O75" s="82">
        <v>11.73296924148053</v>
      </c>
    </row>
    <row r="76" spans="1:15" ht="15.75" x14ac:dyDescent="0.3">
      <c r="A76" s="61" t="s">
        <v>210</v>
      </c>
      <c r="B76" s="33" t="s">
        <v>295</v>
      </c>
      <c r="C76" s="79">
        <v>26.119530482801153</v>
      </c>
      <c r="D76" s="79">
        <v>25.628509967914997</v>
      </c>
      <c r="E76" s="79">
        <v>25.116479574102073</v>
      </c>
      <c r="F76" s="82">
        <v>24.950928915404425</v>
      </c>
      <c r="G76" s="82">
        <v>24.840503988016348</v>
      </c>
      <c r="H76" s="82">
        <v>24.674779864549745</v>
      </c>
      <c r="I76" s="82">
        <v>24.56423929398235</v>
      </c>
      <c r="J76" s="82">
        <v>24.268065104931889</v>
      </c>
      <c r="K76" s="82">
        <v>24.070400253419503</v>
      </c>
      <c r="L76" s="82">
        <v>23.773583841529923</v>
      </c>
      <c r="M76" s="82">
        <v>23.57549578345456</v>
      </c>
      <c r="N76" s="82">
        <v>23.079550594069769</v>
      </c>
      <c r="O76" s="82">
        <v>22.582589395247325</v>
      </c>
    </row>
    <row r="77" spans="1:15" ht="15.75" x14ac:dyDescent="0.3">
      <c r="A77" s="61" t="s">
        <v>226</v>
      </c>
      <c r="B77" s="33" t="s">
        <v>296</v>
      </c>
      <c r="C77" s="79">
        <v>2.8901570857492506E-2</v>
      </c>
      <c r="D77" s="79">
        <v>3.1210558862217092E-2</v>
      </c>
      <c r="E77" s="79">
        <v>2.7905148134053565E-2</v>
      </c>
      <c r="F77" s="82">
        <v>2.782338699298146E-2</v>
      </c>
      <c r="G77" s="82">
        <v>2.7768879565600063E-2</v>
      </c>
      <c r="H77" s="82">
        <v>2.7687118424527962E-2</v>
      </c>
      <c r="I77" s="82">
        <v>2.7632610997146565E-2</v>
      </c>
      <c r="J77" s="82">
        <v>2.7509412698840156E-2</v>
      </c>
      <c r="K77" s="82">
        <v>2.7427280499969217E-2</v>
      </c>
      <c r="L77" s="82">
        <v>2.7304082201662815E-2</v>
      </c>
      <c r="M77" s="82">
        <v>2.7221950002791869E-2</v>
      </c>
      <c r="N77" s="82">
        <v>2.7016619505614525E-2</v>
      </c>
      <c r="O77" s="82">
        <v>2.6811289008437177E-2</v>
      </c>
    </row>
    <row r="78" spans="1:15" ht="15.75" x14ac:dyDescent="0.3">
      <c r="A78" s="61" t="s">
        <v>208</v>
      </c>
      <c r="B78" s="33" t="s">
        <v>297</v>
      </c>
      <c r="C78" s="79">
        <v>32.151823570880616</v>
      </c>
      <c r="D78" s="79">
        <v>32.654702825308064</v>
      </c>
      <c r="E78" s="79">
        <v>30.608161286318509</v>
      </c>
      <c r="F78" s="82">
        <v>30.701577582197913</v>
      </c>
      <c r="G78" s="82">
        <v>30.650338678684779</v>
      </c>
      <c r="H78" s="82">
        <v>30.562371818671313</v>
      </c>
      <c r="I78" s="82">
        <v>30.49659958383933</v>
      </c>
      <c r="J78" s="82">
        <v>30.265835712620973</v>
      </c>
      <c r="K78" s="82">
        <v>30.112227068259244</v>
      </c>
      <c r="L78" s="82">
        <v>29.881808167595207</v>
      </c>
      <c r="M78" s="82">
        <v>29.728092770749331</v>
      </c>
      <c r="N78" s="82">
        <v>29.344260293060071</v>
      </c>
      <c r="O78" s="82">
        <v>28.960547278412996</v>
      </c>
    </row>
    <row r="79" spans="1:15" ht="15.75" x14ac:dyDescent="0.3">
      <c r="A79" s="61"/>
      <c r="B79" s="45" t="s">
        <v>366</v>
      </c>
      <c r="C79" s="88">
        <v>102.84371495727734</v>
      </c>
      <c r="D79" s="88">
        <v>102.17980154532499</v>
      </c>
      <c r="E79" s="88">
        <v>97.322732730697496</v>
      </c>
      <c r="F79" s="88">
        <v>97.277209932034964</v>
      </c>
      <c r="G79" s="88">
        <v>97.132590598115129</v>
      </c>
      <c r="H79" s="88">
        <v>96.902777447435582</v>
      </c>
      <c r="I79" s="88">
        <v>96.742246473627105</v>
      </c>
      <c r="J79" s="88">
        <v>95.997471189422527</v>
      </c>
      <c r="K79" s="88">
        <v>95.50090146197239</v>
      </c>
      <c r="L79" s="88">
        <v>94.754417344825796</v>
      </c>
      <c r="M79" s="88">
        <v>94.255261676551214</v>
      </c>
      <c r="N79" s="88">
        <v>93.005745577898409</v>
      </c>
      <c r="O79" s="88">
        <v>91.751732845045325</v>
      </c>
    </row>
    <row r="80" spans="1:15" ht="15.75" x14ac:dyDescent="0.3">
      <c r="A80" s="61" t="s">
        <v>220</v>
      </c>
      <c r="B80" s="33" t="s">
        <v>298</v>
      </c>
      <c r="C80" s="79">
        <v>3.1752539555388029</v>
      </c>
      <c r="D80" s="79">
        <v>3.0968348969963646</v>
      </c>
      <c r="E80" s="79">
        <v>3.2886219679374462</v>
      </c>
      <c r="F80" s="82">
        <v>3.0812272320089922</v>
      </c>
      <c r="G80" s="82">
        <v>3.059403310323515</v>
      </c>
      <c r="H80" s="82">
        <v>3.0174728647037887</v>
      </c>
      <c r="I80" s="82">
        <v>2.9835614394242507</v>
      </c>
      <c r="J80" s="82">
        <v>2.9250678048589007</v>
      </c>
      <c r="K80" s="82">
        <v>2.882354141862129</v>
      </c>
      <c r="L80" s="82">
        <v>2.8160060211071309</v>
      </c>
      <c r="M80" s="82">
        <v>2.7726369132256345</v>
      </c>
      <c r="N80" s="82">
        <v>2.6805840097058646</v>
      </c>
      <c r="O80" s="82">
        <v>2.633462427304154</v>
      </c>
    </row>
    <row r="81" spans="1:16" ht="15.75" x14ac:dyDescent="0.3">
      <c r="A81" s="61"/>
      <c r="B81" s="46" t="s">
        <v>367</v>
      </c>
      <c r="C81" s="89">
        <v>114.13560452256111</v>
      </c>
      <c r="D81" s="89">
        <v>113.21863447448935</v>
      </c>
      <c r="E81" s="89">
        <v>108.41924172377117</v>
      </c>
      <c r="F81" s="89">
        <v>107.93248979963319</v>
      </c>
      <c r="G81" s="89">
        <v>107.61159134449076</v>
      </c>
      <c r="H81" s="89">
        <v>107.11031087219939</v>
      </c>
      <c r="I81" s="89">
        <v>106.76427119134857</v>
      </c>
      <c r="J81" s="89">
        <v>105.81665002238402</v>
      </c>
      <c r="K81" s="89">
        <v>105.18206187363009</v>
      </c>
      <c r="L81" s="89">
        <v>104.22766535370639</v>
      </c>
      <c r="M81" s="89">
        <v>103.59169163913936</v>
      </c>
      <c r="N81" s="89">
        <v>102.0197390375197</v>
      </c>
      <c r="O81" s="89">
        <v>100.49283649248309</v>
      </c>
    </row>
    <row r="82" spans="1:16" ht="15.75" x14ac:dyDescent="0.3">
      <c r="A82" s="61"/>
      <c r="B82" s="29" t="s">
        <v>248</v>
      </c>
      <c r="C82" s="96">
        <v>0</v>
      </c>
      <c r="D82" s="96">
        <v>0</v>
      </c>
      <c r="E82" s="96">
        <v>0</v>
      </c>
      <c r="F82" s="96"/>
      <c r="G82" s="96">
        <v>0</v>
      </c>
      <c r="H82" s="96"/>
      <c r="I82" s="96">
        <v>0</v>
      </c>
      <c r="J82" s="96"/>
      <c r="K82" s="96">
        <v>0</v>
      </c>
      <c r="L82" s="96"/>
      <c r="M82" s="96">
        <v>0</v>
      </c>
      <c r="N82" s="96">
        <v>0</v>
      </c>
      <c r="O82" s="96">
        <v>0</v>
      </c>
    </row>
    <row r="83" spans="1:16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6" ht="30" x14ac:dyDescent="0.35">
      <c r="A84" s="60"/>
      <c r="B84" s="25" t="s">
        <v>389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6" ht="15.75" x14ac:dyDescent="0.3">
      <c r="A85" s="61" t="s">
        <v>187</v>
      </c>
      <c r="B85" s="33" t="s">
        <v>299</v>
      </c>
      <c r="C85" s="79">
        <v>2.4045857816426555</v>
      </c>
      <c r="D85" s="79">
        <v>2.3431995003017545</v>
      </c>
      <c r="E85" s="79">
        <v>1.8392275945041916</v>
      </c>
      <c r="F85" s="82">
        <v>1.8531938407147179</v>
      </c>
      <c r="G85" s="82">
        <v>1.6792042166308292</v>
      </c>
      <c r="H85" s="82">
        <v>1.3620371262677786</v>
      </c>
      <c r="I85" s="82">
        <v>1.1445590736473492</v>
      </c>
      <c r="J85" s="82">
        <v>0.95919007945620904</v>
      </c>
      <c r="K85" s="82">
        <v>0.83652508794459257</v>
      </c>
      <c r="L85" s="82">
        <v>0.69575085759169597</v>
      </c>
      <c r="M85" s="82">
        <v>0.60260270432141838</v>
      </c>
      <c r="N85" s="82">
        <v>0.50355810721638583</v>
      </c>
      <c r="O85" s="82">
        <v>0.45903824459534442</v>
      </c>
    </row>
    <row r="86" spans="1:16" ht="15.75" x14ac:dyDescent="0.3">
      <c r="A86" s="61" t="s">
        <v>188</v>
      </c>
      <c r="B86" s="33" t="s">
        <v>300</v>
      </c>
      <c r="C86" s="79">
        <v>0.30915102919486187</v>
      </c>
      <c r="D86" s="79">
        <v>0.30440087749363204</v>
      </c>
      <c r="E86" s="79">
        <v>0.24550453123993418</v>
      </c>
      <c r="F86" s="82">
        <v>0.25317103605120439</v>
      </c>
      <c r="G86" s="82">
        <v>0.25125271178297093</v>
      </c>
      <c r="H86" s="82">
        <v>0.28658629540865954</v>
      </c>
      <c r="I86" s="82">
        <v>0.31916700381332203</v>
      </c>
      <c r="J86" s="82">
        <v>0.33525710886670457</v>
      </c>
      <c r="K86" s="82">
        <v>0.34224473751161349</v>
      </c>
      <c r="L86" s="82">
        <v>0.34553840672947139</v>
      </c>
      <c r="M86" s="82">
        <v>0.3427037298180633</v>
      </c>
      <c r="N86" s="82">
        <v>0.3204743014974995</v>
      </c>
      <c r="O86" s="82">
        <v>0.31257699821258911</v>
      </c>
    </row>
    <row r="87" spans="1:16" ht="15.75" x14ac:dyDescent="0.3">
      <c r="A87" s="61" t="s">
        <v>189</v>
      </c>
      <c r="B87" s="33" t="s">
        <v>301</v>
      </c>
      <c r="C87" s="79">
        <v>7.2374359052889239E-4</v>
      </c>
      <c r="D87" s="79">
        <v>5.4696226753808241E-4</v>
      </c>
      <c r="E87" s="79">
        <v>3.2675092032575462E-4</v>
      </c>
      <c r="F87" s="82">
        <v>2.067272772805403E-4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6" ht="15.75" x14ac:dyDescent="0.3">
      <c r="A88" s="61" t="s">
        <v>190</v>
      </c>
      <c r="B88" s="33" t="s">
        <v>369</v>
      </c>
      <c r="C88" s="79">
        <v>4.5662975108750463E-5</v>
      </c>
      <c r="D88" s="79">
        <v>4.0703636711914007E-5</v>
      </c>
      <c r="E88" s="79">
        <v>2.9519266335174489E-5</v>
      </c>
      <c r="F88" s="82">
        <v>5.7867285290597271E-5</v>
      </c>
      <c r="G88" s="82">
        <v>5.3475823562566612E-5</v>
      </c>
      <c r="H88" s="82">
        <v>5.4740930225488097E-5</v>
      </c>
      <c r="I88" s="82">
        <v>5.7867730508620087E-5</v>
      </c>
      <c r="J88" s="82">
        <v>6.3304402566171576E-5</v>
      </c>
      <c r="K88" s="82">
        <v>6.772661409923294E-5</v>
      </c>
      <c r="L88" s="82">
        <v>7.4129673898879999E-5</v>
      </c>
      <c r="M88" s="82">
        <v>7.7734879753892401E-5</v>
      </c>
      <c r="N88" s="82">
        <v>8.3244820513849604E-5</v>
      </c>
      <c r="O88" s="82">
        <v>0</v>
      </c>
    </row>
    <row r="89" spans="1:16" ht="15.75" x14ac:dyDescent="0.3">
      <c r="A89" s="61" t="s">
        <v>302</v>
      </c>
      <c r="B89" s="33" t="s">
        <v>303</v>
      </c>
      <c r="C89" s="79">
        <v>0</v>
      </c>
      <c r="D89" s="79">
        <v>0</v>
      </c>
      <c r="E89" s="79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6" ht="15.75" x14ac:dyDescent="0.3">
      <c r="A90" s="61" t="s">
        <v>191</v>
      </c>
      <c r="B90" s="33" t="s">
        <v>304</v>
      </c>
      <c r="C90" s="79">
        <v>0.60890070888119685</v>
      </c>
      <c r="D90" s="79">
        <v>0.59382567504709893</v>
      </c>
      <c r="E90" s="79">
        <v>0.5007675166672817</v>
      </c>
      <c r="F90" s="82">
        <v>0.53758412500440289</v>
      </c>
      <c r="G90" s="82">
        <v>0.53265655877341944</v>
      </c>
      <c r="H90" s="82">
        <v>0.51564570419092004</v>
      </c>
      <c r="I90" s="82">
        <v>0.50495045180214926</v>
      </c>
      <c r="J90" s="82">
        <v>0.48601828408906333</v>
      </c>
      <c r="K90" s="82">
        <v>0.47025104203494633</v>
      </c>
      <c r="L90" s="82">
        <v>0.45698833923808369</v>
      </c>
      <c r="M90" s="82">
        <v>0.4476917075333382</v>
      </c>
      <c r="N90" s="82">
        <v>0.4403315555295636</v>
      </c>
      <c r="O90" s="82">
        <v>0.44155466539722105</v>
      </c>
    </row>
    <row r="91" spans="1:16" ht="15.75" x14ac:dyDescent="0.3">
      <c r="A91" s="61" t="s">
        <v>192</v>
      </c>
      <c r="B91" s="33" t="s">
        <v>305</v>
      </c>
      <c r="C91" s="79">
        <v>4.5279817459020266E-2</v>
      </c>
      <c r="D91" s="79">
        <v>3.6575600279785993E-2</v>
      </c>
      <c r="E91" s="79">
        <v>2.2836853925866235E-2</v>
      </c>
      <c r="F91" s="82">
        <v>3.9699149004797617E-2</v>
      </c>
      <c r="G91" s="82">
        <v>5.2137642711992838E-2</v>
      </c>
      <c r="H91" s="82">
        <v>6.7061551536372652E-2</v>
      </c>
      <c r="I91" s="82">
        <v>7.871131384113611E-2</v>
      </c>
      <c r="J91" s="82">
        <v>8.3734355253450507E-2</v>
      </c>
      <c r="K91" s="82">
        <v>8.4770493613646095E-2</v>
      </c>
      <c r="L91" s="82">
        <v>9.2842863342410098E-2</v>
      </c>
      <c r="M91" s="82">
        <v>9.7208289424744909E-2</v>
      </c>
      <c r="N91" s="82">
        <v>0.10528041233196912</v>
      </c>
      <c r="O91" s="82">
        <v>0.11593538603635155</v>
      </c>
    </row>
    <row r="92" spans="1:16" s="1" customFormat="1" ht="15.75" x14ac:dyDescent="0.3">
      <c r="A92" s="132" t="s">
        <v>193</v>
      </c>
      <c r="B92" s="133" t="s">
        <v>406</v>
      </c>
      <c r="C92" s="79">
        <v>2.4058323116708117E-3</v>
      </c>
      <c r="D92" s="79">
        <v>1.6448902769561032E-3</v>
      </c>
      <c r="E92" s="79">
        <v>8.6957574611904755E-4</v>
      </c>
      <c r="F92" s="82">
        <v>3.8424665119718931E-4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</row>
    <row r="93" spans="1:16" s="1" customFormat="1" ht="15.75" x14ac:dyDescent="0.3">
      <c r="A93" s="132" t="s">
        <v>194</v>
      </c>
      <c r="B93" s="133" t="s">
        <v>407</v>
      </c>
      <c r="C93" s="79">
        <v>2.5417223730704976E-4</v>
      </c>
      <c r="D93" s="79">
        <v>2.1161702217474874E-4</v>
      </c>
      <c r="E93" s="79">
        <v>1.6290737412173978E-4</v>
      </c>
      <c r="F93" s="82">
        <v>1.3935731623760173E-4</v>
      </c>
      <c r="G93" s="82">
        <v>1.3061748636805038E-4</v>
      </c>
      <c r="H93" s="82">
        <v>1.3416835068961471E-4</v>
      </c>
      <c r="I93" s="82">
        <v>1.4171555234703269E-4</v>
      </c>
      <c r="J93" s="82">
        <v>1.5331667789662991E-4</v>
      </c>
      <c r="K93" s="82">
        <v>1.6259652343460879E-4</v>
      </c>
      <c r="L93" s="82">
        <v>1.765242010465115E-4</v>
      </c>
      <c r="M93" s="82">
        <v>1.8438913534100858E-4</v>
      </c>
      <c r="N93" s="82">
        <v>1.9586227845235646E-4</v>
      </c>
      <c r="O93" s="82">
        <v>0</v>
      </c>
    </row>
    <row r="94" spans="1:16" ht="15.75" x14ac:dyDescent="0.3">
      <c r="A94" s="61" t="s">
        <v>306</v>
      </c>
      <c r="B94" s="33" t="s">
        <v>307</v>
      </c>
      <c r="C94" s="79">
        <v>0</v>
      </c>
      <c r="D94" s="79">
        <v>0</v>
      </c>
      <c r="E94" s="79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6" ht="15.75" x14ac:dyDescent="0.3">
      <c r="A95" s="61" t="s">
        <v>195</v>
      </c>
      <c r="B95" s="33" t="s">
        <v>370</v>
      </c>
      <c r="C95" s="79">
        <v>1.0128215311935258</v>
      </c>
      <c r="D95" s="79">
        <v>1.0303340714236406</v>
      </c>
      <c r="E95" s="79">
        <v>0.99366972616050186</v>
      </c>
      <c r="F95" s="82">
        <v>1.137058622011079</v>
      </c>
      <c r="G95" s="82">
        <v>1.1408635630914867</v>
      </c>
      <c r="H95" s="82">
        <v>1.0454123042645893</v>
      </c>
      <c r="I95" s="82">
        <v>0.96882690235543945</v>
      </c>
      <c r="J95" s="82">
        <v>0.89166431459660911</v>
      </c>
      <c r="K95" s="82">
        <v>0.83098404489061228</v>
      </c>
      <c r="L95" s="82">
        <v>0.76898052714840914</v>
      </c>
      <c r="M95" s="82">
        <v>0.7277172599196291</v>
      </c>
      <c r="N95" s="82">
        <v>0.7123809559707357</v>
      </c>
      <c r="O95" s="82">
        <v>0.74774462887443738</v>
      </c>
    </row>
    <row r="96" spans="1:16" ht="15.75" x14ac:dyDescent="0.3">
      <c r="A96" s="61" t="s">
        <v>196</v>
      </c>
      <c r="B96" s="33" t="s">
        <v>371</v>
      </c>
      <c r="C96" s="79">
        <v>1.3852485515620426E-4</v>
      </c>
      <c r="D96" s="79">
        <v>8.4264797997161546E-5</v>
      </c>
      <c r="E96" s="79">
        <v>6.2514231881336403E-5</v>
      </c>
      <c r="F96" s="82">
        <v>2.143836402631404E-5</v>
      </c>
      <c r="G96" s="82">
        <v>2.3811807871924241E-5</v>
      </c>
      <c r="H96" s="82">
        <v>2.6777489104005115E-5</v>
      </c>
      <c r="I96" s="82">
        <v>2.8431843291666934E-5</v>
      </c>
      <c r="J96" s="82">
        <v>3.198436017239941E-5</v>
      </c>
      <c r="K96" s="82">
        <v>3.0059030009794747E-5</v>
      </c>
      <c r="L96" s="82">
        <v>2.8366613284556462E-5</v>
      </c>
      <c r="M96" s="82">
        <v>2.9954189935416168E-5</v>
      </c>
      <c r="N96" s="82">
        <v>2.5873615440060528E-5</v>
      </c>
      <c r="O96" s="82">
        <v>0</v>
      </c>
      <c r="P96" t="s">
        <v>390</v>
      </c>
    </row>
    <row r="97" spans="1:16" ht="15.75" x14ac:dyDescent="0.3">
      <c r="A97" s="61" t="s">
        <v>197</v>
      </c>
      <c r="B97" s="33" t="s">
        <v>372</v>
      </c>
      <c r="C97" s="79">
        <v>0</v>
      </c>
      <c r="D97" s="79">
        <v>0</v>
      </c>
      <c r="E97" s="79">
        <v>0</v>
      </c>
      <c r="F97" s="82">
        <v>3.69744361211047E-5</v>
      </c>
      <c r="G97" s="82">
        <v>5.3833967923258048E-5</v>
      </c>
      <c r="H97" s="82">
        <v>9.8831006932677146E-5</v>
      </c>
      <c r="I97" s="82">
        <v>1.2643877904616792E-4</v>
      </c>
      <c r="J97" s="82">
        <v>1.741723233846023E-4</v>
      </c>
      <c r="K97" s="82">
        <v>1.921812701902788E-4</v>
      </c>
      <c r="L97" s="82">
        <v>1.9950022514683496E-4</v>
      </c>
      <c r="M97" s="82">
        <v>2.1091743839902048E-4</v>
      </c>
      <c r="N97" s="82">
        <v>2.5962519810722814E-4</v>
      </c>
      <c r="O97" s="82">
        <v>2.5651781303768904E-4</v>
      </c>
    </row>
    <row r="98" spans="1:16" ht="15.75" x14ac:dyDescent="0.3">
      <c r="A98" s="61" t="s">
        <v>308</v>
      </c>
      <c r="B98" s="33" t="s">
        <v>373</v>
      </c>
      <c r="C98" s="79">
        <v>0</v>
      </c>
      <c r="D98" s="79">
        <v>0</v>
      </c>
      <c r="E98" s="79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6" ht="15.75" x14ac:dyDescent="0.3">
      <c r="A99" s="61" t="s">
        <v>199</v>
      </c>
      <c r="B99" s="33" t="s">
        <v>309</v>
      </c>
      <c r="C99" s="79">
        <v>2.1194850570422624E-2</v>
      </c>
      <c r="D99" s="79">
        <v>2.1382702009265783E-2</v>
      </c>
      <c r="E99" s="79">
        <v>1.8144458042018675E-2</v>
      </c>
      <c r="F99" s="82">
        <v>1.9773282863730469E-2</v>
      </c>
      <c r="G99" s="82">
        <v>2.0640778382388845E-2</v>
      </c>
      <c r="H99" s="82">
        <v>2.0020501835736452E-2</v>
      </c>
      <c r="I99" s="82">
        <v>1.9509863953683218E-2</v>
      </c>
      <c r="J99" s="82">
        <v>1.8744368550420595E-2</v>
      </c>
      <c r="K99" s="82">
        <v>1.822243156597558E-2</v>
      </c>
      <c r="L99" s="82">
        <v>1.7441463206209845E-2</v>
      </c>
      <c r="M99" s="82">
        <v>1.6922817774048603E-2</v>
      </c>
      <c r="N99" s="82">
        <v>1.5624282141897336E-2</v>
      </c>
      <c r="O99" s="82">
        <v>1.4309827392282714E-2</v>
      </c>
    </row>
    <row r="100" spans="1:16" ht="15.75" x14ac:dyDescent="0.3">
      <c r="A100" s="61" t="s">
        <v>198</v>
      </c>
      <c r="B100" s="33" t="s">
        <v>310</v>
      </c>
      <c r="C100" s="79">
        <v>0</v>
      </c>
      <c r="D100" s="79">
        <v>0</v>
      </c>
      <c r="E100" s="79">
        <v>0</v>
      </c>
      <c r="F100" s="82">
        <v>1.1828530814997529E-6</v>
      </c>
      <c r="G100" s="82">
        <v>1.3214591209660793E-6</v>
      </c>
      <c r="H100" s="82">
        <v>1.4400709176304302E-6</v>
      </c>
      <c r="I100" s="82">
        <v>1.435935768199496E-6</v>
      </c>
      <c r="J100" s="82">
        <v>1.4231171440379652E-6</v>
      </c>
      <c r="K100" s="82">
        <v>1.3964199325493792E-6</v>
      </c>
      <c r="L100" s="82">
        <v>1.3598527662361726E-6</v>
      </c>
      <c r="M100" s="82">
        <v>1.3250871093200319E-6</v>
      </c>
      <c r="N100" s="82">
        <v>1.2518151805675773E-6</v>
      </c>
      <c r="O100" s="82">
        <v>1.1900592314259945E-6</v>
      </c>
      <c r="P100" t="s">
        <v>391</v>
      </c>
    </row>
    <row r="101" spans="1:16" ht="15.75" x14ac:dyDescent="0.3">
      <c r="A101" s="61" t="s">
        <v>311</v>
      </c>
      <c r="B101" s="33" t="s">
        <v>312</v>
      </c>
      <c r="C101" s="79">
        <v>0</v>
      </c>
      <c r="D101" s="79">
        <v>0</v>
      </c>
      <c r="E101" s="79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6" ht="15.75" x14ac:dyDescent="0.3">
      <c r="A102" s="61"/>
      <c r="B102" s="51" t="s">
        <v>374</v>
      </c>
      <c r="C102" s="90">
        <v>4.4055016549114541</v>
      </c>
      <c r="D102" s="90">
        <v>4.3322468645565557</v>
      </c>
      <c r="E102" s="90">
        <v>3.6216019480785766</v>
      </c>
      <c r="F102" s="90">
        <v>3.841327849833168</v>
      </c>
      <c r="G102" s="90">
        <v>3.6770185319179349</v>
      </c>
      <c r="H102" s="90">
        <v>3.2970794413519258</v>
      </c>
      <c r="I102" s="90">
        <v>3.0360804992540404</v>
      </c>
      <c r="J102" s="90">
        <v>2.7750327116936213</v>
      </c>
      <c r="K102" s="90">
        <v>2.5834517974190527</v>
      </c>
      <c r="L102" s="90">
        <v>2.378022337822423</v>
      </c>
      <c r="M102" s="90">
        <v>2.2353508295217814</v>
      </c>
      <c r="N102" s="90">
        <v>2.0982154724157449</v>
      </c>
      <c r="O102" s="90">
        <v>2.0914174583804952</v>
      </c>
    </row>
    <row r="103" spans="1:16" ht="15.75" x14ac:dyDescent="0.3">
      <c r="A103" s="61" t="s">
        <v>213</v>
      </c>
      <c r="B103" s="33" t="s">
        <v>313</v>
      </c>
      <c r="C103" s="79">
        <v>1.5608653477211177E-2</v>
      </c>
      <c r="D103" s="79">
        <v>1.559420329098503E-2</v>
      </c>
      <c r="E103" s="79">
        <v>1.3000742117920299E-2</v>
      </c>
      <c r="F103" s="82">
        <v>1.4197678195202403E-2</v>
      </c>
      <c r="G103" s="82">
        <v>1.4996137798950548E-2</v>
      </c>
      <c r="H103" s="82">
        <v>1.3196601263076476E-2</v>
      </c>
      <c r="I103" s="82">
        <v>1.1996910239160432E-2</v>
      </c>
      <c r="J103" s="82">
        <v>1.1996910239160432E-2</v>
      </c>
      <c r="K103" s="82">
        <v>1.1996910239160432E-2</v>
      </c>
      <c r="L103" s="82">
        <v>1.1996910239160432E-2</v>
      </c>
      <c r="M103" s="82">
        <v>1.1996910239160432E-2</v>
      </c>
      <c r="N103" s="82">
        <v>1.1996910239160432E-2</v>
      </c>
      <c r="O103" s="82">
        <v>1.1996910239160432E-2</v>
      </c>
    </row>
    <row r="104" spans="1:16" ht="15.75" x14ac:dyDescent="0.3">
      <c r="A104" s="61" t="s">
        <v>235</v>
      </c>
      <c r="B104" s="33" t="s">
        <v>375</v>
      </c>
      <c r="C104" s="79">
        <v>3.1743180015547903E-3</v>
      </c>
      <c r="D104" s="79">
        <v>3.2869694492395499E-3</v>
      </c>
      <c r="E104" s="79">
        <v>3.5305412539960407E-3</v>
      </c>
      <c r="F104" s="82">
        <v>3.2662806150603203E-3</v>
      </c>
      <c r="G104" s="82">
        <v>3.3100982853270723E-3</v>
      </c>
      <c r="H104" s="82">
        <v>3.2173108254777666E-3</v>
      </c>
      <c r="I104" s="82">
        <v>3.1554525189115622E-3</v>
      </c>
      <c r="J104" s="82">
        <v>3.1759446942404134E-3</v>
      </c>
      <c r="K104" s="82">
        <v>3.1896061444596476E-3</v>
      </c>
      <c r="L104" s="82">
        <v>3.2095587594061885E-3</v>
      </c>
      <c r="M104" s="82">
        <v>3.2228605027038826E-3</v>
      </c>
      <c r="N104" s="82">
        <v>3.2552155936442684E-3</v>
      </c>
      <c r="O104" s="82">
        <v>3.286671417280802E-3</v>
      </c>
    </row>
    <row r="105" spans="1:16" ht="15.75" x14ac:dyDescent="0.3">
      <c r="A105" s="61" t="s">
        <v>215</v>
      </c>
      <c r="B105" s="33" t="s">
        <v>314</v>
      </c>
      <c r="C105" s="79">
        <v>2.4878989850719353E-2</v>
      </c>
      <c r="D105" s="79">
        <v>2.5050495685321066E-2</v>
      </c>
      <c r="E105" s="79">
        <v>2.5783753001542967E-2</v>
      </c>
      <c r="F105" s="82">
        <v>2.5624705462264315E-2</v>
      </c>
      <c r="G105" s="82">
        <v>2.555068663350131E-2</v>
      </c>
      <c r="H105" s="82">
        <v>2.4948322511152986E-2</v>
      </c>
      <c r="I105" s="82">
        <v>2.4466712631195691E-2</v>
      </c>
      <c r="J105" s="82">
        <v>2.3705776408809321E-2</v>
      </c>
      <c r="K105" s="82">
        <v>2.3153748761254863E-2</v>
      </c>
      <c r="L105" s="82">
        <v>2.2297199945899734E-2</v>
      </c>
      <c r="M105" s="82">
        <v>2.1744634111221687E-2</v>
      </c>
      <c r="N105" s="82">
        <v>2.0579437636632485E-2</v>
      </c>
      <c r="O105" s="82">
        <v>1.9982326190784893E-2</v>
      </c>
    </row>
    <row r="106" spans="1:16" ht="15.75" x14ac:dyDescent="0.3">
      <c r="A106" s="61" t="s">
        <v>214</v>
      </c>
      <c r="B106" s="33" t="s">
        <v>315</v>
      </c>
      <c r="C106" s="79">
        <v>2.3731532802471308E-2</v>
      </c>
      <c r="D106" s="79">
        <v>2.3988313573027924E-2</v>
      </c>
      <c r="E106" s="79">
        <v>2.3919452271939461E-2</v>
      </c>
      <c r="F106" s="82">
        <v>2.3384540756173969E-2</v>
      </c>
      <c r="G106" s="82">
        <v>2.3027933078996962E-2</v>
      </c>
      <c r="H106" s="82">
        <v>2.2765651655255931E-2</v>
      </c>
      <c r="I106" s="82">
        <v>2.2590797372761911E-2</v>
      </c>
      <c r="J106" s="82">
        <v>2.2537260677935197E-2</v>
      </c>
      <c r="K106" s="82">
        <v>2.2501569548050732E-2</v>
      </c>
      <c r="L106" s="82">
        <v>2.244725677829415E-2</v>
      </c>
      <c r="M106" s="82">
        <v>2.2411048265123096E-2</v>
      </c>
      <c r="N106" s="82">
        <v>2.2319233523979017E-2</v>
      </c>
      <c r="O106" s="82">
        <v>2.2226125324618488E-2</v>
      </c>
    </row>
    <row r="107" spans="1:16" ht="15.75" x14ac:dyDescent="0.3">
      <c r="A107" s="61" t="s">
        <v>216</v>
      </c>
      <c r="B107" s="33" t="s">
        <v>316</v>
      </c>
      <c r="C107" s="79">
        <v>9.6472401313398515E-2</v>
      </c>
      <c r="D107" s="79">
        <v>9.7962440631641667E-2</v>
      </c>
      <c r="E107" s="79">
        <v>5.7447494431934365E-2</v>
      </c>
      <c r="F107" s="82">
        <v>7.5410061085853616E-2</v>
      </c>
      <c r="G107" s="82">
        <v>8.8140741116568597E-2</v>
      </c>
      <c r="H107" s="82">
        <v>8.9203183254495E-2</v>
      </c>
      <c r="I107" s="82">
        <v>8.9911478013112625E-2</v>
      </c>
      <c r="J107" s="82">
        <v>9.0314938308135015E-2</v>
      </c>
      <c r="K107" s="82">
        <v>9.1100392345253051E-2</v>
      </c>
      <c r="L107" s="82">
        <v>9.2317878740830445E-2</v>
      </c>
      <c r="M107" s="82">
        <v>9.3129536337882027E-2</v>
      </c>
      <c r="N107" s="82">
        <v>9.4738302470493252E-2</v>
      </c>
      <c r="O107" s="82">
        <v>9.4696320142327706E-2</v>
      </c>
    </row>
    <row r="108" spans="1:16" ht="15.75" x14ac:dyDescent="0.3">
      <c r="A108" s="61"/>
      <c r="B108" s="51" t="s">
        <v>376</v>
      </c>
      <c r="C108" s="90">
        <v>0.16386589544535513</v>
      </c>
      <c r="D108" s="90">
        <v>0.16588242263021524</v>
      </c>
      <c r="E108" s="90">
        <v>0.12368198307733314</v>
      </c>
      <c r="F108" s="90">
        <v>0.14188326611455462</v>
      </c>
      <c r="G108" s="90">
        <v>0.1550255969133445</v>
      </c>
      <c r="H108" s="90">
        <v>0.15333106950945816</v>
      </c>
      <c r="I108" s="90">
        <v>0.15212135077514222</v>
      </c>
      <c r="J108" s="90">
        <v>0.15173083032828039</v>
      </c>
      <c r="K108" s="90">
        <v>0.15194222703817872</v>
      </c>
      <c r="L108" s="90">
        <v>0.15226880446359095</v>
      </c>
      <c r="M108" s="90">
        <v>0.15250498945609114</v>
      </c>
      <c r="N108" s="90">
        <v>0.15288909946390944</v>
      </c>
      <c r="O108" s="90">
        <v>0.15218835331417233</v>
      </c>
    </row>
    <row r="109" spans="1:16" ht="15.75" x14ac:dyDescent="0.3">
      <c r="A109" s="61"/>
      <c r="B109" s="52" t="s">
        <v>377</v>
      </c>
      <c r="C109" s="91">
        <v>4.5693675503568087</v>
      </c>
      <c r="D109" s="91">
        <v>4.4981292871867709</v>
      </c>
      <c r="E109" s="91">
        <v>3.7452839311559099</v>
      </c>
      <c r="F109" s="91">
        <v>3.9832111159477228</v>
      </c>
      <c r="G109" s="91">
        <v>3.8320441288312797</v>
      </c>
      <c r="H109" s="91">
        <v>3.4504105108613841</v>
      </c>
      <c r="I109" s="91">
        <v>3.1882018500291824</v>
      </c>
      <c r="J109" s="91">
        <v>2.9267635420219018</v>
      </c>
      <c r="K109" s="91">
        <v>2.7353940244572312</v>
      </c>
      <c r="L109" s="91">
        <v>2.5302911422860141</v>
      </c>
      <c r="M109" s="91">
        <v>2.3878558189778727</v>
      </c>
      <c r="N109" s="91">
        <v>2.2511045718796545</v>
      </c>
      <c r="O109" s="91">
        <v>2.2436058116946676</v>
      </c>
    </row>
    <row r="110" spans="1:16" ht="15.75" x14ac:dyDescent="0.3">
      <c r="A110" s="61"/>
      <c r="B110" s="29" t="s">
        <v>248</v>
      </c>
      <c r="C110" s="96">
        <v>0</v>
      </c>
      <c r="D110" s="96">
        <v>0</v>
      </c>
      <c r="E110" s="96">
        <v>0</v>
      </c>
      <c r="F110" s="96"/>
      <c r="G110" s="96">
        <v>0</v>
      </c>
      <c r="H110" s="96"/>
      <c r="I110" s="96">
        <v>0</v>
      </c>
      <c r="J110" s="96"/>
      <c r="K110" s="96">
        <v>0</v>
      </c>
      <c r="L110" s="96"/>
      <c r="M110" s="96">
        <v>0</v>
      </c>
      <c r="N110" s="96">
        <v>0</v>
      </c>
      <c r="O110" s="96">
        <v>0</v>
      </c>
    </row>
    <row r="111" spans="1:16" ht="15.75" x14ac:dyDescent="0.3">
      <c r="A111" s="64" t="s">
        <v>236</v>
      </c>
      <c r="B111" s="54" t="s">
        <v>378</v>
      </c>
      <c r="C111" s="79">
        <v>1.8681017033606666E-3</v>
      </c>
      <c r="D111" s="79">
        <v>1.9299005064078519E-3</v>
      </c>
      <c r="E111" s="79">
        <v>1.8603554617075155E-3</v>
      </c>
      <c r="F111" s="82">
        <v>1.7211080524322526E-3</v>
      </c>
      <c r="G111" s="82">
        <v>1.744196988755483E-3</v>
      </c>
      <c r="H111" s="82">
        <v>1.6953042991393378E-3</v>
      </c>
      <c r="I111" s="82">
        <v>1.662709172728575E-3</v>
      </c>
      <c r="J111" s="82">
        <v>1.6735071573866348E-3</v>
      </c>
      <c r="K111" s="82">
        <v>1.6807058138253413E-3</v>
      </c>
      <c r="L111" s="82">
        <v>1.6912194868065394E-3</v>
      </c>
      <c r="M111" s="82">
        <v>1.6982286021273386E-3</v>
      </c>
      <c r="N111" s="82">
        <v>1.7152775376345672E-3</v>
      </c>
      <c r="O111" s="82">
        <v>1.7318526203470267E-3</v>
      </c>
    </row>
    <row r="112" spans="1:16" ht="15.75" x14ac:dyDescent="0.3">
      <c r="A112" s="64" t="s">
        <v>243</v>
      </c>
      <c r="B112" s="54" t="s">
        <v>379</v>
      </c>
      <c r="C112" s="79">
        <v>0.15910715813714801</v>
      </c>
      <c r="D112" s="79">
        <v>0.13972033564467426</v>
      </c>
      <c r="E112" s="79">
        <v>7.8072533913463846E-2</v>
      </c>
      <c r="F112" s="82">
        <v>8.4820772422469201E-2</v>
      </c>
      <c r="G112" s="82">
        <v>9.9367241099706002E-2</v>
      </c>
      <c r="H112" s="82">
        <v>9.4570201874202967E-2</v>
      </c>
      <c r="I112" s="82">
        <v>9.1372175723867591E-2</v>
      </c>
      <c r="J112" s="82">
        <v>9.0592591528065106E-2</v>
      </c>
      <c r="K112" s="82">
        <v>9.0072868730863467E-2</v>
      </c>
      <c r="L112" s="82">
        <v>8.8734242942280744E-2</v>
      </c>
      <c r="M112" s="82">
        <v>8.7841825749892286E-2</v>
      </c>
      <c r="N112" s="82">
        <v>8.4525519911739788E-2</v>
      </c>
      <c r="O112" s="82">
        <v>7.9950653758384144E-2</v>
      </c>
    </row>
    <row r="113" spans="1:15" ht="15.75" x14ac:dyDescent="0.3">
      <c r="A113" s="64" t="s">
        <v>218</v>
      </c>
      <c r="B113" s="54" t="s">
        <v>380</v>
      </c>
      <c r="C113" s="79">
        <v>0.48929777977403077</v>
      </c>
      <c r="D113" s="79">
        <v>0.51428601314098754</v>
      </c>
      <c r="E113" s="79">
        <v>0.21693975276272023</v>
      </c>
      <c r="F113" s="82">
        <v>0.37888563867121738</v>
      </c>
      <c r="G113" s="82">
        <v>0.48684956261021683</v>
      </c>
      <c r="H113" s="82">
        <v>0.50421765167771915</v>
      </c>
      <c r="I113" s="82">
        <v>0.51579637772272069</v>
      </c>
      <c r="J113" s="82">
        <v>0.53017393239931365</v>
      </c>
      <c r="K113" s="82">
        <v>0.53975896885037578</v>
      </c>
      <c r="L113" s="82">
        <v>0.55319487479713902</v>
      </c>
      <c r="M113" s="82">
        <v>0.56215214542831471</v>
      </c>
      <c r="N113" s="82">
        <v>0.58213668485879821</v>
      </c>
      <c r="O113" s="82">
        <v>0.59289355273839017</v>
      </c>
    </row>
    <row r="114" spans="1:15" ht="15.75" x14ac:dyDescent="0.3">
      <c r="A114" s="64" t="s">
        <v>317</v>
      </c>
      <c r="B114" s="55" t="s">
        <v>381</v>
      </c>
      <c r="C114" s="79">
        <v>0</v>
      </c>
      <c r="D114" s="79">
        <v>0</v>
      </c>
      <c r="E114" s="79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0.65027303961453942</v>
      </c>
      <c r="D115" s="92">
        <v>0.65593624929206962</v>
      </c>
      <c r="E115" s="92">
        <v>0.29687264213789161</v>
      </c>
      <c r="F115" s="92">
        <v>0.46542751914611885</v>
      </c>
      <c r="G115" s="92">
        <v>0.58796100069867829</v>
      </c>
      <c r="H115" s="92">
        <v>0.60048315785106143</v>
      </c>
      <c r="I115" s="92">
        <v>0.60883126261931686</v>
      </c>
      <c r="J115" s="92">
        <v>0.62244003108476542</v>
      </c>
      <c r="K115" s="92">
        <v>0.63151254339506457</v>
      </c>
      <c r="L115" s="92">
        <v>0.64362033722622636</v>
      </c>
      <c r="M115" s="92">
        <v>0.65169219978033432</v>
      </c>
      <c r="N115" s="92">
        <v>0.66837748230817251</v>
      </c>
      <c r="O115" s="92">
        <v>0.67457605911712137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389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ht="15.75" x14ac:dyDescent="0.3">
      <c r="A119" s="61" t="s">
        <v>237</v>
      </c>
      <c r="B119" s="33" t="s">
        <v>318</v>
      </c>
      <c r="C119" s="79">
        <v>1.2329350046799219</v>
      </c>
      <c r="D119" s="79">
        <v>1.2817955625702211</v>
      </c>
      <c r="E119" s="79">
        <v>1.2545713809785017</v>
      </c>
      <c r="F119" s="82">
        <v>1.2545713809785033</v>
      </c>
      <c r="G119" s="82">
        <v>1.2545713809785033</v>
      </c>
      <c r="H119" s="82">
        <v>1.2545713809785033</v>
      </c>
      <c r="I119" s="82">
        <v>1.2545713809785033</v>
      </c>
      <c r="J119" s="82">
        <v>1.2545713809785033</v>
      </c>
      <c r="K119" s="82">
        <v>1.2545713809785033</v>
      </c>
      <c r="L119" s="82">
        <v>1.2545713809785033</v>
      </c>
      <c r="M119" s="82">
        <v>1.2545713809785033</v>
      </c>
      <c r="N119" s="82">
        <v>1.2545713809785033</v>
      </c>
      <c r="O119" s="82">
        <v>1.2545713809785033</v>
      </c>
    </row>
    <row r="120" spans="1:15" ht="15.75" x14ac:dyDescent="0.3">
      <c r="A120" s="61" t="s">
        <v>232</v>
      </c>
      <c r="B120" s="33" t="s">
        <v>319</v>
      </c>
      <c r="C120" s="79">
        <v>5.3926408323259265</v>
      </c>
      <c r="D120" s="79">
        <v>5.3973150074722902</v>
      </c>
      <c r="E120" s="79">
        <v>5.4028832272540148</v>
      </c>
      <c r="F120" s="82">
        <v>5.4028832272540273</v>
      </c>
      <c r="G120" s="82">
        <v>5.4028832272540273</v>
      </c>
      <c r="H120" s="82">
        <v>5.4028832272540273</v>
      </c>
      <c r="I120" s="82">
        <v>5.4028832272540273</v>
      </c>
      <c r="J120" s="82">
        <v>5.4028832272540273</v>
      </c>
      <c r="K120" s="82">
        <v>5.4028832272540273</v>
      </c>
      <c r="L120" s="82">
        <v>5.4028832272540273</v>
      </c>
      <c r="M120" s="82">
        <v>5.4028832272540273</v>
      </c>
      <c r="N120" s="82">
        <v>5.4028832272540273</v>
      </c>
      <c r="O120" s="82">
        <v>5.4028832272540273</v>
      </c>
    </row>
    <row r="121" spans="1:15" ht="15.75" x14ac:dyDescent="0.3">
      <c r="A121" s="61" t="s">
        <v>238</v>
      </c>
      <c r="B121" s="33" t="s">
        <v>320</v>
      </c>
      <c r="C121" s="79">
        <v>0.37596954395402199</v>
      </c>
      <c r="D121" s="79">
        <v>0.37086536213744309</v>
      </c>
      <c r="E121" s="79">
        <v>0.35181032667187762</v>
      </c>
      <c r="F121" s="82">
        <v>0.35181032667187917</v>
      </c>
      <c r="G121" s="82">
        <v>0.35181032667187917</v>
      </c>
      <c r="H121" s="82">
        <v>0.35181032667187917</v>
      </c>
      <c r="I121" s="82">
        <v>0.35181032667187917</v>
      </c>
      <c r="J121" s="82">
        <v>0.35181032667187917</v>
      </c>
      <c r="K121" s="82">
        <v>0.35181032667187917</v>
      </c>
      <c r="L121" s="82">
        <v>0.35181032667187917</v>
      </c>
      <c r="M121" s="82">
        <v>0.35181032667187917</v>
      </c>
      <c r="N121" s="82">
        <v>0.35181032667187917</v>
      </c>
      <c r="O121" s="82">
        <v>0.35181032667187917</v>
      </c>
    </row>
    <row r="122" spans="1:15" ht="15.75" x14ac:dyDescent="0.3">
      <c r="A122" s="61" t="s">
        <v>247</v>
      </c>
      <c r="B122" s="33" t="s">
        <v>321</v>
      </c>
      <c r="C122" s="79">
        <v>1.1523161008161415E-3</v>
      </c>
      <c r="D122" s="79">
        <v>1.1517710288259397E-3</v>
      </c>
      <c r="E122" s="79">
        <v>1.1512532104352479E-3</v>
      </c>
      <c r="F122" s="82">
        <v>1.1512532104352483E-3</v>
      </c>
      <c r="G122" s="82">
        <v>1.1512532104352483E-3</v>
      </c>
      <c r="H122" s="82">
        <v>1.1512532104352483E-3</v>
      </c>
      <c r="I122" s="82">
        <v>1.1512532104352483E-3</v>
      </c>
      <c r="J122" s="82">
        <v>1.1512532104352483E-3</v>
      </c>
      <c r="K122" s="82">
        <v>1.1512532104352483E-3</v>
      </c>
      <c r="L122" s="82">
        <v>1.1512532104352483E-3</v>
      </c>
      <c r="M122" s="82">
        <v>1.1512532104352483E-3</v>
      </c>
      <c r="N122" s="82">
        <v>1.1512532104352483E-3</v>
      </c>
      <c r="O122" s="82">
        <v>1.1512532104352483E-3</v>
      </c>
    </row>
    <row r="123" spans="1:15" ht="15.75" x14ac:dyDescent="0.3">
      <c r="A123" s="61" t="s">
        <v>244</v>
      </c>
      <c r="B123" s="33" t="s">
        <v>384</v>
      </c>
      <c r="C123" s="79">
        <v>2.3179104890697353</v>
      </c>
      <c r="D123" s="79">
        <v>2.2809659766166042</v>
      </c>
      <c r="E123" s="79">
        <v>2.275121306309229</v>
      </c>
      <c r="F123" s="82">
        <v>2.2751213063092282</v>
      </c>
      <c r="G123" s="82">
        <v>2.2751213063092282</v>
      </c>
      <c r="H123" s="82">
        <v>2.2751213063092282</v>
      </c>
      <c r="I123" s="82">
        <v>2.2751213063092282</v>
      </c>
      <c r="J123" s="82">
        <v>2.2751213063092282</v>
      </c>
      <c r="K123" s="82">
        <v>2.2751213063092282</v>
      </c>
      <c r="L123" s="82">
        <v>2.2751213063092282</v>
      </c>
      <c r="M123" s="82">
        <v>2.2751213063092282</v>
      </c>
      <c r="N123" s="82">
        <v>2.2751213063092282</v>
      </c>
      <c r="O123" s="82">
        <v>2.2751213063092282</v>
      </c>
    </row>
    <row r="124" spans="1:15" ht="15.75" x14ac:dyDescent="0.3">
      <c r="A124" s="61" t="s">
        <v>241</v>
      </c>
      <c r="B124" s="33" t="s">
        <v>322</v>
      </c>
      <c r="C124" s="79">
        <v>0</v>
      </c>
      <c r="D124" s="79">
        <v>0</v>
      </c>
      <c r="E124" s="79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ht="15.75" x14ac:dyDescent="0.3">
      <c r="A125" s="61" t="s">
        <v>239</v>
      </c>
      <c r="B125" s="33" t="s">
        <v>323</v>
      </c>
      <c r="C125" s="79">
        <v>0</v>
      </c>
      <c r="D125" s="79">
        <v>0</v>
      </c>
      <c r="E125" s="79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ht="15.75" x14ac:dyDescent="0.3">
      <c r="A126" s="61" t="s">
        <v>324</v>
      </c>
      <c r="B126" s="33" t="s">
        <v>325</v>
      </c>
      <c r="C126" s="79">
        <v>0</v>
      </c>
      <c r="D126" s="79">
        <v>0</v>
      </c>
      <c r="E126" s="79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ht="15.75" x14ac:dyDescent="0.3">
      <c r="A127" s="61" t="s">
        <v>240</v>
      </c>
      <c r="B127" s="58" t="s">
        <v>326</v>
      </c>
      <c r="C127" s="79">
        <v>0</v>
      </c>
      <c r="D127" s="79">
        <v>0</v>
      </c>
      <c r="E127" s="79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9.3206081861304213</v>
      </c>
      <c r="D128" s="93">
        <v>9.332093679825384</v>
      </c>
      <c r="E128" s="93">
        <v>9.2855374944240587</v>
      </c>
      <c r="F128" s="93">
        <v>9.2855374944240729</v>
      </c>
      <c r="G128" s="93">
        <v>9.2855374944240729</v>
      </c>
      <c r="H128" s="93">
        <v>9.2855374944240729</v>
      </c>
      <c r="I128" s="93">
        <v>9.2855374944240729</v>
      </c>
      <c r="J128" s="93">
        <v>9.2855374944240729</v>
      </c>
      <c r="K128" s="93">
        <v>9.2855374944240729</v>
      </c>
      <c r="L128" s="93">
        <v>9.2855374944240729</v>
      </c>
      <c r="M128" s="93">
        <v>9.2855374944240729</v>
      </c>
      <c r="N128" s="93">
        <v>9.2855374944240729</v>
      </c>
      <c r="O128" s="93">
        <v>9.2855374944240729</v>
      </c>
    </row>
    <row r="129" spans="1:15" x14ac:dyDescent="0.25">
      <c r="A129" s="61"/>
      <c r="B129" s="95" t="s">
        <v>248</v>
      </c>
      <c r="C129" s="134">
        <v>0</v>
      </c>
      <c r="D129" s="134">
        <v>0</v>
      </c>
      <c r="E129" s="200">
        <v>0</v>
      </c>
      <c r="F129" s="200"/>
      <c r="G129" s="200">
        <v>0</v>
      </c>
      <c r="H129" s="200"/>
      <c r="I129" s="200"/>
      <c r="J129" s="200"/>
      <c r="K129" s="200">
        <v>0</v>
      </c>
      <c r="L129" s="200"/>
      <c r="M129" s="200">
        <v>0</v>
      </c>
      <c r="N129" s="200">
        <v>0</v>
      </c>
      <c r="O129" s="200">
        <v>0</v>
      </c>
    </row>
    <row r="130" spans="1:15" x14ac:dyDescent="0.25">
      <c r="A130" s="64"/>
    </row>
  </sheetData>
  <mergeCells count="1">
    <mergeCell ref="B116:D1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F4CF-0475-4BC8-8708-6FA1E93CA2AF}">
  <sheetPr>
    <tabColor theme="4" tint="0.59999389629810485"/>
  </sheetPr>
  <dimension ref="A1:Q130"/>
  <sheetViews>
    <sheetView topLeftCell="B1" workbookViewId="0">
      <selection activeCell="C4" sqref="C4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16" ht="15.75" thickBot="1" x14ac:dyDescent="0.3">
      <c r="B1" s="78" t="s">
        <v>14</v>
      </c>
      <c r="E1" s="2" t="s">
        <v>387</v>
      </c>
      <c r="F1" s="2" t="s">
        <v>410</v>
      </c>
      <c r="G1" s="202">
        <v>22800</v>
      </c>
      <c r="I1" s="130"/>
      <c r="P1" t="s">
        <v>405</v>
      </c>
    </row>
    <row r="2" spans="1:16" x14ac:dyDescent="0.25">
      <c r="B2" s="139"/>
      <c r="F2" s="2" t="s">
        <v>411</v>
      </c>
      <c r="G2" s="202">
        <v>23500</v>
      </c>
    </row>
    <row r="3" spans="1:16" ht="30" x14ac:dyDescent="0.35">
      <c r="B3" s="25" t="s">
        <v>392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6" ht="15.75" x14ac:dyDescent="0.3">
      <c r="A4" s="68"/>
      <c r="B4" s="65" t="s">
        <v>350</v>
      </c>
      <c r="C4" s="79">
        <v>192.81153893335735</v>
      </c>
      <c r="D4" s="79">
        <v>178.9379343949108</v>
      </c>
      <c r="E4" s="79">
        <v>180.29484543165594</v>
      </c>
      <c r="F4" s="79">
        <v>180.29484543165594</v>
      </c>
      <c r="G4" s="79">
        <v>180.29484543165594</v>
      </c>
      <c r="H4" s="79">
        <v>180.29484543165594</v>
      </c>
      <c r="I4" s="79">
        <v>180.29484543165594</v>
      </c>
      <c r="J4" s="79">
        <v>180.29484543165594</v>
      </c>
      <c r="K4" s="79">
        <v>180.29484543165594</v>
      </c>
      <c r="L4" s="79">
        <v>180.29484543165594</v>
      </c>
      <c r="M4" s="79">
        <v>180.29484543165594</v>
      </c>
      <c r="N4" s="79">
        <v>180.29484543165594</v>
      </c>
      <c r="O4" s="79">
        <v>180.29484543165594</v>
      </c>
    </row>
    <row r="5" spans="1:16" ht="15.75" x14ac:dyDescent="0.3">
      <c r="A5" s="69"/>
      <c r="B5" s="65" t="s">
        <v>351</v>
      </c>
      <c r="C5" s="79">
        <v>224.16486901813582</v>
      </c>
      <c r="D5" s="79">
        <v>189.47515828523936</v>
      </c>
      <c r="E5" s="79">
        <v>147.53345757636598</v>
      </c>
      <c r="F5" s="79">
        <v>147.21332785908427</v>
      </c>
      <c r="G5" s="79">
        <v>147.62400774448292</v>
      </c>
      <c r="H5" s="79">
        <v>148.22062791924972</v>
      </c>
      <c r="I5" s="79">
        <v>148.6316857450179</v>
      </c>
      <c r="J5" s="79">
        <v>149.21457168102847</v>
      </c>
      <c r="K5" s="79">
        <v>149.61195961598818</v>
      </c>
      <c r="L5" s="79">
        <v>150.19425519337599</v>
      </c>
      <c r="M5" s="79">
        <v>150.56452806968198</v>
      </c>
      <c r="N5" s="79">
        <v>151.50283821042433</v>
      </c>
      <c r="O5" s="79">
        <v>152.41364814967071</v>
      </c>
    </row>
    <row r="6" spans="1:16" ht="15.75" x14ac:dyDescent="0.3">
      <c r="A6" s="70"/>
      <c r="B6" s="65" t="s">
        <v>332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</row>
    <row r="7" spans="1:16" ht="15.75" x14ac:dyDescent="0.3">
      <c r="A7" s="71"/>
      <c r="B7" s="65" t="s">
        <v>352</v>
      </c>
      <c r="C7" s="79">
        <v>26.138033320631092</v>
      </c>
      <c r="D7" s="79">
        <v>26.088099383197331</v>
      </c>
      <c r="E7" s="79">
        <v>26.463163520029045</v>
      </c>
      <c r="F7" s="79">
        <v>26.473507959613649</v>
      </c>
      <c r="G7" s="79">
        <v>26.490905426188245</v>
      </c>
      <c r="H7" s="79">
        <v>26.508088594488388</v>
      </c>
      <c r="I7" s="79">
        <v>26.525434529888805</v>
      </c>
      <c r="J7" s="79">
        <v>26.536498450992944</v>
      </c>
      <c r="K7" s="79">
        <v>26.547758108963087</v>
      </c>
      <c r="L7" s="79">
        <v>26.558501784323287</v>
      </c>
      <c r="M7" s="79">
        <v>26.557732969494364</v>
      </c>
      <c r="N7" s="79">
        <v>26.561394879628093</v>
      </c>
      <c r="O7" s="79">
        <v>26.552813901162377</v>
      </c>
    </row>
    <row r="8" spans="1:16" ht="15.75" x14ac:dyDescent="0.3">
      <c r="A8" s="72"/>
      <c r="B8" s="65" t="s">
        <v>353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</row>
    <row r="9" spans="1:16" ht="15.75" x14ac:dyDescent="0.3">
      <c r="A9" s="73"/>
      <c r="B9" s="65" t="s">
        <v>335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</row>
    <row r="10" spans="1:16" ht="15.75" x14ac:dyDescent="0.3">
      <c r="A10" s="74"/>
      <c r="B10" s="66" t="s">
        <v>354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</row>
    <row r="11" spans="1:16" ht="15.75" x14ac:dyDescent="0.3">
      <c r="A11" s="75"/>
      <c r="B11" s="67" t="s">
        <v>355</v>
      </c>
      <c r="C11" s="81">
        <v>443.11444127212428</v>
      </c>
      <c r="D11" s="81">
        <v>394.5011920633475</v>
      </c>
      <c r="E11" s="81">
        <v>354.29146652805099</v>
      </c>
      <c r="F11" s="81">
        <v>353.98168125035386</v>
      </c>
      <c r="G11" s="81">
        <v>354.40975860232714</v>
      </c>
      <c r="H11" s="81">
        <v>355.02356194539408</v>
      </c>
      <c r="I11" s="81">
        <v>355.45196570656265</v>
      </c>
      <c r="J11" s="81">
        <v>356.0459155636774</v>
      </c>
      <c r="K11" s="81">
        <v>356.45456315660721</v>
      </c>
      <c r="L11" s="81">
        <v>357.04760240935525</v>
      </c>
      <c r="M11" s="81">
        <v>357.41710647083227</v>
      </c>
      <c r="N11" s="81">
        <v>358.3590785217084</v>
      </c>
      <c r="O11" s="81">
        <v>359.26130748248903</v>
      </c>
    </row>
    <row r="12" spans="1:16" ht="15.75" x14ac:dyDescent="0.3">
      <c r="A12" s="76"/>
      <c r="B12" s="65" t="s">
        <v>231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</row>
    <row r="13" spans="1:16" ht="15.75" x14ac:dyDescent="0.3">
      <c r="A13" s="77"/>
      <c r="B13" s="67" t="s">
        <v>356</v>
      </c>
      <c r="C13" s="81">
        <v>443.11444127212428</v>
      </c>
      <c r="D13" s="81">
        <v>394.5011920633475</v>
      </c>
      <c r="E13" s="81">
        <v>354.29146652805099</v>
      </c>
      <c r="F13" s="81">
        <v>353.98168125035386</v>
      </c>
      <c r="G13" s="81">
        <v>354.40975860232714</v>
      </c>
      <c r="H13" s="81">
        <v>355.02356194539408</v>
      </c>
      <c r="I13" s="81">
        <v>355.45196570656265</v>
      </c>
      <c r="J13" s="81">
        <v>356.0459155636774</v>
      </c>
      <c r="K13" s="81">
        <v>356.45456315660721</v>
      </c>
      <c r="L13" s="81">
        <v>357.04760240935525</v>
      </c>
      <c r="M13" s="81">
        <v>357.41710647083227</v>
      </c>
      <c r="N13" s="81">
        <v>358.3590785217084</v>
      </c>
      <c r="O13" s="81">
        <v>359.26130748248903</v>
      </c>
    </row>
    <row r="14" spans="1:16" x14ac:dyDescent="0.25">
      <c r="C14" s="134">
        <v>0</v>
      </c>
      <c r="D14" s="134">
        <v>0</v>
      </c>
      <c r="E14" s="134">
        <v>0</v>
      </c>
      <c r="F14" s="134"/>
      <c r="G14" s="134">
        <v>0</v>
      </c>
      <c r="H14" s="134"/>
      <c r="I14" s="134">
        <v>0</v>
      </c>
      <c r="J14" s="134"/>
      <c r="K14" s="134">
        <v>0</v>
      </c>
      <c r="L14" s="134"/>
      <c r="M14" s="134">
        <v>0</v>
      </c>
      <c r="N14" s="134">
        <v>0</v>
      </c>
      <c r="O14" s="134">
        <v>0</v>
      </c>
    </row>
    <row r="15" spans="1:16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6" ht="30" x14ac:dyDescent="0.35">
      <c r="A16" s="60" t="s">
        <v>357</v>
      </c>
      <c r="B16" s="25" t="s">
        <v>392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x14ac:dyDescent="0.25">
      <c r="A17" s="61" t="s">
        <v>234</v>
      </c>
      <c r="B17" s="27" t="s">
        <v>254</v>
      </c>
      <c r="C17" s="201">
        <v>192.81153893335735</v>
      </c>
      <c r="D17" s="201">
        <v>178.9379343949108</v>
      </c>
      <c r="E17" s="201">
        <v>180.29484543165594</v>
      </c>
      <c r="F17" s="82">
        <v>180.29484543165594</v>
      </c>
      <c r="G17" s="82">
        <v>180.29484543165594</v>
      </c>
      <c r="H17" s="82">
        <v>180.29484543165594</v>
      </c>
      <c r="I17" s="82">
        <v>180.29484543165594</v>
      </c>
      <c r="J17" s="82">
        <v>180.29484543165594</v>
      </c>
      <c r="K17" s="82">
        <v>180.29484543165594</v>
      </c>
      <c r="L17" s="82">
        <v>180.29484543165594</v>
      </c>
      <c r="M17" s="82">
        <v>180.29484543165594</v>
      </c>
      <c r="N17" s="82">
        <v>180.29484543165594</v>
      </c>
      <c r="O17" s="82">
        <v>180.29484543165594</v>
      </c>
    </row>
    <row r="18" spans="1:15" x14ac:dyDescent="0.25">
      <c r="A18" s="61" t="s">
        <v>233</v>
      </c>
      <c r="B18" s="27" t="s">
        <v>255</v>
      </c>
      <c r="C18" s="201">
        <v>0</v>
      </c>
      <c r="D18" s="201">
        <v>0</v>
      </c>
      <c r="E18" s="201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</row>
    <row r="19" spans="1:15" x14ac:dyDescent="0.25">
      <c r="A19" s="61" t="s">
        <v>176</v>
      </c>
      <c r="B19" s="27" t="s">
        <v>256</v>
      </c>
      <c r="C19" s="201">
        <v>0</v>
      </c>
      <c r="D19" s="201">
        <v>0</v>
      </c>
      <c r="E19" s="201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</row>
    <row r="20" spans="1:15" x14ac:dyDescent="0.25">
      <c r="A20" s="61" t="s">
        <v>246</v>
      </c>
      <c r="B20" s="27" t="s">
        <v>257</v>
      </c>
      <c r="C20" s="201">
        <v>0</v>
      </c>
      <c r="D20" s="201">
        <v>0</v>
      </c>
      <c r="E20" s="201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</row>
    <row r="21" spans="1:15" x14ac:dyDescent="0.25">
      <c r="A21" s="61" t="s">
        <v>200</v>
      </c>
      <c r="B21" s="27" t="s">
        <v>258</v>
      </c>
      <c r="C21" s="201">
        <v>0</v>
      </c>
      <c r="D21" s="201">
        <v>0</v>
      </c>
      <c r="E21" s="201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5" x14ac:dyDescent="0.25">
      <c r="A22" s="61" t="s">
        <v>201</v>
      </c>
      <c r="B22" s="27" t="s">
        <v>259</v>
      </c>
      <c r="C22" s="201">
        <v>0</v>
      </c>
      <c r="D22" s="201">
        <v>0</v>
      </c>
      <c r="E22" s="201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</row>
    <row r="23" spans="1:15" x14ac:dyDescent="0.25">
      <c r="A23" s="61" t="s">
        <v>177</v>
      </c>
      <c r="B23" s="27" t="s">
        <v>260</v>
      </c>
      <c r="C23" s="201">
        <v>0</v>
      </c>
      <c r="D23" s="201">
        <v>0</v>
      </c>
      <c r="E23" s="201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</row>
    <row r="24" spans="1:15" x14ac:dyDescent="0.25">
      <c r="A24" s="61" t="s">
        <v>261</v>
      </c>
      <c r="B24" s="27" t="s">
        <v>358</v>
      </c>
      <c r="C24" s="201">
        <v>0</v>
      </c>
      <c r="D24" s="201">
        <v>0</v>
      </c>
      <c r="E24" s="201">
        <v>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x14ac:dyDescent="0.25">
      <c r="A25" s="61" t="s">
        <v>175</v>
      </c>
      <c r="B25" s="27" t="s">
        <v>262</v>
      </c>
      <c r="C25" s="201">
        <v>0</v>
      </c>
      <c r="D25" s="201">
        <v>0</v>
      </c>
      <c r="E25" s="201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</row>
    <row r="26" spans="1:15" ht="15.75" x14ac:dyDescent="0.3">
      <c r="A26" s="61"/>
      <c r="B26" s="28" t="s">
        <v>359</v>
      </c>
      <c r="C26" s="83">
        <v>192.81153893335735</v>
      </c>
      <c r="D26" s="83">
        <v>178.9379343949108</v>
      </c>
      <c r="E26" s="83">
        <v>180.29484543165594</v>
      </c>
      <c r="F26" s="83">
        <v>180.29484543165594</v>
      </c>
      <c r="G26" s="83">
        <v>180.29484543165594</v>
      </c>
      <c r="H26" s="83">
        <v>180.29484543165594</v>
      </c>
      <c r="I26" s="83">
        <v>180.29484543165594</v>
      </c>
      <c r="J26" s="83">
        <v>180.29484543165594</v>
      </c>
      <c r="K26" s="83">
        <v>180.29484543165594</v>
      </c>
      <c r="L26" s="83">
        <v>180.29484543165594</v>
      </c>
      <c r="M26" s="83">
        <v>180.29484543165594</v>
      </c>
      <c r="N26" s="83">
        <v>180.29484543165594</v>
      </c>
      <c r="O26" s="83">
        <v>180.29484543165594</v>
      </c>
    </row>
    <row r="27" spans="1:15" ht="15.75" x14ac:dyDescent="0.3">
      <c r="A27" s="62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392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x14ac:dyDescent="0.25">
      <c r="A30" s="61" t="s">
        <v>182</v>
      </c>
      <c r="B30" s="33" t="s">
        <v>263</v>
      </c>
      <c r="C30" s="201">
        <v>12.622395871036316</v>
      </c>
      <c r="D30" s="201">
        <v>12.575004373374224</v>
      </c>
      <c r="E30" s="201">
        <v>12.579639509545748</v>
      </c>
      <c r="F30" s="82">
        <v>12.585445182021427</v>
      </c>
      <c r="G30" s="82">
        <v>12.595209267548931</v>
      </c>
      <c r="H30" s="82">
        <v>12.604853081158041</v>
      </c>
      <c r="I30" s="82">
        <v>12.61458824553258</v>
      </c>
      <c r="J30" s="82">
        <v>12.620797716978728</v>
      </c>
      <c r="K30" s="82">
        <v>12.627117043011605</v>
      </c>
      <c r="L30" s="82">
        <v>12.633146780999429</v>
      </c>
      <c r="M30" s="82">
        <v>12.632715294396924</v>
      </c>
      <c r="N30" s="82">
        <v>12.634770490398395</v>
      </c>
      <c r="O30" s="82">
        <v>12.629954535886302</v>
      </c>
    </row>
    <row r="31" spans="1:15" x14ac:dyDescent="0.25">
      <c r="A31" s="61" t="s">
        <v>17</v>
      </c>
      <c r="B31" s="33" t="s">
        <v>264</v>
      </c>
      <c r="C31" s="201">
        <v>0</v>
      </c>
      <c r="D31" s="201">
        <v>0</v>
      </c>
      <c r="E31" s="201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</row>
    <row r="32" spans="1:15" x14ac:dyDescent="0.25">
      <c r="A32" s="61" t="s">
        <v>183</v>
      </c>
      <c r="B32" s="33" t="s">
        <v>265</v>
      </c>
      <c r="C32" s="201">
        <v>124.44314542088165</v>
      </c>
      <c r="D32" s="201">
        <v>117.8151751716198</v>
      </c>
      <c r="E32" s="201">
        <v>99.435028509545759</v>
      </c>
      <c r="F32" s="82">
        <v>106.99348177483704</v>
      </c>
      <c r="G32" s="82">
        <v>107.37486940365315</v>
      </c>
      <c r="H32" s="82">
        <v>107.94255813759263</v>
      </c>
      <c r="I32" s="82">
        <v>108.32441047023718</v>
      </c>
      <c r="J32" s="82">
        <v>108.88866799190933</v>
      </c>
      <c r="K32" s="82">
        <v>109.26709794877041</v>
      </c>
      <c r="L32" s="82">
        <v>109.83130431219475</v>
      </c>
      <c r="M32" s="82">
        <v>110.20287164830826</v>
      </c>
      <c r="N32" s="82">
        <v>111.13501620104617</v>
      </c>
      <c r="O32" s="82">
        <v>112.06027400382885</v>
      </c>
    </row>
    <row r="33" spans="1:15" x14ac:dyDescent="0.25">
      <c r="A33" s="61" t="s">
        <v>185</v>
      </c>
      <c r="B33" s="33" t="s">
        <v>266</v>
      </c>
      <c r="C33" s="201">
        <v>12.622395871036316</v>
      </c>
      <c r="D33" s="201">
        <v>12.575004373374224</v>
      </c>
      <c r="E33" s="201">
        <v>12.579639509545748</v>
      </c>
      <c r="F33" s="82">
        <v>12.585445182021427</v>
      </c>
      <c r="G33" s="82">
        <v>12.595209267548931</v>
      </c>
      <c r="H33" s="82">
        <v>12.604853081158041</v>
      </c>
      <c r="I33" s="82">
        <v>12.61458824553258</v>
      </c>
      <c r="J33" s="82">
        <v>12.620797716978728</v>
      </c>
      <c r="K33" s="82">
        <v>12.627117043011605</v>
      </c>
      <c r="L33" s="82">
        <v>12.633146780999429</v>
      </c>
      <c r="M33" s="82">
        <v>12.632715294396924</v>
      </c>
      <c r="N33" s="82">
        <v>12.634770490398395</v>
      </c>
      <c r="O33" s="82">
        <v>12.629954535886302</v>
      </c>
    </row>
    <row r="34" spans="1:15" x14ac:dyDescent="0.25">
      <c r="A34" s="61" t="s">
        <v>179</v>
      </c>
      <c r="B34" s="33" t="s">
        <v>267</v>
      </c>
      <c r="C34" s="201">
        <v>0.65863399603631567</v>
      </c>
      <c r="D34" s="201">
        <v>0.61124249837422362</v>
      </c>
      <c r="E34" s="201">
        <v>0.61587763454574773</v>
      </c>
      <c r="F34" s="82">
        <v>0.61587763454574773</v>
      </c>
      <c r="G34" s="82">
        <v>0.61587763454574773</v>
      </c>
      <c r="H34" s="82">
        <v>0.61587763454574773</v>
      </c>
      <c r="I34" s="82">
        <v>0.61587763454574773</v>
      </c>
      <c r="J34" s="82">
        <v>0.61587763454574773</v>
      </c>
      <c r="K34" s="82">
        <v>0.61587763454574773</v>
      </c>
      <c r="L34" s="82">
        <v>0.61587763454574773</v>
      </c>
      <c r="M34" s="82">
        <v>0.61587763454574773</v>
      </c>
      <c r="N34" s="82">
        <v>0.61587763454574773</v>
      </c>
      <c r="O34" s="82">
        <v>0.61587763454574773</v>
      </c>
    </row>
    <row r="35" spans="1:15" x14ac:dyDescent="0.25">
      <c r="A35" s="61" t="s">
        <v>180</v>
      </c>
      <c r="B35" s="33" t="s">
        <v>268</v>
      </c>
      <c r="C35" s="201">
        <v>59.878633996036314</v>
      </c>
      <c r="D35" s="201">
        <v>32.101242498374226</v>
      </c>
      <c r="E35" s="201">
        <v>8.5118776345457494</v>
      </c>
      <c r="F35" s="82">
        <v>0.61587763454574773</v>
      </c>
      <c r="G35" s="82">
        <v>0.61587763454574773</v>
      </c>
      <c r="H35" s="82">
        <v>0.61587763454574773</v>
      </c>
      <c r="I35" s="82">
        <v>0.61587763454574773</v>
      </c>
      <c r="J35" s="82">
        <v>0.61587763454574773</v>
      </c>
      <c r="K35" s="82">
        <v>0.61587763454574773</v>
      </c>
      <c r="L35" s="82">
        <v>0.61587763454574773</v>
      </c>
      <c r="M35" s="82">
        <v>0.61587763454574773</v>
      </c>
      <c r="N35" s="82">
        <v>0.61587763454574773</v>
      </c>
      <c r="O35" s="82">
        <v>0.61587763454574773</v>
      </c>
    </row>
    <row r="36" spans="1:15" x14ac:dyDescent="0.25">
      <c r="A36" s="61" t="s">
        <v>186</v>
      </c>
      <c r="B36" s="33" t="s">
        <v>269</v>
      </c>
      <c r="C36" s="201">
        <v>0.65863399603631567</v>
      </c>
      <c r="D36" s="201">
        <v>0.61124249837422362</v>
      </c>
      <c r="E36" s="201">
        <v>0.61587763454574773</v>
      </c>
      <c r="F36" s="82">
        <v>0.61587763454574773</v>
      </c>
      <c r="G36" s="82">
        <v>0.61587763454574773</v>
      </c>
      <c r="H36" s="82">
        <v>0.61587763454574773</v>
      </c>
      <c r="I36" s="82">
        <v>0.61587763454574773</v>
      </c>
      <c r="J36" s="82">
        <v>0.61587763454574773</v>
      </c>
      <c r="K36" s="82">
        <v>0.61587763454574773</v>
      </c>
      <c r="L36" s="82">
        <v>0.61587763454574773</v>
      </c>
      <c r="M36" s="82">
        <v>0.61587763454574773</v>
      </c>
      <c r="N36" s="82">
        <v>0.61587763454574773</v>
      </c>
      <c r="O36" s="82">
        <v>0.61587763454574773</v>
      </c>
    </row>
    <row r="37" spans="1:15" x14ac:dyDescent="0.25">
      <c r="A37" s="61" t="s">
        <v>184</v>
      </c>
      <c r="B37" s="33" t="s">
        <v>270</v>
      </c>
      <c r="C37" s="201">
        <v>0.65863399603631567</v>
      </c>
      <c r="D37" s="201">
        <v>0.61124249837422362</v>
      </c>
      <c r="E37" s="201">
        <v>0.61587763454574773</v>
      </c>
      <c r="F37" s="82">
        <v>0.61587763454574773</v>
      </c>
      <c r="G37" s="82">
        <v>0.61587763454574773</v>
      </c>
      <c r="H37" s="82">
        <v>0.61587763454574773</v>
      </c>
      <c r="I37" s="82">
        <v>0.61587763454574773</v>
      </c>
      <c r="J37" s="82">
        <v>0.61587763454574773</v>
      </c>
      <c r="K37" s="82">
        <v>0.61587763454574773</v>
      </c>
      <c r="L37" s="82">
        <v>0.61587763454574773</v>
      </c>
      <c r="M37" s="82">
        <v>0.61587763454574773</v>
      </c>
      <c r="N37" s="82">
        <v>0.61587763454574773</v>
      </c>
      <c r="O37" s="82">
        <v>0.61587763454574773</v>
      </c>
    </row>
    <row r="38" spans="1:15" x14ac:dyDescent="0.25">
      <c r="A38" s="61" t="s">
        <v>181</v>
      </c>
      <c r="B38" s="33" t="s">
        <v>271</v>
      </c>
      <c r="C38" s="201">
        <v>12.622395871036316</v>
      </c>
      <c r="D38" s="201">
        <v>12.575004373374224</v>
      </c>
      <c r="E38" s="201">
        <v>12.579639509545748</v>
      </c>
      <c r="F38" s="82">
        <v>12.585445182021427</v>
      </c>
      <c r="G38" s="82">
        <v>12.595209267548931</v>
      </c>
      <c r="H38" s="82">
        <v>12.604853081158041</v>
      </c>
      <c r="I38" s="82">
        <v>12.61458824553258</v>
      </c>
      <c r="J38" s="82">
        <v>12.620797716978728</v>
      </c>
      <c r="K38" s="82">
        <v>12.627117043011605</v>
      </c>
      <c r="L38" s="82">
        <v>12.633146780999429</v>
      </c>
      <c r="M38" s="82">
        <v>12.632715294396924</v>
      </c>
      <c r="N38" s="82">
        <v>12.634770490398395</v>
      </c>
      <c r="O38" s="82">
        <v>12.629954535886302</v>
      </c>
    </row>
    <row r="39" spans="1:15" ht="15.75" x14ac:dyDescent="0.3">
      <c r="A39" s="61"/>
      <c r="B39" s="34" t="s">
        <v>360</v>
      </c>
      <c r="C39" s="84">
        <v>224.16486901813582</v>
      </c>
      <c r="D39" s="84">
        <v>189.47515828523936</v>
      </c>
      <c r="E39" s="84">
        <v>147.53345757636598</v>
      </c>
      <c r="F39" s="84">
        <v>147.21332785908427</v>
      </c>
      <c r="G39" s="84">
        <v>147.62400774448292</v>
      </c>
      <c r="H39" s="84">
        <v>148.22062791924972</v>
      </c>
      <c r="I39" s="84">
        <v>148.6316857450179</v>
      </c>
      <c r="J39" s="84">
        <v>149.21457168102847</v>
      </c>
      <c r="K39" s="84">
        <v>149.61195961598818</v>
      </c>
      <c r="L39" s="84">
        <v>150.19425519337599</v>
      </c>
      <c r="M39" s="84">
        <v>150.56452806968198</v>
      </c>
      <c r="N39" s="84">
        <v>151.50283821042433</v>
      </c>
      <c r="O39" s="84">
        <v>152.41364814967071</v>
      </c>
    </row>
    <row r="40" spans="1:15" ht="15.75" x14ac:dyDescent="0.3">
      <c r="A40" s="62"/>
      <c r="B40" s="35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392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x14ac:dyDescent="0.25">
      <c r="A43" s="61" t="s">
        <v>225</v>
      </c>
      <c r="B43" s="33" t="s">
        <v>272</v>
      </c>
      <c r="C43" s="201">
        <v>0</v>
      </c>
      <c r="D43" s="201">
        <v>0</v>
      </c>
      <c r="E43" s="20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</row>
    <row r="44" spans="1:15" x14ac:dyDescent="0.25">
      <c r="A44" s="61" t="s">
        <v>224</v>
      </c>
      <c r="B44" s="33" t="s">
        <v>273</v>
      </c>
      <c r="C44" s="201">
        <v>0</v>
      </c>
      <c r="D44" s="201">
        <v>0</v>
      </c>
      <c r="E44" s="201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</row>
    <row r="45" spans="1:15" x14ac:dyDescent="0.25">
      <c r="A45" s="61" t="s">
        <v>207</v>
      </c>
      <c r="B45" s="33" t="s">
        <v>274</v>
      </c>
      <c r="C45" s="201">
        <v>0</v>
      </c>
      <c r="D45" s="201">
        <v>0</v>
      </c>
      <c r="E45" s="201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</row>
    <row r="46" spans="1:15" x14ac:dyDescent="0.25">
      <c r="A46" s="61" t="s">
        <v>203</v>
      </c>
      <c r="B46" s="33" t="s">
        <v>275</v>
      </c>
      <c r="C46" s="201">
        <v>0</v>
      </c>
      <c r="D46" s="201">
        <v>0</v>
      </c>
      <c r="E46" s="201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</row>
    <row r="47" spans="1:15" ht="15.75" x14ac:dyDescent="0.3">
      <c r="A47" s="61"/>
      <c r="B47" s="38" t="s">
        <v>361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</row>
    <row r="48" spans="1:15" ht="15.75" x14ac:dyDescent="0.3">
      <c r="A48" s="62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392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x14ac:dyDescent="0.25">
      <c r="A51" s="63" t="s">
        <v>242</v>
      </c>
      <c r="B51" s="27" t="s">
        <v>276</v>
      </c>
      <c r="C51" s="201">
        <v>0</v>
      </c>
      <c r="D51" s="201">
        <v>0</v>
      </c>
      <c r="E51" s="201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</row>
    <row r="52" spans="1:15" x14ac:dyDescent="0.25">
      <c r="A52" s="63" t="s">
        <v>252</v>
      </c>
      <c r="B52" s="27" t="s">
        <v>277</v>
      </c>
      <c r="C52" s="201">
        <v>0</v>
      </c>
      <c r="D52" s="201">
        <v>0</v>
      </c>
      <c r="E52" s="201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x14ac:dyDescent="0.25">
      <c r="A53" s="63" t="s">
        <v>250</v>
      </c>
      <c r="B53" s="27" t="s">
        <v>278</v>
      </c>
      <c r="C53" s="201">
        <v>0</v>
      </c>
      <c r="D53" s="201">
        <v>0</v>
      </c>
      <c r="E53" s="201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x14ac:dyDescent="0.25">
      <c r="A54" s="63" t="s">
        <v>206</v>
      </c>
      <c r="B54" s="27" t="s">
        <v>279</v>
      </c>
      <c r="C54" s="201">
        <v>0</v>
      </c>
      <c r="D54" s="201">
        <v>0</v>
      </c>
      <c r="E54" s="201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</row>
    <row r="55" spans="1:15" x14ac:dyDescent="0.25">
      <c r="A55" s="63" t="s">
        <v>221</v>
      </c>
      <c r="B55" s="27" t="s">
        <v>280</v>
      </c>
      <c r="C55" s="201">
        <v>0</v>
      </c>
      <c r="D55" s="201">
        <v>0</v>
      </c>
      <c r="E55" s="201">
        <v>0</v>
      </c>
      <c r="F55" s="82">
        <v>0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</row>
    <row r="56" spans="1:15" x14ac:dyDescent="0.25">
      <c r="A56" s="63" t="s">
        <v>202</v>
      </c>
      <c r="B56" s="27" t="s">
        <v>281</v>
      </c>
      <c r="C56" s="201">
        <v>0</v>
      </c>
      <c r="D56" s="201">
        <v>0</v>
      </c>
      <c r="E56" s="201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</row>
    <row r="57" spans="1:15" x14ac:dyDescent="0.25">
      <c r="A57" s="63" t="s">
        <v>282</v>
      </c>
      <c r="B57" s="27" t="s">
        <v>283</v>
      </c>
      <c r="C57" s="201">
        <v>0</v>
      </c>
      <c r="D57" s="201">
        <v>0</v>
      </c>
      <c r="E57" s="201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</row>
    <row r="59" spans="1:15" x14ac:dyDescent="0.25">
      <c r="A59" s="63" t="s">
        <v>245</v>
      </c>
      <c r="B59" s="27" t="s">
        <v>284</v>
      </c>
      <c r="C59" s="201">
        <v>0</v>
      </c>
      <c r="D59" s="201">
        <v>0</v>
      </c>
      <c r="E59" s="201">
        <v>0</v>
      </c>
      <c r="F59" s="82">
        <v>0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</row>
    <row r="60" spans="1:15" x14ac:dyDescent="0.25">
      <c r="A60" s="63" t="s">
        <v>253</v>
      </c>
      <c r="B60" s="27" t="s">
        <v>285</v>
      </c>
      <c r="C60" s="201">
        <v>0</v>
      </c>
      <c r="D60" s="201">
        <v>0</v>
      </c>
      <c r="E60" s="201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x14ac:dyDescent="0.25">
      <c r="A61" s="63" t="s">
        <v>251</v>
      </c>
      <c r="B61" s="27" t="s">
        <v>286</v>
      </c>
      <c r="C61" s="201">
        <v>0</v>
      </c>
      <c r="D61" s="201">
        <v>0</v>
      </c>
      <c r="E61" s="201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25">
      <c r="A62" s="63" t="s">
        <v>205</v>
      </c>
      <c r="B62" s="27" t="s">
        <v>287</v>
      </c>
      <c r="C62" s="201">
        <v>20.868961352340566</v>
      </c>
      <c r="D62" s="201">
        <v>21.198159396203543</v>
      </c>
      <c r="E62" s="201">
        <v>21.536142443663064</v>
      </c>
      <c r="F62" s="94">
        <v>21.546486883247667</v>
      </c>
      <c r="G62" s="94">
        <v>21.563884349822263</v>
      </c>
      <c r="H62" s="94">
        <v>21.581067518122406</v>
      </c>
      <c r="I62" s="94">
        <v>21.598413453522824</v>
      </c>
      <c r="J62" s="94">
        <v>21.609477374626962</v>
      </c>
      <c r="K62" s="94">
        <v>21.620737032597106</v>
      </c>
      <c r="L62" s="94">
        <v>21.631480707957305</v>
      </c>
      <c r="M62" s="94">
        <v>21.630711893128382</v>
      </c>
      <c r="N62" s="94">
        <v>21.634373803262111</v>
      </c>
      <c r="O62" s="94">
        <v>21.625792824796395</v>
      </c>
    </row>
    <row r="63" spans="1:15" ht="27" x14ac:dyDescent="0.25">
      <c r="A63" s="63" t="s">
        <v>222</v>
      </c>
      <c r="B63" s="27" t="s">
        <v>288</v>
      </c>
      <c r="C63" s="201">
        <v>5.2690719682905254</v>
      </c>
      <c r="D63" s="201">
        <v>4.889939986993789</v>
      </c>
      <c r="E63" s="201">
        <v>4.9270210763659819</v>
      </c>
      <c r="F63" s="82">
        <v>4.9270210763659819</v>
      </c>
      <c r="G63" s="82">
        <v>4.9270210763659819</v>
      </c>
      <c r="H63" s="82">
        <v>4.9270210763659819</v>
      </c>
      <c r="I63" s="82">
        <v>4.9270210763659819</v>
      </c>
      <c r="J63" s="82">
        <v>4.9270210763659819</v>
      </c>
      <c r="K63" s="82">
        <v>4.9270210763659819</v>
      </c>
      <c r="L63" s="82">
        <v>4.9270210763659819</v>
      </c>
      <c r="M63" s="82">
        <v>4.9270210763659819</v>
      </c>
      <c r="N63" s="82">
        <v>4.9270210763659819</v>
      </c>
      <c r="O63" s="82">
        <v>4.9270210763659819</v>
      </c>
    </row>
    <row r="64" spans="1:15" x14ac:dyDescent="0.25">
      <c r="A64" s="63"/>
      <c r="B64" s="41" t="s">
        <v>363</v>
      </c>
      <c r="C64" s="86">
        <v>26.138033320631092</v>
      </c>
      <c r="D64" s="86">
        <v>26.088099383197331</v>
      </c>
      <c r="E64" s="86">
        <v>26.463163520029045</v>
      </c>
      <c r="F64" s="86">
        <v>26.473507959613649</v>
      </c>
      <c r="G64" s="86">
        <v>26.490905426188245</v>
      </c>
      <c r="H64" s="86">
        <v>26.508088594488388</v>
      </c>
      <c r="I64" s="86">
        <v>26.525434529888805</v>
      </c>
      <c r="J64" s="86">
        <v>26.536498450992944</v>
      </c>
      <c r="K64" s="86">
        <v>26.547758108963087</v>
      </c>
      <c r="L64" s="86">
        <v>26.558501784323287</v>
      </c>
      <c r="M64" s="86">
        <v>26.557732969494364</v>
      </c>
      <c r="N64" s="86">
        <v>26.561394879628093</v>
      </c>
      <c r="O64" s="86">
        <v>26.552813901162377</v>
      </c>
    </row>
    <row r="65" spans="1:15" ht="15.75" x14ac:dyDescent="0.3">
      <c r="A65" s="61"/>
      <c r="B65" s="42" t="s">
        <v>364</v>
      </c>
      <c r="C65" s="87">
        <v>26.138033320631092</v>
      </c>
      <c r="D65" s="87">
        <v>26.088099383197331</v>
      </c>
      <c r="E65" s="87">
        <v>26.463163520029045</v>
      </c>
      <c r="F65" s="87">
        <v>26.473507959613649</v>
      </c>
      <c r="G65" s="87">
        <v>26.490905426188245</v>
      </c>
      <c r="H65" s="87">
        <v>26.508088594488388</v>
      </c>
      <c r="I65" s="87">
        <v>26.525434529888805</v>
      </c>
      <c r="J65" s="87">
        <v>26.536498450992944</v>
      </c>
      <c r="K65" s="87">
        <v>26.547758108963087</v>
      </c>
      <c r="L65" s="87">
        <v>26.558501784323287</v>
      </c>
      <c r="M65" s="87">
        <v>26.557732969494364</v>
      </c>
      <c r="N65" s="87">
        <v>26.561394879628093</v>
      </c>
      <c r="O65" s="87">
        <v>26.552813901162377</v>
      </c>
    </row>
    <row r="66" spans="1:15" ht="15.75" x14ac:dyDescent="0.3">
      <c r="A66" s="62"/>
      <c r="B66" s="223"/>
      <c r="C66" s="223"/>
      <c r="D66" s="223"/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392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x14ac:dyDescent="0.25">
      <c r="A69" s="61" t="s">
        <v>227</v>
      </c>
      <c r="B69" s="33" t="s">
        <v>289</v>
      </c>
      <c r="C69" s="201">
        <v>0</v>
      </c>
      <c r="D69" s="201">
        <v>0</v>
      </c>
      <c r="E69" s="201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</row>
    <row r="70" spans="1:15" x14ac:dyDescent="0.25">
      <c r="A70" s="61" t="s">
        <v>229</v>
      </c>
      <c r="B70" s="33" t="s">
        <v>290</v>
      </c>
      <c r="C70" s="201">
        <v>0</v>
      </c>
      <c r="D70" s="201">
        <v>0</v>
      </c>
      <c r="E70" s="201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</row>
    <row r="71" spans="1:15" x14ac:dyDescent="0.25">
      <c r="A71" s="61" t="s">
        <v>230</v>
      </c>
      <c r="B71" s="33" t="s">
        <v>291</v>
      </c>
      <c r="C71" s="201">
        <v>0</v>
      </c>
      <c r="D71" s="201">
        <v>0</v>
      </c>
      <c r="E71" s="201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</row>
    <row r="72" spans="1:15" x14ac:dyDescent="0.25">
      <c r="A72" s="61" t="s">
        <v>228</v>
      </c>
      <c r="B72" s="33" t="s">
        <v>292</v>
      </c>
      <c r="C72" s="201">
        <v>0</v>
      </c>
      <c r="D72" s="201">
        <v>0</v>
      </c>
      <c r="E72" s="201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</row>
    <row r="73" spans="1:15" ht="15.75" x14ac:dyDescent="0.3">
      <c r="A73" s="61"/>
      <c r="B73" s="45" t="s">
        <v>365</v>
      </c>
      <c r="C73" s="88">
        <v>0</v>
      </c>
      <c r="D73" s="88">
        <v>0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0</v>
      </c>
      <c r="L73" s="88">
        <v>0</v>
      </c>
      <c r="M73" s="88">
        <v>0</v>
      </c>
      <c r="N73" s="88">
        <v>0</v>
      </c>
      <c r="O73" s="88">
        <v>0</v>
      </c>
    </row>
    <row r="74" spans="1:15" x14ac:dyDescent="0.25">
      <c r="A74" s="61" t="s">
        <v>211</v>
      </c>
      <c r="B74" s="33" t="s">
        <v>293</v>
      </c>
      <c r="C74" s="201">
        <v>0</v>
      </c>
      <c r="D74" s="201">
        <v>0</v>
      </c>
      <c r="E74" s="201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</row>
    <row r="75" spans="1:15" x14ac:dyDescent="0.25">
      <c r="A75" s="61" t="s">
        <v>209</v>
      </c>
      <c r="B75" s="33" t="s">
        <v>294</v>
      </c>
      <c r="C75" s="201">
        <v>0</v>
      </c>
      <c r="D75" s="201">
        <v>0</v>
      </c>
      <c r="E75" s="201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x14ac:dyDescent="0.25">
      <c r="A76" s="61" t="s">
        <v>210</v>
      </c>
      <c r="B76" s="33" t="s">
        <v>295</v>
      </c>
      <c r="C76" s="201">
        <v>0</v>
      </c>
      <c r="D76" s="201">
        <v>0</v>
      </c>
      <c r="E76" s="201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x14ac:dyDescent="0.25">
      <c r="A77" s="61" t="s">
        <v>226</v>
      </c>
      <c r="B77" s="33" t="s">
        <v>296</v>
      </c>
      <c r="C77" s="201">
        <v>0</v>
      </c>
      <c r="D77" s="201">
        <v>0</v>
      </c>
      <c r="E77" s="201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</row>
    <row r="78" spans="1:15" x14ac:dyDescent="0.25">
      <c r="A78" s="61" t="s">
        <v>208</v>
      </c>
      <c r="B78" s="33" t="s">
        <v>297</v>
      </c>
      <c r="C78" s="201">
        <v>0</v>
      </c>
      <c r="D78" s="201">
        <v>0</v>
      </c>
      <c r="E78" s="201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</row>
    <row r="79" spans="1:15" ht="15.75" x14ac:dyDescent="0.3">
      <c r="A79" s="61"/>
      <c r="B79" s="45" t="s">
        <v>366</v>
      </c>
      <c r="C79" s="88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</row>
    <row r="80" spans="1:15" x14ac:dyDescent="0.25">
      <c r="A80" s="61" t="s">
        <v>220</v>
      </c>
      <c r="B80" s="33" t="s">
        <v>298</v>
      </c>
      <c r="C80" s="201">
        <v>0</v>
      </c>
      <c r="D80" s="201">
        <v>0</v>
      </c>
      <c r="E80" s="201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</row>
    <row r="81" spans="1:17" ht="15.75" x14ac:dyDescent="0.3">
      <c r="A81" s="61"/>
      <c r="B81" s="46" t="s">
        <v>367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</row>
    <row r="82" spans="1:17" ht="15.75" x14ac:dyDescent="0.3">
      <c r="A82" s="61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392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x14ac:dyDescent="0.25">
      <c r="A85" s="61" t="s">
        <v>187</v>
      </c>
      <c r="B85" s="33" t="s">
        <v>299</v>
      </c>
      <c r="C85" s="201">
        <v>0</v>
      </c>
      <c r="D85" s="201">
        <v>0</v>
      </c>
      <c r="E85" s="201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</row>
    <row r="86" spans="1:17" x14ac:dyDescent="0.25">
      <c r="A86" s="61" t="s">
        <v>188</v>
      </c>
      <c r="B86" s="33" t="s">
        <v>300</v>
      </c>
      <c r="C86" s="201">
        <v>0</v>
      </c>
      <c r="D86" s="201">
        <v>0</v>
      </c>
      <c r="E86" s="201">
        <v>0</v>
      </c>
      <c r="F86" s="82">
        <v>0</v>
      </c>
      <c r="G86" s="82">
        <v>0</v>
      </c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</row>
    <row r="87" spans="1:17" x14ac:dyDescent="0.25">
      <c r="A87" s="61" t="s">
        <v>189</v>
      </c>
      <c r="B87" s="33" t="s">
        <v>301</v>
      </c>
      <c r="C87" s="201">
        <v>0</v>
      </c>
      <c r="D87" s="201">
        <v>0</v>
      </c>
      <c r="E87" s="201">
        <v>0</v>
      </c>
      <c r="F87" s="82">
        <v>0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7" x14ac:dyDescent="0.25">
      <c r="A88" s="61" t="s">
        <v>190</v>
      </c>
      <c r="B88" s="33" t="s">
        <v>369</v>
      </c>
      <c r="C88" s="201">
        <v>0</v>
      </c>
      <c r="D88" s="201">
        <v>0</v>
      </c>
      <c r="E88" s="201">
        <v>0</v>
      </c>
      <c r="F88" s="82">
        <v>0</v>
      </c>
      <c r="G88" s="82">
        <v>0</v>
      </c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</row>
    <row r="89" spans="1:17" x14ac:dyDescent="0.25">
      <c r="A89" s="61" t="s">
        <v>302</v>
      </c>
      <c r="B89" s="33" t="s">
        <v>303</v>
      </c>
      <c r="C89" s="201">
        <v>0</v>
      </c>
      <c r="D89" s="201">
        <v>0</v>
      </c>
      <c r="E89" s="201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7" x14ac:dyDescent="0.25">
      <c r="A90" s="61" t="s">
        <v>191</v>
      </c>
      <c r="B90" s="33" t="s">
        <v>304</v>
      </c>
      <c r="C90" s="201">
        <v>0</v>
      </c>
      <c r="D90" s="201">
        <v>0</v>
      </c>
      <c r="E90" s="201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</row>
    <row r="91" spans="1:17" x14ac:dyDescent="0.25">
      <c r="A91" s="61" t="s">
        <v>192</v>
      </c>
      <c r="B91" s="33" t="s">
        <v>305</v>
      </c>
      <c r="C91" s="201">
        <v>0</v>
      </c>
      <c r="D91" s="201">
        <v>0</v>
      </c>
      <c r="E91" s="201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</row>
    <row r="92" spans="1:17" s="1" customFormat="1" x14ac:dyDescent="0.25">
      <c r="A92" s="132" t="s">
        <v>193</v>
      </c>
      <c r="B92" s="133" t="s">
        <v>406</v>
      </c>
      <c r="C92" s="201">
        <v>0</v>
      </c>
      <c r="D92" s="201">
        <v>0</v>
      </c>
      <c r="E92" s="201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Q92"/>
    </row>
    <row r="93" spans="1:17" s="1" customFormat="1" x14ac:dyDescent="0.25">
      <c r="A93" s="132" t="s">
        <v>194</v>
      </c>
      <c r="B93" s="133" t="s">
        <v>407</v>
      </c>
      <c r="C93" s="201">
        <v>0</v>
      </c>
      <c r="D93" s="201">
        <v>0</v>
      </c>
      <c r="E93" s="201">
        <v>0</v>
      </c>
      <c r="F93" s="82">
        <v>0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82">
        <v>0</v>
      </c>
      <c r="O93" s="82">
        <v>0</v>
      </c>
      <c r="Q93"/>
    </row>
    <row r="94" spans="1:17" x14ac:dyDescent="0.25">
      <c r="A94" s="61" t="s">
        <v>306</v>
      </c>
      <c r="B94" s="33" t="s">
        <v>307</v>
      </c>
      <c r="C94" s="201">
        <v>0</v>
      </c>
      <c r="D94" s="201">
        <v>0</v>
      </c>
      <c r="E94" s="201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7" x14ac:dyDescent="0.25">
      <c r="A95" s="61" t="s">
        <v>195</v>
      </c>
      <c r="B95" s="33" t="s">
        <v>370</v>
      </c>
      <c r="C95" s="201">
        <v>0</v>
      </c>
      <c r="D95" s="201">
        <v>0</v>
      </c>
      <c r="E95" s="201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</row>
    <row r="96" spans="1:17" x14ac:dyDescent="0.25">
      <c r="A96" s="61" t="s">
        <v>196</v>
      </c>
      <c r="B96" s="33" t="s">
        <v>371</v>
      </c>
      <c r="C96" s="201">
        <v>0</v>
      </c>
      <c r="D96" s="201">
        <v>0</v>
      </c>
      <c r="E96" s="201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82">
        <v>0</v>
      </c>
      <c r="O96" s="82">
        <v>0</v>
      </c>
    </row>
    <row r="97" spans="1:15" x14ac:dyDescent="0.25">
      <c r="A97" s="61" t="s">
        <v>197</v>
      </c>
      <c r="B97" s="33" t="s">
        <v>372</v>
      </c>
      <c r="C97" s="201">
        <v>0</v>
      </c>
      <c r="D97" s="201">
        <v>0</v>
      </c>
      <c r="E97" s="201">
        <v>0</v>
      </c>
      <c r="F97" s="82">
        <v>0</v>
      </c>
      <c r="G97" s="82">
        <v>0</v>
      </c>
      <c r="H97" s="82">
        <v>0</v>
      </c>
      <c r="I97" s="82">
        <v>0</v>
      </c>
      <c r="J97" s="82">
        <v>0</v>
      </c>
      <c r="K97" s="82">
        <v>0</v>
      </c>
      <c r="L97" s="82">
        <v>0</v>
      </c>
      <c r="M97" s="82">
        <v>0</v>
      </c>
      <c r="N97" s="82">
        <v>0</v>
      </c>
      <c r="O97" s="82">
        <v>0</v>
      </c>
    </row>
    <row r="98" spans="1:15" x14ac:dyDescent="0.25">
      <c r="A98" s="61" t="s">
        <v>308</v>
      </c>
      <c r="B98" s="33" t="s">
        <v>373</v>
      </c>
      <c r="C98" s="201">
        <v>0</v>
      </c>
      <c r="D98" s="201">
        <v>0</v>
      </c>
      <c r="E98" s="201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x14ac:dyDescent="0.25">
      <c r="A99" s="61" t="s">
        <v>199</v>
      </c>
      <c r="B99" s="33" t="s">
        <v>309</v>
      </c>
      <c r="C99" s="201">
        <v>0</v>
      </c>
      <c r="D99" s="201">
        <v>0</v>
      </c>
      <c r="E99" s="201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</row>
    <row r="100" spans="1:15" x14ac:dyDescent="0.25">
      <c r="A100" s="61" t="s">
        <v>198</v>
      </c>
      <c r="B100" s="33" t="s">
        <v>310</v>
      </c>
      <c r="C100" s="201">
        <v>0</v>
      </c>
      <c r="D100" s="201">
        <v>0</v>
      </c>
      <c r="E100" s="201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</row>
    <row r="101" spans="1:15" x14ac:dyDescent="0.25">
      <c r="A101" s="61" t="s">
        <v>311</v>
      </c>
      <c r="B101" s="33" t="s">
        <v>312</v>
      </c>
      <c r="C101" s="201">
        <v>0</v>
      </c>
      <c r="D101" s="201">
        <v>0</v>
      </c>
      <c r="E101" s="201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</row>
    <row r="103" spans="1:15" x14ac:dyDescent="0.25">
      <c r="A103" s="61" t="s">
        <v>213</v>
      </c>
      <c r="B103" s="33" t="s">
        <v>313</v>
      </c>
      <c r="C103" s="201">
        <v>0</v>
      </c>
      <c r="D103" s="201">
        <v>0</v>
      </c>
      <c r="E103" s="201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</row>
    <row r="104" spans="1:15" x14ac:dyDescent="0.25">
      <c r="A104" s="61" t="s">
        <v>235</v>
      </c>
      <c r="B104" s="33" t="s">
        <v>375</v>
      </c>
      <c r="C104" s="201">
        <v>0</v>
      </c>
      <c r="D104" s="201">
        <v>0</v>
      </c>
      <c r="E104" s="201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</row>
    <row r="105" spans="1:15" x14ac:dyDescent="0.25">
      <c r="A105" s="61" t="s">
        <v>215</v>
      </c>
      <c r="B105" s="33" t="s">
        <v>314</v>
      </c>
      <c r="C105" s="201">
        <v>0</v>
      </c>
      <c r="D105" s="201">
        <v>0</v>
      </c>
      <c r="E105" s="201">
        <v>0</v>
      </c>
      <c r="F105" s="82">
        <v>0</v>
      </c>
      <c r="G105" s="82">
        <v>0</v>
      </c>
      <c r="H105" s="82">
        <v>0</v>
      </c>
      <c r="I105" s="82">
        <v>0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</row>
    <row r="106" spans="1:15" x14ac:dyDescent="0.25">
      <c r="A106" s="61" t="s">
        <v>214</v>
      </c>
      <c r="B106" s="33" t="s">
        <v>315</v>
      </c>
      <c r="C106" s="201">
        <v>0</v>
      </c>
      <c r="D106" s="201">
        <v>0</v>
      </c>
      <c r="E106" s="201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</row>
    <row r="107" spans="1:15" x14ac:dyDescent="0.25">
      <c r="A107" s="61" t="s">
        <v>216</v>
      </c>
      <c r="B107" s="33" t="s">
        <v>316</v>
      </c>
      <c r="C107" s="201">
        <v>0</v>
      </c>
      <c r="D107" s="201">
        <v>0</v>
      </c>
      <c r="E107" s="201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</row>
    <row r="108" spans="1:15" ht="15.75" x14ac:dyDescent="0.3">
      <c r="A108" s="61"/>
      <c r="B108" s="51" t="s">
        <v>376</v>
      </c>
      <c r="C108" s="90">
        <v>0</v>
      </c>
      <c r="D108" s="90">
        <v>0</v>
      </c>
      <c r="E108" s="90">
        <v>0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  <c r="O108" s="90">
        <v>0</v>
      </c>
    </row>
    <row r="109" spans="1:15" ht="15.75" x14ac:dyDescent="0.3">
      <c r="A109" s="61"/>
      <c r="B109" s="52" t="s">
        <v>377</v>
      </c>
      <c r="C109" s="91">
        <v>0</v>
      </c>
      <c r="D109" s="91">
        <v>0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0</v>
      </c>
      <c r="O109" s="91">
        <v>0</v>
      </c>
    </row>
    <row r="110" spans="1:15" ht="15.75" x14ac:dyDescent="0.3">
      <c r="A110" s="61"/>
      <c r="B110" s="53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 x14ac:dyDescent="0.25">
      <c r="A111" s="64" t="s">
        <v>236</v>
      </c>
      <c r="B111" s="54" t="s">
        <v>378</v>
      </c>
      <c r="C111" s="201">
        <v>0</v>
      </c>
      <c r="D111" s="201">
        <v>0</v>
      </c>
      <c r="E111" s="201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</row>
    <row r="112" spans="1:15" x14ac:dyDescent="0.25">
      <c r="A112" s="64" t="s">
        <v>243</v>
      </c>
      <c r="B112" s="54" t="s">
        <v>379</v>
      </c>
      <c r="C112" s="201">
        <v>0</v>
      </c>
      <c r="D112" s="201">
        <v>0</v>
      </c>
      <c r="E112" s="201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</row>
    <row r="113" spans="1:15" x14ac:dyDescent="0.25">
      <c r="A113" s="64" t="s">
        <v>218</v>
      </c>
      <c r="B113" s="54" t="s">
        <v>380</v>
      </c>
      <c r="C113" s="201">
        <v>0</v>
      </c>
      <c r="D113" s="201">
        <v>0</v>
      </c>
      <c r="E113" s="201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  <c r="O113" s="82">
        <v>0</v>
      </c>
    </row>
    <row r="114" spans="1:15" x14ac:dyDescent="0.25">
      <c r="A114" s="64" t="s">
        <v>317</v>
      </c>
      <c r="B114" s="55" t="s">
        <v>381</v>
      </c>
      <c r="C114" s="201">
        <v>0</v>
      </c>
      <c r="D114" s="201">
        <v>0</v>
      </c>
      <c r="E114" s="201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392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x14ac:dyDescent="0.25">
      <c r="A119" s="61" t="s">
        <v>237</v>
      </c>
      <c r="B119" s="33" t="s">
        <v>318</v>
      </c>
      <c r="C119" s="201">
        <v>0</v>
      </c>
      <c r="D119" s="201">
        <v>0</v>
      </c>
      <c r="E119" s="201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</row>
    <row r="120" spans="1:15" x14ac:dyDescent="0.25">
      <c r="A120" s="61" t="s">
        <v>232</v>
      </c>
      <c r="B120" s="33" t="s">
        <v>319</v>
      </c>
      <c r="C120" s="201">
        <v>0</v>
      </c>
      <c r="D120" s="201">
        <v>0</v>
      </c>
      <c r="E120" s="201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82">
        <v>0</v>
      </c>
      <c r="M120" s="82">
        <v>0</v>
      </c>
      <c r="N120" s="82">
        <v>0</v>
      </c>
      <c r="O120" s="82">
        <v>0</v>
      </c>
    </row>
    <row r="121" spans="1:15" x14ac:dyDescent="0.25">
      <c r="A121" s="61" t="s">
        <v>238</v>
      </c>
      <c r="B121" s="33" t="s">
        <v>320</v>
      </c>
      <c r="C121" s="201">
        <v>0</v>
      </c>
      <c r="D121" s="201">
        <v>0</v>
      </c>
      <c r="E121" s="201">
        <v>0</v>
      </c>
      <c r="F121" s="82">
        <v>0</v>
      </c>
      <c r="G121" s="82">
        <v>0</v>
      </c>
      <c r="H121" s="82">
        <v>0</v>
      </c>
      <c r="I121" s="82">
        <v>0</v>
      </c>
      <c r="J121" s="82">
        <v>0</v>
      </c>
      <c r="K121" s="82">
        <v>0</v>
      </c>
      <c r="L121" s="82">
        <v>0</v>
      </c>
      <c r="M121" s="82">
        <v>0</v>
      </c>
      <c r="N121" s="82">
        <v>0</v>
      </c>
      <c r="O121" s="82">
        <v>0</v>
      </c>
    </row>
    <row r="122" spans="1:15" x14ac:dyDescent="0.25">
      <c r="A122" s="61" t="s">
        <v>247</v>
      </c>
      <c r="B122" s="33" t="s">
        <v>321</v>
      </c>
      <c r="C122" s="201">
        <v>0</v>
      </c>
      <c r="D122" s="201">
        <v>0</v>
      </c>
      <c r="E122" s="201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82">
        <v>0</v>
      </c>
      <c r="M122" s="82">
        <v>0</v>
      </c>
      <c r="N122" s="82">
        <v>0</v>
      </c>
      <c r="O122" s="82">
        <v>0</v>
      </c>
    </row>
    <row r="123" spans="1:15" x14ac:dyDescent="0.25">
      <c r="A123" s="61" t="s">
        <v>244</v>
      </c>
      <c r="B123" s="33" t="s">
        <v>384</v>
      </c>
      <c r="C123" s="201">
        <v>0</v>
      </c>
      <c r="D123" s="201">
        <v>0</v>
      </c>
      <c r="E123" s="201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82">
        <v>0</v>
      </c>
      <c r="M123" s="82">
        <v>0</v>
      </c>
      <c r="N123" s="82">
        <v>0</v>
      </c>
      <c r="O123" s="82">
        <v>0</v>
      </c>
    </row>
    <row r="124" spans="1:15" x14ac:dyDescent="0.25">
      <c r="A124" s="61" t="s">
        <v>241</v>
      </c>
      <c r="B124" s="33" t="s">
        <v>322</v>
      </c>
      <c r="C124" s="201">
        <v>0</v>
      </c>
      <c r="D124" s="201">
        <v>0</v>
      </c>
      <c r="E124" s="201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x14ac:dyDescent="0.25">
      <c r="A125" s="61" t="s">
        <v>239</v>
      </c>
      <c r="B125" s="33" t="s">
        <v>323</v>
      </c>
      <c r="C125" s="201">
        <v>0</v>
      </c>
      <c r="D125" s="201">
        <v>0</v>
      </c>
      <c r="E125" s="201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x14ac:dyDescent="0.25">
      <c r="A126" s="61" t="s">
        <v>324</v>
      </c>
      <c r="B126" s="33" t="s">
        <v>325</v>
      </c>
      <c r="C126" s="201">
        <v>0</v>
      </c>
      <c r="D126" s="201">
        <v>0</v>
      </c>
      <c r="E126" s="201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x14ac:dyDescent="0.25">
      <c r="A127" s="61" t="s">
        <v>240</v>
      </c>
      <c r="B127" s="58" t="s">
        <v>326</v>
      </c>
      <c r="C127" s="201">
        <v>0</v>
      </c>
      <c r="D127" s="201">
        <v>0</v>
      </c>
      <c r="E127" s="201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</row>
    <row r="129" spans="1:1" x14ac:dyDescent="0.25">
      <c r="A129" s="61"/>
    </row>
    <row r="130" spans="1:1" x14ac:dyDescent="0.25">
      <c r="A130" s="64"/>
    </row>
  </sheetData>
  <mergeCells count="2">
    <mergeCell ref="B66:D66"/>
    <mergeCell ref="B116:D1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6523-DA45-4A9B-83D5-314A864A40B3}">
  <sheetPr>
    <tabColor theme="4" tint="0.59999389629810485"/>
  </sheetPr>
  <dimension ref="A1:Q130"/>
  <sheetViews>
    <sheetView topLeftCell="B1" workbookViewId="0">
      <selection activeCell="C4" sqref="C4"/>
    </sheetView>
  </sheetViews>
  <sheetFormatPr baseColWidth="10" defaultColWidth="11.42578125" defaultRowHeight="15" x14ac:dyDescent="0.25"/>
  <cols>
    <col min="2" max="2" width="55.85546875" customWidth="1"/>
    <col min="3" max="15" width="11.42578125" style="2"/>
  </cols>
  <sheetData>
    <row r="1" spans="1:15" ht="15.75" thickBot="1" x14ac:dyDescent="0.3">
      <c r="B1" s="78" t="s">
        <v>15</v>
      </c>
      <c r="E1" s="2" t="s">
        <v>387</v>
      </c>
      <c r="F1" s="2" t="s">
        <v>410</v>
      </c>
      <c r="G1" s="202">
        <v>17200</v>
      </c>
      <c r="I1" s="130" t="s">
        <v>412</v>
      </c>
      <c r="O1" s="2" t="s">
        <v>405</v>
      </c>
    </row>
    <row r="2" spans="1:15" x14ac:dyDescent="0.25">
      <c r="B2" s="139"/>
      <c r="F2" s="2" t="s">
        <v>411</v>
      </c>
      <c r="G2" s="202">
        <v>16100</v>
      </c>
    </row>
    <row r="3" spans="1:15" ht="30" x14ac:dyDescent="0.35">
      <c r="B3" s="25" t="s">
        <v>396</v>
      </c>
      <c r="C3" s="26">
        <v>2018</v>
      </c>
      <c r="D3" s="26">
        <v>2019</v>
      </c>
      <c r="E3" s="26">
        <v>2020</v>
      </c>
      <c r="F3" s="26">
        <v>2023</v>
      </c>
      <c r="G3" s="26">
        <v>2025</v>
      </c>
      <c r="H3" s="26">
        <v>2028</v>
      </c>
      <c r="I3" s="26">
        <v>2030</v>
      </c>
      <c r="J3" s="26">
        <v>2033</v>
      </c>
      <c r="K3" s="26">
        <v>2035</v>
      </c>
      <c r="L3" s="26">
        <v>2038</v>
      </c>
      <c r="M3" s="26">
        <v>2040</v>
      </c>
      <c r="N3" s="26">
        <v>2045</v>
      </c>
      <c r="O3" s="26">
        <v>2050</v>
      </c>
    </row>
    <row r="4" spans="1:15" ht="15.75" x14ac:dyDescent="0.3">
      <c r="A4" s="68"/>
      <c r="B4" s="65" t="s">
        <v>350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79">
        <v>0</v>
      </c>
    </row>
    <row r="5" spans="1:15" ht="15.75" x14ac:dyDescent="0.3">
      <c r="A5" s="69"/>
      <c r="B5" s="65" t="s">
        <v>351</v>
      </c>
      <c r="C5" s="79">
        <v>11.467203714302331</v>
      </c>
      <c r="D5" s="79">
        <v>9.6325097479767461</v>
      </c>
      <c r="E5" s="79">
        <v>7.9942915625348849</v>
      </c>
      <c r="F5" s="79">
        <v>8.082788834612419</v>
      </c>
      <c r="G5" s="79">
        <v>8.0820108602688236</v>
      </c>
      <c r="H5" s="79">
        <v>8.0820015055876055</v>
      </c>
      <c r="I5" s="79">
        <v>8.0821608977015913</v>
      </c>
      <c r="J5" s="79">
        <v>8.0821574865185273</v>
      </c>
      <c r="K5" s="79">
        <v>8.0823044643931841</v>
      </c>
      <c r="L5" s="79">
        <v>8.0825452104025981</v>
      </c>
      <c r="M5" s="79">
        <v>8.0824798708743728</v>
      </c>
      <c r="N5" s="79">
        <v>8.0824917945320713</v>
      </c>
      <c r="O5" s="79">
        <v>8.0824740957152876</v>
      </c>
    </row>
    <row r="6" spans="1:15" ht="15.75" x14ac:dyDescent="0.3">
      <c r="A6" s="70"/>
      <c r="B6" s="65" t="s">
        <v>332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</row>
    <row r="7" spans="1:15" ht="15.75" x14ac:dyDescent="0.3">
      <c r="A7" s="71"/>
      <c r="B7" s="65" t="s">
        <v>352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</row>
    <row r="8" spans="1:15" ht="15.75" x14ac:dyDescent="0.3">
      <c r="A8" s="72"/>
      <c r="B8" s="65" t="s">
        <v>353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</row>
    <row r="9" spans="1:15" ht="15.75" x14ac:dyDescent="0.3">
      <c r="A9" s="73"/>
      <c r="B9" s="65" t="s">
        <v>335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</row>
    <row r="10" spans="1:15" ht="15.75" x14ac:dyDescent="0.3">
      <c r="A10" s="74"/>
      <c r="B10" s="66" t="s">
        <v>354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</row>
    <row r="11" spans="1:15" ht="15.75" x14ac:dyDescent="0.3">
      <c r="A11" s="75"/>
      <c r="B11" s="67" t="s">
        <v>355</v>
      </c>
      <c r="C11" s="81">
        <v>11.467203714302331</v>
      </c>
      <c r="D11" s="81">
        <v>9.6325097479767461</v>
      </c>
      <c r="E11" s="81">
        <v>7.9942915625348849</v>
      </c>
      <c r="F11" s="81">
        <v>8.082788834612419</v>
      </c>
      <c r="G11" s="81">
        <v>8.0820108602688236</v>
      </c>
      <c r="H11" s="81">
        <v>8.0820015055876055</v>
      </c>
      <c r="I11" s="81">
        <v>8.0821608977015913</v>
      </c>
      <c r="J11" s="81">
        <v>8.0821574865185273</v>
      </c>
      <c r="K11" s="81">
        <v>8.0823044643931841</v>
      </c>
      <c r="L11" s="81">
        <v>8.0825452104025981</v>
      </c>
      <c r="M11" s="81">
        <v>8.0824798708743728</v>
      </c>
      <c r="N11" s="81">
        <v>8.0824917945320713</v>
      </c>
      <c r="O11" s="81">
        <v>8.0824740957152876</v>
      </c>
    </row>
    <row r="12" spans="1:15" ht="15.75" x14ac:dyDescent="0.3">
      <c r="A12" s="76"/>
      <c r="B12" s="65" t="s">
        <v>231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</row>
    <row r="13" spans="1:15" ht="15.75" x14ac:dyDescent="0.3">
      <c r="A13" s="77"/>
      <c r="B13" s="67" t="s">
        <v>356</v>
      </c>
      <c r="C13" s="81">
        <v>11.467203714302331</v>
      </c>
      <c r="D13" s="81">
        <v>9.6325097479767461</v>
      </c>
      <c r="E13" s="81">
        <v>7.9942915625348849</v>
      </c>
      <c r="F13" s="81">
        <v>8.082788834612419</v>
      </c>
      <c r="G13" s="81">
        <v>8.0820108602688236</v>
      </c>
      <c r="H13" s="81">
        <v>8.0820015055876055</v>
      </c>
      <c r="I13" s="81">
        <v>8.0821608977015913</v>
      </c>
      <c r="J13" s="81">
        <v>8.0821574865185273</v>
      </c>
      <c r="K13" s="81">
        <v>8.0823044643931841</v>
      </c>
      <c r="L13" s="81">
        <v>8.0825452104025981</v>
      </c>
      <c r="M13" s="81">
        <v>8.0824798708743728</v>
      </c>
      <c r="N13" s="81">
        <v>8.0824917945320713</v>
      </c>
      <c r="O13" s="81">
        <v>8.0824740957152876</v>
      </c>
    </row>
    <row r="14" spans="1:15" x14ac:dyDescent="0.25">
      <c r="C14" s="134">
        <v>0</v>
      </c>
      <c r="D14" s="134">
        <v>0</v>
      </c>
      <c r="E14" s="134">
        <v>0</v>
      </c>
      <c r="F14" s="134"/>
      <c r="G14" s="134">
        <v>0</v>
      </c>
      <c r="H14" s="134"/>
      <c r="I14" s="134">
        <v>0</v>
      </c>
      <c r="J14" s="134"/>
      <c r="K14" s="134">
        <v>0</v>
      </c>
      <c r="L14" s="134"/>
      <c r="M14" s="134">
        <v>0</v>
      </c>
      <c r="N14" s="134">
        <v>0</v>
      </c>
      <c r="O14" s="134">
        <v>0</v>
      </c>
    </row>
    <row r="15" spans="1:15" ht="16.5" x14ac:dyDescent="0.3">
      <c r="B15" s="23" t="s">
        <v>350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ht="30" x14ac:dyDescent="0.35">
      <c r="A16" s="60" t="s">
        <v>357</v>
      </c>
      <c r="B16" s="25" t="s">
        <v>396</v>
      </c>
      <c r="C16" s="26">
        <v>2018</v>
      </c>
      <c r="D16" s="26">
        <v>2019</v>
      </c>
      <c r="E16" s="26">
        <v>2020</v>
      </c>
      <c r="F16" s="26">
        <v>2023</v>
      </c>
      <c r="G16" s="26">
        <v>2025</v>
      </c>
      <c r="H16" s="26">
        <v>2028</v>
      </c>
      <c r="I16" s="26">
        <v>2030</v>
      </c>
      <c r="J16" s="26">
        <v>2033</v>
      </c>
      <c r="K16" s="26">
        <v>2035</v>
      </c>
      <c r="L16" s="26">
        <v>2038</v>
      </c>
      <c r="M16" s="26">
        <v>2040</v>
      </c>
      <c r="N16" s="26">
        <v>2045</v>
      </c>
      <c r="O16" s="26">
        <v>2050</v>
      </c>
    </row>
    <row r="17" spans="1:15" x14ac:dyDescent="0.25">
      <c r="A17" s="61" t="s">
        <v>234</v>
      </c>
      <c r="B17" s="27" t="s">
        <v>254</v>
      </c>
      <c r="C17" s="201">
        <v>0</v>
      </c>
      <c r="D17" s="201">
        <v>0</v>
      </c>
      <c r="E17" s="201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</row>
    <row r="18" spans="1:15" x14ac:dyDescent="0.25">
      <c r="A18" s="61" t="s">
        <v>233</v>
      </c>
      <c r="B18" s="27" t="s">
        <v>255</v>
      </c>
      <c r="C18" s="201">
        <v>0</v>
      </c>
      <c r="D18" s="201">
        <v>0</v>
      </c>
      <c r="E18" s="201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</row>
    <row r="19" spans="1:15" x14ac:dyDescent="0.25">
      <c r="A19" s="61" t="s">
        <v>176</v>
      </c>
      <c r="B19" s="27" t="s">
        <v>256</v>
      </c>
      <c r="C19" s="201">
        <v>0</v>
      </c>
      <c r="D19" s="201">
        <v>0</v>
      </c>
      <c r="E19" s="201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</row>
    <row r="20" spans="1:15" x14ac:dyDescent="0.25">
      <c r="A20" s="61" t="s">
        <v>246</v>
      </c>
      <c r="B20" s="27" t="s">
        <v>257</v>
      </c>
      <c r="C20" s="201">
        <v>0</v>
      </c>
      <c r="D20" s="201">
        <v>0</v>
      </c>
      <c r="E20" s="201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</row>
    <row r="21" spans="1:15" x14ac:dyDescent="0.25">
      <c r="A21" s="61" t="s">
        <v>200</v>
      </c>
      <c r="B21" s="27" t="s">
        <v>258</v>
      </c>
      <c r="C21" s="201">
        <v>0</v>
      </c>
      <c r="D21" s="201">
        <v>0</v>
      </c>
      <c r="E21" s="201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</row>
    <row r="22" spans="1:15" x14ac:dyDescent="0.25">
      <c r="A22" s="61" t="s">
        <v>201</v>
      </c>
      <c r="B22" s="27" t="s">
        <v>259</v>
      </c>
      <c r="C22" s="201">
        <v>0</v>
      </c>
      <c r="D22" s="201">
        <v>0</v>
      </c>
      <c r="E22" s="201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</row>
    <row r="23" spans="1:15" x14ac:dyDescent="0.25">
      <c r="A23" s="61" t="s">
        <v>177</v>
      </c>
      <c r="B23" s="27" t="s">
        <v>260</v>
      </c>
      <c r="C23" s="201">
        <v>0</v>
      </c>
      <c r="D23" s="201">
        <v>0</v>
      </c>
      <c r="E23" s="201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</row>
    <row r="24" spans="1:15" x14ac:dyDescent="0.25">
      <c r="A24" s="61" t="s">
        <v>261</v>
      </c>
      <c r="B24" s="27" t="s">
        <v>358</v>
      </c>
      <c r="C24" s="201">
        <v>0</v>
      </c>
      <c r="D24" s="201">
        <v>0</v>
      </c>
      <c r="E24" s="201">
        <v>0</v>
      </c>
      <c r="F24" s="82">
        <v>0</v>
      </c>
      <c r="G24" s="82">
        <v>0</v>
      </c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</row>
    <row r="25" spans="1:15" x14ac:dyDescent="0.25">
      <c r="A25" s="61" t="s">
        <v>175</v>
      </c>
      <c r="B25" s="27" t="s">
        <v>262</v>
      </c>
      <c r="C25" s="201">
        <v>0</v>
      </c>
      <c r="D25" s="201">
        <v>0</v>
      </c>
      <c r="E25" s="201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</row>
    <row r="26" spans="1:15" ht="15.75" x14ac:dyDescent="0.3">
      <c r="A26" s="61"/>
      <c r="B26" s="28" t="s">
        <v>359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</row>
    <row r="27" spans="1:15" ht="15.75" x14ac:dyDescent="0.3">
      <c r="A27" s="62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ht="16.5" x14ac:dyDescent="0.3">
      <c r="A28" s="62"/>
      <c r="B28" s="31" t="s">
        <v>351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30" x14ac:dyDescent="0.35">
      <c r="A29" s="60"/>
      <c r="B29" s="25" t="s">
        <v>396</v>
      </c>
      <c r="C29" s="26">
        <v>2018</v>
      </c>
      <c r="D29" s="26">
        <v>2019</v>
      </c>
      <c r="E29" s="26">
        <v>2020</v>
      </c>
      <c r="F29" s="26">
        <v>2023</v>
      </c>
      <c r="G29" s="26">
        <v>2025</v>
      </c>
      <c r="H29" s="26">
        <v>2028</v>
      </c>
      <c r="I29" s="26">
        <v>2030</v>
      </c>
      <c r="J29" s="26">
        <v>2033</v>
      </c>
      <c r="K29" s="26">
        <v>2035</v>
      </c>
      <c r="L29" s="26">
        <v>2038</v>
      </c>
      <c r="M29" s="26">
        <v>2040</v>
      </c>
      <c r="N29" s="26">
        <v>2045</v>
      </c>
      <c r="O29" s="26">
        <v>2050</v>
      </c>
    </row>
    <row r="30" spans="1:15" x14ac:dyDescent="0.25">
      <c r="A30" s="61" t="s">
        <v>182</v>
      </c>
      <c r="B30" s="33" t="s">
        <v>263</v>
      </c>
      <c r="C30" s="201">
        <v>0</v>
      </c>
      <c r="D30" s="201">
        <v>0</v>
      </c>
      <c r="E30" s="201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</row>
    <row r="31" spans="1:15" x14ac:dyDescent="0.25">
      <c r="A31" s="61" t="s">
        <v>17</v>
      </c>
      <c r="B31" s="33" t="s">
        <v>264</v>
      </c>
      <c r="C31" s="201">
        <v>0</v>
      </c>
      <c r="D31" s="201">
        <v>0</v>
      </c>
      <c r="E31" s="201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</row>
    <row r="32" spans="1:15" x14ac:dyDescent="0.25">
      <c r="A32" s="61" t="s">
        <v>183</v>
      </c>
      <c r="B32" s="33" t="s">
        <v>265</v>
      </c>
      <c r="C32" s="201">
        <v>12.250677260000005</v>
      </c>
      <c r="D32" s="201">
        <v>10.290631532000003</v>
      </c>
      <c r="E32" s="201">
        <v>8.5404853960000011</v>
      </c>
      <c r="F32" s="82">
        <v>8.082788834612419</v>
      </c>
      <c r="G32" s="82">
        <v>8.0820108602688236</v>
      </c>
      <c r="H32" s="82">
        <v>8.0820015055876055</v>
      </c>
      <c r="I32" s="82">
        <v>8.0821608977015913</v>
      </c>
      <c r="J32" s="82">
        <v>8.0821574865185273</v>
      </c>
      <c r="K32" s="82">
        <v>8.0823044643931841</v>
      </c>
      <c r="L32" s="82">
        <v>8.0825452104025981</v>
      </c>
      <c r="M32" s="82">
        <v>8.0824798708743728</v>
      </c>
      <c r="N32" s="82">
        <v>8.0824917945320713</v>
      </c>
      <c r="O32" s="82">
        <v>8.0824740957152876</v>
      </c>
    </row>
    <row r="33" spans="1:15" x14ac:dyDescent="0.25">
      <c r="A33" s="61" t="s">
        <v>185</v>
      </c>
      <c r="B33" s="33" t="s">
        <v>266</v>
      </c>
      <c r="C33" s="201">
        <v>0</v>
      </c>
      <c r="D33" s="201">
        <v>0</v>
      </c>
      <c r="E33" s="201">
        <v>0</v>
      </c>
      <c r="F33" s="82">
        <v>0</v>
      </c>
      <c r="G33" s="82">
        <v>0</v>
      </c>
      <c r="H33" s="82">
        <v>0</v>
      </c>
      <c r="I33" s="82">
        <v>0</v>
      </c>
      <c r="J33" s="82">
        <v>0</v>
      </c>
      <c r="K33" s="82">
        <v>0</v>
      </c>
      <c r="L33" s="82">
        <v>0</v>
      </c>
      <c r="M33" s="82">
        <v>0</v>
      </c>
      <c r="N33" s="82">
        <v>0</v>
      </c>
      <c r="O33" s="82">
        <v>0</v>
      </c>
    </row>
    <row r="34" spans="1:15" x14ac:dyDescent="0.25">
      <c r="A34" s="61" t="s">
        <v>179</v>
      </c>
      <c r="B34" s="33" t="s">
        <v>267</v>
      </c>
      <c r="C34" s="201">
        <v>0</v>
      </c>
      <c r="D34" s="201">
        <v>0</v>
      </c>
      <c r="E34" s="201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spans="1:15" x14ac:dyDescent="0.25">
      <c r="A35" s="61" t="s">
        <v>180</v>
      </c>
      <c r="B35" s="33" t="s">
        <v>268</v>
      </c>
      <c r="C35" s="201">
        <v>0</v>
      </c>
      <c r="D35" s="201">
        <v>0</v>
      </c>
      <c r="E35" s="201">
        <v>0</v>
      </c>
      <c r="F35" s="82">
        <v>0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</row>
    <row r="36" spans="1:15" x14ac:dyDescent="0.25">
      <c r="A36" s="61" t="s">
        <v>186</v>
      </c>
      <c r="B36" s="33" t="s">
        <v>269</v>
      </c>
      <c r="C36" s="201">
        <v>0</v>
      </c>
      <c r="D36" s="201">
        <v>0</v>
      </c>
      <c r="E36" s="201">
        <v>0</v>
      </c>
      <c r="F36" s="82">
        <v>0</v>
      </c>
      <c r="G36" s="82">
        <v>0</v>
      </c>
      <c r="H36" s="82">
        <v>0</v>
      </c>
      <c r="I36" s="82">
        <v>0</v>
      </c>
      <c r="J36" s="82">
        <v>0</v>
      </c>
      <c r="K36" s="82">
        <v>0</v>
      </c>
      <c r="L36" s="82">
        <v>0</v>
      </c>
      <c r="M36" s="82">
        <v>0</v>
      </c>
      <c r="N36" s="82">
        <v>0</v>
      </c>
      <c r="O36" s="82">
        <v>0</v>
      </c>
    </row>
    <row r="37" spans="1:15" x14ac:dyDescent="0.25">
      <c r="A37" s="61" t="s">
        <v>184</v>
      </c>
      <c r="B37" s="33" t="s">
        <v>270</v>
      </c>
      <c r="C37" s="201">
        <v>0</v>
      </c>
      <c r="D37" s="201">
        <v>0</v>
      </c>
      <c r="E37" s="201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</row>
    <row r="38" spans="1:15" x14ac:dyDescent="0.25">
      <c r="A38" s="61" t="s">
        <v>181</v>
      </c>
      <c r="B38" s="33" t="s">
        <v>271</v>
      </c>
      <c r="C38" s="201">
        <v>0</v>
      </c>
      <c r="D38" s="201">
        <v>0</v>
      </c>
      <c r="E38" s="201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</row>
    <row r="39" spans="1:15" ht="15.75" x14ac:dyDescent="0.3">
      <c r="A39" s="61"/>
      <c r="B39" s="34" t="s">
        <v>360</v>
      </c>
      <c r="C39" s="84">
        <v>12.250677260000005</v>
      </c>
      <c r="D39" s="84">
        <v>10.290631532000003</v>
      </c>
      <c r="E39" s="84">
        <v>8.5404853960000011</v>
      </c>
      <c r="F39" s="84">
        <v>8.082788834612419</v>
      </c>
      <c r="G39" s="84">
        <v>8.0820108602688236</v>
      </c>
      <c r="H39" s="84">
        <v>8.0820015055876055</v>
      </c>
      <c r="I39" s="84">
        <v>8.0821608977015913</v>
      </c>
      <c r="J39" s="84">
        <v>8.0821574865185273</v>
      </c>
      <c r="K39" s="84">
        <v>8.0823044643931841</v>
      </c>
      <c r="L39" s="84">
        <v>8.0825452104025981</v>
      </c>
      <c r="M39" s="84">
        <v>8.0824798708743728</v>
      </c>
      <c r="N39" s="84">
        <v>8.0824917945320713</v>
      </c>
      <c r="O39" s="84">
        <v>8.0824740957152876</v>
      </c>
    </row>
    <row r="40" spans="1:15" ht="15.75" x14ac:dyDescent="0.3">
      <c r="A40" s="62"/>
      <c r="B40" s="35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ht="16.5" x14ac:dyDescent="0.3">
      <c r="A41" s="62"/>
      <c r="B41" s="36" t="s">
        <v>332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 ht="30" x14ac:dyDescent="0.35">
      <c r="A42" s="60"/>
      <c r="B42" s="25" t="s">
        <v>396</v>
      </c>
      <c r="C42" s="26">
        <v>2018</v>
      </c>
      <c r="D42" s="26">
        <v>2019</v>
      </c>
      <c r="E42" s="26">
        <v>2020</v>
      </c>
      <c r="F42" s="26">
        <v>2023</v>
      </c>
      <c r="G42" s="26">
        <v>2025</v>
      </c>
      <c r="H42" s="26">
        <v>2028</v>
      </c>
      <c r="I42" s="26">
        <v>2030</v>
      </c>
      <c r="J42" s="26">
        <v>2033</v>
      </c>
      <c r="K42" s="26">
        <v>2035</v>
      </c>
      <c r="L42" s="26">
        <v>2038</v>
      </c>
      <c r="M42" s="26">
        <v>2040</v>
      </c>
      <c r="N42" s="26">
        <v>2045</v>
      </c>
      <c r="O42" s="26">
        <v>2050</v>
      </c>
    </row>
    <row r="43" spans="1:15" x14ac:dyDescent="0.25">
      <c r="A43" s="61" t="s">
        <v>225</v>
      </c>
      <c r="B43" s="33" t="s">
        <v>272</v>
      </c>
      <c r="C43" s="201">
        <v>0</v>
      </c>
      <c r="D43" s="201">
        <v>0</v>
      </c>
      <c r="E43" s="201">
        <v>0</v>
      </c>
      <c r="F43" s="82">
        <v>0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</row>
    <row r="44" spans="1:15" x14ac:dyDescent="0.25">
      <c r="A44" s="61" t="s">
        <v>224</v>
      </c>
      <c r="B44" s="33" t="s">
        <v>273</v>
      </c>
      <c r="C44" s="201">
        <v>0</v>
      </c>
      <c r="D44" s="201">
        <v>0</v>
      </c>
      <c r="E44" s="201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</row>
    <row r="45" spans="1:15" x14ac:dyDescent="0.25">
      <c r="A45" s="61" t="s">
        <v>207</v>
      </c>
      <c r="B45" s="33" t="s">
        <v>274</v>
      </c>
      <c r="C45" s="201">
        <v>0</v>
      </c>
      <c r="D45" s="201">
        <v>0</v>
      </c>
      <c r="E45" s="201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</row>
    <row r="46" spans="1:15" x14ac:dyDescent="0.25">
      <c r="A46" s="61" t="s">
        <v>203</v>
      </c>
      <c r="B46" s="33" t="s">
        <v>275</v>
      </c>
      <c r="C46" s="201">
        <v>0</v>
      </c>
      <c r="D46" s="201">
        <v>0</v>
      </c>
      <c r="E46" s="201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</row>
    <row r="47" spans="1:15" ht="15.75" x14ac:dyDescent="0.3">
      <c r="A47" s="61"/>
      <c r="B47" s="38" t="s">
        <v>361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</row>
    <row r="48" spans="1:15" ht="15.75" x14ac:dyDescent="0.3">
      <c r="A48" s="62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ht="16.5" x14ac:dyDescent="0.3">
      <c r="A49" s="62"/>
      <c r="B49" s="39" t="s">
        <v>352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ht="30" x14ac:dyDescent="0.35">
      <c r="A50" s="60"/>
      <c r="B50" s="25" t="s">
        <v>396</v>
      </c>
      <c r="C50" s="26">
        <v>2018</v>
      </c>
      <c r="D50" s="26">
        <v>2019</v>
      </c>
      <c r="E50" s="26">
        <v>2020</v>
      </c>
      <c r="F50" s="26">
        <v>2023</v>
      </c>
      <c r="G50" s="26">
        <v>2025</v>
      </c>
      <c r="H50" s="26">
        <v>2028</v>
      </c>
      <c r="I50" s="26">
        <v>2030</v>
      </c>
      <c r="J50" s="26">
        <v>2033</v>
      </c>
      <c r="K50" s="26">
        <v>2035</v>
      </c>
      <c r="L50" s="26">
        <v>2038</v>
      </c>
      <c r="M50" s="26">
        <v>2040</v>
      </c>
      <c r="N50" s="26">
        <v>2045</v>
      </c>
      <c r="O50" s="26">
        <v>2050</v>
      </c>
    </row>
    <row r="51" spans="1:15" x14ac:dyDescent="0.25">
      <c r="A51" s="63" t="s">
        <v>242</v>
      </c>
      <c r="B51" s="27" t="s">
        <v>276</v>
      </c>
      <c r="C51" s="201">
        <v>0</v>
      </c>
      <c r="D51" s="201">
        <v>0</v>
      </c>
      <c r="E51" s="201">
        <v>0</v>
      </c>
      <c r="F51" s="82">
        <v>0</v>
      </c>
      <c r="G51" s="82">
        <v>0</v>
      </c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</row>
    <row r="52" spans="1:15" x14ac:dyDescent="0.25">
      <c r="A52" s="63" t="s">
        <v>252</v>
      </c>
      <c r="B52" s="27" t="s">
        <v>277</v>
      </c>
      <c r="C52" s="201">
        <v>0</v>
      </c>
      <c r="D52" s="201">
        <v>0</v>
      </c>
      <c r="E52" s="201">
        <v>0</v>
      </c>
      <c r="F52" s="82">
        <v>0</v>
      </c>
      <c r="G52" s="82">
        <v>0</v>
      </c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</row>
    <row r="53" spans="1:15" x14ac:dyDescent="0.25">
      <c r="A53" s="63" t="s">
        <v>250</v>
      </c>
      <c r="B53" s="27" t="s">
        <v>278</v>
      </c>
      <c r="C53" s="201">
        <v>0</v>
      </c>
      <c r="D53" s="201">
        <v>0</v>
      </c>
      <c r="E53" s="201">
        <v>0</v>
      </c>
      <c r="F53" s="82">
        <v>0</v>
      </c>
      <c r="G53" s="82">
        <v>0</v>
      </c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</row>
    <row r="54" spans="1:15" x14ac:dyDescent="0.25">
      <c r="A54" s="63" t="s">
        <v>206</v>
      </c>
      <c r="B54" s="27" t="s">
        <v>279</v>
      </c>
      <c r="C54" s="201">
        <v>0</v>
      </c>
      <c r="D54" s="201">
        <v>0</v>
      </c>
      <c r="E54" s="201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</row>
    <row r="55" spans="1:15" x14ac:dyDescent="0.25">
      <c r="A55" s="63" t="s">
        <v>221</v>
      </c>
      <c r="B55" s="27" t="s">
        <v>280</v>
      </c>
      <c r="C55" s="201">
        <v>0</v>
      </c>
      <c r="D55" s="201">
        <v>0</v>
      </c>
      <c r="E55" s="201">
        <v>0</v>
      </c>
      <c r="F55" s="82">
        <v>0</v>
      </c>
      <c r="G55" s="82">
        <v>0</v>
      </c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</row>
    <row r="56" spans="1:15" x14ac:dyDescent="0.25">
      <c r="A56" s="63" t="s">
        <v>202</v>
      </c>
      <c r="B56" s="27" t="s">
        <v>281</v>
      </c>
      <c r="C56" s="201">
        <v>0</v>
      </c>
      <c r="D56" s="201">
        <v>0</v>
      </c>
      <c r="E56" s="201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</row>
    <row r="57" spans="1:15" x14ac:dyDescent="0.25">
      <c r="A57" s="63" t="s">
        <v>282</v>
      </c>
      <c r="B57" s="27" t="s">
        <v>283</v>
      </c>
      <c r="C57" s="201">
        <v>0</v>
      </c>
      <c r="D57" s="201">
        <v>0</v>
      </c>
      <c r="E57" s="201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</row>
    <row r="58" spans="1:15" x14ac:dyDescent="0.25">
      <c r="A58" s="63"/>
      <c r="B58" s="41" t="s">
        <v>362</v>
      </c>
      <c r="C58" s="8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</row>
    <row r="59" spans="1:15" x14ac:dyDescent="0.25">
      <c r="A59" s="63" t="s">
        <v>245</v>
      </c>
      <c r="B59" s="27" t="s">
        <v>284</v>
      </c>
      <c r="C59" s="201">
        <v>0</v>
      </c>
      <c r="D59" s="201">
        <v>0</v>
      </c>
      <c r="E59" s="201">
        <v>0</v>
      </c>
      <c r="F59" s="82">
        <v>0</v>
      </c>
      <c r="G59" s="82">
        <v>0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</row>
    <row r="60" spans="1:15" x14ac:dyDescent="0.25">
      <c r="A60" s="63" t="s">
        <v>253</v>
      </c>
      <c r="B60" s="27" t="s">
        <v>285</v>
      </c>
      <c r="C60" s="201">
        <v>0</v>
      </c>
      <c r="D60" s="201">
        <v>0</v>
      </c>
      <c r="E60" s="201">
        <v>0</v>
      </c>
      <c r="F60" s="82">
        <v>0</v>
      </c>
      <c r="G60" s="82">
        <v>0</v>
      </c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</row>
    <row r="61" spans="1:15" x14ac:dyDescent="0.25">
      <c r="A61" s="63" t="s">
        <v>251</v>
      </c>
      <c r="B61" s="27" t="s">
        <v>286</v>
      </c>
      <c r="C61" s="201">
        <v>0</v>
      </c>
      <c r="D61" s="201">
        <v>0</v>
      </c>
      <c r="E61" s="201">
        <v>0</v>
      </c>
      <c r="F61" s="82">
        <v>0</v>
      </c>
      <c r="G61" s="82">
        <v>0</v>
      </c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</row>
    <row r="62" spans="1:15" ht="27" x14ac:dyDescent="0.25">
      <c r="A62" s="63" t="s">
        <v>205</v>
      </c>
      <c r="B62" s="27" t="s">
        <v>287</v>
      </c>
      <c r="C62" s="201">
        <v>0</v>
      </c>
      <c r="D62" s="201">
        <v>0</v>
      </c>
      <c r="E62" s="201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</row>
    <row r="63" spans="1:15" ht="27" x14ac:dyDescent="0.25">
      <c r="A63" s="63" t="s">
        <v>222</v>
      </c>
      <c r="B63" s="27" t="s">
        <v>288</v>
      </c>
      <c r="C63" s="201">
        <v>0</v>
      </c>
      <c r="D63" s="201">
        <v>0</v>
      </c>
      <c r="E63" s="201">
        <v>0</v>
      </c>
      <c r="F63" s="82">
        <v>0</v>
      </c>
      <c r="G63" s="82">
        <v>0</v>
      </c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</row>
    <row r="64" spans="1:15" x14ac:dyDescent="0.25">
      <c r="A64" s="63"/>
      <c r="B64" s="41" t="s">
        <v>363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</row>
    <row r="65" spans="1:15" ht="15.75" x14ac:dyDescent="0.3">
      <c r="A65" s="61"/>
      <c r="B65" s="42" t="s">
        <v>364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</row>
    <row r="66" spans="1:15" ht="15.75" x14ac:dyDescent="0.3">
      <c r="A66" s="62"/>
      <c r="B66" s="223"/>
      <c r="C66" s="223"/>
      <c r="D66" s="223"/>
    </row>
    <row r="67" spans="1:15" ht="16.5" x14ac:dyDescent="0.3">
      <c r="A67" s="62"/>
      <c r="B67" s="43" t="s">
        <v>353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30" x14ac:dyDescent="0.35">
      <c r="A68" s="60"/>
      <c r="B68" s="25" t="s">
        <v>396</v>
      </c>
      <c r="C68" s="26">
        <v>2018</v>
      </c>
      <c r="D68" s="26">
        <v>2019</v>
      </c>
      <c r="E68" s="26">
        <v>2020</v>
      </c>
      <c r="F68" s="26">
        <v>2023</v>
      </c>
      <c r="G68" s="26">
        <v>2025</v>
      </c>
      <c r="H68" s="26">
        <v>2028</v>
      </c>
      <c r="I68" s="26">
        <v>2030</v>
      </c>
      <c r="J68" s="26">
        <v>2033</v>
      </c>
      <c r="K68" s="26">
        <v>2035</v>
      </c>
      <c r="L68" s="26">
        <v>2038</v>
      </c>
      <c r="M68" s="26">
        <v>2040</v>
      </c>
      <c r="N68" s="26">
        <v>2045</v>
      </c>
      <c r="O68" s="26">
        <v>2050</v>
      </c>
    </row>
    <row r="69" spans="1:15" x14ac:dyDescent="0.25">
      <c r="A69" s="61" t="s">
        <v>227</v>
      </c>
      <c r="B69" s="33" t="s">
        <v>289</v>
      </c>
      <c r="C69" s="201">
        <v>0</v>
      </c>
      <c r="D69" s="201">
        <v>0</v>
      </c>
      <c r="E69" s="201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</row>
    <row r="70" spans="1:15" x14ac:dyDescent="0.25">
      <c r="A70" s="61" t="s">
        <v>229</v>
      </c>
      <c r="B70" s="33" t="s">
        <v>290</v>
      </c>
      <c r="C70" s="201">
        <v>0</v>
      </c>
      <c r="D70" s="201">
        <v>0</v>
      </c>
      <c r="E70" s="201">
        <v>0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</row>
    <row r="71" spans="1:15" x14ac:dyDescent="0.25">
      <c r="A71" s="61" t="s">
        <v>230</v>
      </c>
      <c r="B71" s="33" t="s">
        <v>291</v>
      </c>
      <c r="C71" s="201">
        <v>0</v>
      </c>
      <c r="D71" s="201">
        <v>0</v>
      </c>
      <c r="E71" s="201">
        <v>0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</row>
    <row r="72" spans="1:15" x14ac:dyDescent="0.25">
      <c r="A72" s="61" t="s">
        <v>228</v>
      </c>
      <c r="B72" s="33" t="s">
        <v>292</v>
      </c>
      <c r="C72" s="201">
        <v>0</v>
      </c>
      <c r="D72" s="201">
        <v>0</v>
      </c>
      <c r="E72" s="201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</row>
    <row r="73" spans="1:15" ht="15.75" x14ac:dyDescent="0.3">
      <c r="A73" s="61"/>
      <c r="B73" s="45" t="s">
        <v>365</v>
      </c>
      <c r="C73" s="88">
        <v>0</v>
      </c>
      <c r="D73" s="88">
        <v>0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0</v>
      </c>
      <c r="L73" s="88">
        <v>0</v>
      </c>
      <c r="M73" s="88">
        <v>0</v>
      </c>
      <c r="N73" s="88">
        <v>0</v>
      </c>
      <c r="O73" s="88">
        <v>0</v>
      </c>
    </row>
    <row r="74" spans="1:15" x14ac:dyDescent="0.25">
      <c r="A74" s="61" t="s">
        <v>211</v>
      </c>
      <c r="B74" s="33" t="s">
        <v>293</v>
      </c>
      <c r="C74" s="201">
        <v>0</v>
      </c>
      <c r="D74" s="201">
        <v>0</v>
      </c>
      <c r="E74" s="201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</row>
    <row r="75" spans="1:15" x14ac:dyDescent="0.25">
      <c r="A75" s="61" t="s">
        <v>209</v>
      </c>
      <c r="B75" s="33" t="s">
        <v>294</v>
      </c>
      <c r="C75" s="201">
        <v>0</v>
      </c>
      <c r="D75" s="201">
        <v>0</v>
      </c>
      <c r="E75" s="201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</row>
    <row r="76" spans="1:15" x14ac:dyDescent="0.25">
      <c r="A76" s="61" t="s">
        <v>210</v>
      </c>
      <c r="B76" s="33" t="s">
        <v>295</v>
      </c>
      <c r="C76" s="201">
        <v>0</v>
      </c>
      <c r="D76" s="201">
        <v>0</v>
      </c>
      <c r="E76" s="201">
        <v>0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</row>
    <row r="77" spans="1:15" x14ac:dyDescent="0.25">
      <c r="A77" s="61" t="s">
        <v>226</v>
      </c>
      <c r="B77" s="33" t="s">
        <v>296</v>
      </c>
      <c r="C77" s="201">
        <v>0</v>
      </c>
      <c r="D77" s="201">
        <v>0</v>
      </c>
      <c r="E77" s="201">
        <v>0</v>
      </c>
      <c r="F77" s="82">
        <v>0</v>
      </c>
      <c r="G77" s="82">
        <v>0</v>
      </c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</row>
    <row r="78" spans="1:15" x14ac:dyDescent="0.25">
      <c r="A78" s="61" t="s">
        <v>208</v>
      </c>
      <c r="B78" s="33" t="s">
        <v>297</v>
      </c>
      <c r="C78" s="201">
        <v>0</v>
      </c>
      <c r="D78" s="201">
        <v>0</v>
      </c>
      <c r="E78" s="201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</row>
    <row r="79" spans="1:15" ht="15.75" x14ac:dyDescent="0.3">
      <c r="A79" s="61"/>
      <c r="B79" s="45" t="s">
        <v>366</v>
      </c>
      <c r="C79" s="88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</row>
    <row r="80" spans="1:15" x14ac:dyDescent="0.25">
      <c r="A80" s="61" t="s">
        <v>220</v>
      </c>
      <c r="B80" s="33" t="s">
        <v>298</v>
      </c>
      <c r="C80" s="201">
        <v>0</v>
      </c>
      <c r="D80" s="201">
        <v>0</v>
      </c>
      <c r="E80" s="201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</row>
    <row r="81" spans="1:17" ht="15.75" x14ac:dyDescent="0.3">
      <c r="A81" s="61"/>
      <c r="B81" s="46" t="s">
        <v>367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</row>
    <row r="82" spans="1:17" ht="15.75" x14ac:dyDescent="0.3">
      <c r="A82" s="61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7" ht="16.5" x14ac:dyDescent="0.3">
      <c r="A83" s="62"/>
      <c r="B83" s="49" t="s">
        <v>368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7" ht="30" x14ac:dyDescent="0.35">
      <c r="A84" s="60"/>
      <c r="B84" s="25" t="s">
        <v>396</v>
      </c>
      <c r="C84" s="26">
        <v>2018</v>
      </c>
      <c r="D84" s="26">
        <v>2019</v>
      </c>
      <c r="E84" s="26">
        <v>2020</v>
      </c>
      <c r="F84" s="26">
        <v>2023</v>
      </c>
      <c r="G84" s="26">
        <v>2025</v>
      </c>
      <c r="H84" s="26">
        <v>2028</v>
      </c>
      <c r="I84" s="26">
        <v>2030</v>
      </c>
      <c r="J84" s="26">
        <v>2033</v>
      </c>
      <c r="K84" s="26">
        <v>2035</v>
      </c>
      <c r="L84" s="26">
        <v>2038</v>
      </c>
      <c r="M84" s="26">
        <v>2040</v>
      </c>
      <c r="N84" s="26">
        <v>2045</v>
      </c>
      <c r="O84" s="26">
        <v>2050</v>
      </c>
    </row>
    <row r="85" spans="1:17" x14ac:dyDescent="0.25">
      <c r="A85" s="61" t="s">
        <v>187</v>
      </c>
      <c r="B85" s="33" t="s">
        <v>299</v>
      </c>
      <c r="C85" s="201">
        <v>0</v>
      </c>
      <c r="D85" s="201">
        <v>0</v>
      </c>
      <c r="E85" s="201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</row>
    <row r="86" spans="1:17" x14ac:dyDescent="0.25">
      <c r="A86" s="61" t="s">
        <v>188</v>
      </c>
      <c r="B86" s="33" t="s">
        <v>300</v>
      </c>
      <c r="C86" s="201">
        <v>0</v>
      </c>
      <c r="D86" s="201">
        <v>0</v>
      </c>
      <c r="E86" s="201">
        <v>0</v>
      </c>
      <c r="F86" s="82">
        <v>0</v>
      </c>
      <c r="G86" s="82">
        <v>0</v>
      </c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</row>
    <row r="87" spans="1:17" x14ac:dyDescent="0.25">
      <c r="A87" s="61" t="s">
        <v>189</v>
      </c>
      <c r="B87" s="33" t="s">
        <v>301</v>
      </c>
      <c r="C87" s="201">
        <v>0</v>
      </c>
      <c r="D87" s="201">
        <v>0</v>
      </c>
      <c r="E87" s="201">
        <v>0</v>
      </c>
      <c r="F87" s="82">
        <v>0</v>
      </c>
      <c r="G87" s="82">
        <v>0</v>
      </c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</row>
    <row r="88" spans="1:17" x14ac:dyDescent="0.25">
      <c r="A88" s="61" t="s">
        <v>190</v>
      </c>
      <c r="B88" s="33" t="s">
        <v>369</v>
      </c>
      <c r="C88" s="201">
        <v>0</v>
      </c>
      <c r="D88" s="201">
        <v>0</v>
      </c>
      <c r="E88" s="201">
        <v>0</v>
      </c>
      <c r="F88" s="82">
        <v>0</v>
      </c>
      <c r="G88" s="82">
        <v>0</v>
      </c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</row>
    <row r="89" spans="1:17" x14ac:dyDescent="0.25">
      <c r="A89" s="61" t="s">
        <v>302</v>
      </c>
      <c r="B89" s="33" t="s">
        <v>303</v>
      </c>
      <c r="C89" s="201">
        <v>0</v>
      </c>
      <c r="D89" s="201">
        <v>0</v>
      </c>
      <c r="E89" s="201">
        <v>0</v>
      </c>
      <c r="F89" s="82">
        <v>0</v>
      </c>
      <c r="G89" s="82">
        <v>0</v>
      </c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</row>
    <row r="90" spans="1:17" x14ac:dyDescent="0.25">
      <c r="A90" s="61" t="s">
        <v>191</v>
      </c>
      <c r="B90" s="33" t="s">
        <v>304</v>
      </c>
      <c r="C90" s="201">
        <v>0</v>
      </c>
      <c r="D90" s="201">
        <v>0</v>
      </c>
      <c r="E90" s="201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</row>
    <row r="91" spans="1:17" x14ac:dyDescent="0.25">
      <c r="A91" s="61" t="s">
        <v>192</v>
      </c>
      <c r="B91" s="33" t="s">
        <v>305</v>
      </c>
      <c r="C91" s="201">
        <v>0</v>
      </c>
      <c r="D91" s="201">
        <v>0</v>
      </c>
      <c r="E91" s="201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</row>
    <row r="92" spans="1:17" s="1" customFormat="1" x14ac:dyDescent="0.25">
      <c r="A92" s="132" t="s">
        <v>193</v>
      </c>
      <c r="B92" s="133" t="s">
        <v>406</v>
      </c>
      <c r="C92" s="201">
        <v>0</v>
      </c>
      <c r="D92" s="201">
        <v>0</v>
      </c>
      <c r="E92" s="201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Q92"/>
    </row>
    <row r="93" spans="1:17" s="1" customFormat="1" x14ac:dyDescent="0.25">
      <c r="A93" s="132" t="s">
        <v>194</v>
      </c>
      <c r="B93" s="133" t="s">
        <v>407</v>
      </c>
      <c r="C93" s="201">
        <v>0</v>
      </c>
      <c r="D93" s="201">
        <v>0</v>
      </c>
      <c r="E93" s="201">
        <v>0</v>
      </c>
      <c r="F93" s="82">
        <v>0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82">
        <v>0</v>
      </c>
      <c r="O93" s="82">
        <v>0</v>
      </c>
      <c r="Q93"/>
    </row>
    <row r="94" spans="1:17" x14ac:dyDescent="0.25">
      <c r="A94" s="61" t="s">
        <v>306</v>
      </c>
      <c r="B94" s="33" t="s">
        <v>307</v>
      </c>
      <c r="C94" s="201">
        <v>0</v>
      </c>
      <c r="D94" s="201">
        <v>0</v>
      </c>
      <c r="E94" s="201">
        <v>0</v>
      </c>
      <c r="F94" s="82">
        <v>0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82">
        <v>0</v>
      </c>
      <c r="O94" s="82">
        <v>0</v>
      </c>
    </row>
    <row r="95" spans="1:17" x14ac:dyDescent="0.25">
      <c r="A95" s="61" t="s">
        <v>195</v>
      </c>
      <c r="B95" s="33" t="s">
        <v>370</v>
      </c>
      <c r="C95" s="201">
        <v>0</v>
      </c>
      <c r="D95" s="201">
        <v>0</v>
      </c>
      <c r="E95" s="201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</row>
    <row r="96" spans="1:17" x14ac:dyDescent="0.25">
      <c r="A96" s="61" t="s">
        <v>196</v>
      </c>
      <c r="B96" s="33" t="s">
        <v>371</v>
      </c>
      <c r="C96" s="201">
        <v>0</v>
      </c>
      <c r="D96" s="201">
        <v>0</v>
      </c>
      <c r="E96" s="201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82">
        <v>0</v>
      </c>
      <c r="O96" s="82">
        <v>0</v>
      </c>
    </row>
    <row r="97" spans="1:15" x14ac:dyDescent="0.25">
      <c r="A97" s="61" t="s">
        <v>197</v>
      </c>
      <c r="B97" s="33" t="s">
        <v>372</v>
      </c>
      <c r="C97" s="201">
        <v>0</v>
      </c>
      <c r="D97" s="201">
        <v>0</v>
      </c>
      <c r="E97" s="201">
        <v>0</v>
      </c>
      <c r="F97" s="82">
        <v>0</v>
      </c>
      <c r="G97" s="82">
        <v>0</v>
      </c>
      <c r="H97" s="82">
        <v>0</v>
      </c>
      <c r="I97" s="82">
        <v>0</v>
      </c>
      <c r="J97" s="82">
        <v>0</v>
      </c>
      <c r="K97" s="82">
        <v>0</v>
      </c>
      <c r="L97" s="82">
        <v>0</v>
      </c>
      <c r="M97" s="82">
        <v>0</v>
      </c>
      <c r="N97" s="82">
        <v>0</v>
      </c>
      <c r="O97" s="82">
        <v>0</v>
      </c>
    </row>
    <row r="98" spans="1:15" x14ac:dyDescent="0.25">
      <c r="A98" s="61" t="s">
        <v>308</v>
      </c>
      <c r="B98" s="33" t="s">
        <v>373</v>
      </c>
      <c r="C98" s="201">
        <v>0</v>
      </c>
      <c r="D98" s="201">
        <v>0</v>
      </c>
      <c r="E98" s="201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</row>
    <row r="99" spans="1:15" x14ac:dyDescent="0.25">
      <c r="A99" s="61" t="s">
        <v>199</v>
      </c>
      <c r="B99" s="33" t="s">
        <v>309</v>
      </c>
      <c r="C99" s="201">
        <v>0</v>
      </c>
      <c r="D99" s="201">
        <v>0</v>
      </c>
      <c r="E99" s="201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</row>
    <row r="100" spans="1:15" x14ac:dyDescent="0.25">
      <c r="A100" s="61" t="s">
        <v>198</v>
      </c>
      <c r="B100" s="33" t="s">
        <v>310</v>
      </c>
      <c r="C100" s="201">
        <v>0</v>
      </c>
      <c r="D100" s="201">
        <v>0</v>
      </c>
      <c r="E100" s="201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</row>
    <row r="101" spans="1:15" x14ac:dyDescent="0.25">
      <c r="A101" s="61" t="s">
        <v>311</v>
      </c>
      <c r="B101" s="33" t="s">
        <v>312</v>
      </c>
      <c r="C101" s="201">
        <v>0</v>
      </c>
      <c r="D101" s="201">
        <v>0</v>
      </c>
      <c r="E101" s="201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</row>
    <row r="102" spans="1:15" ht="15.75" x14ac:dyDescent="0.3">
      <c r="A102" s="61"/>
      <c r="B102" s="51" t="s">
        <v>374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</row>
    <row r="103" spans="1:15" x14ac:dyDescent="0.25">
      <c r="A103" s="61" t="s">
        <v>213</v>
      </c>
      <c r="B103" s="33" t="s">
        <v>313</v>
      </c>
      <c r="C103" s="201">
        <v>0</v>
      </c>
      <c r="D103" s="201">
        <v>0</v>
      </c>
      <c r="E103" s="201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v>0</v>
      </c>
      <c r="N103" s="82">
        <v>0</v>
      </c>
      <c r="O103" s="82">
        <v>0</v>
      </c>
    </row>
    <row r="104" spans="1:15" x14ac:dyDescent="0.25">
      <c r="A104" s="61" t="s">
        <v>235</v>
      </c>
      <c r="B104" s="33" t="s">
        <v>375</v>
      </c>
      <c r="C104" s="201">
        <v>0</v>
      </c>
      <c r="D104" s="201">
        <v>0</v>
      </c>
      <c r="E104" s="201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</row>
    <row r="105" spans="1:15" x14ac:dyDescent="0.25">
      <c r="A105" s="61" t="s">
        <v>215</v>
      </c>
      <c r="B105" s="33" t="s">
        <v>314</v>
      </c>
      <c r="C105" s="201">
        <v>0</v>
      </c>
      <c r="D105" s="201">
        <v>0</v>
      </c>
      <c r="E105" s="201">
        <v>0</v>
      </c>
      <c r="F105" s="82">
        <v>0</v>
      </c>
      <c r="G105" s="82">
        <v>0</v>
      </c>
      <c r="H105" s="82">
        <v>0</v>
      </c>
      <c r="I105" s="82">
        <v>0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</row>
    <row r="106" spans="1:15" x14ac:dyDescent="0.25">
      <c r="A106" s="61" t="s">
        <v>214</v>
      </c>
      <c r="B106" s="33" t="s">
        <v>315</v>
      </c>
      <c r="C106" s="201">
        <v>0</v>
      </c>
      <c r="D106" s="201">
        <v>0</v>
      </c>
      <c r="E106" s="201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</row>
    <row r="107" spans="1:15" x14ac:dyDescent="0.25">
      <c r="A107" s="61" t="s">
        <v>216</v>
      </c>
      <c r="B107" s="33" t="s">
        <v>316</v>
      </c>
      <c r="C107" s="201">
        <v>0</v>
      </c>
      <c r="D107" s="201">
        <v>0</v>
      </c>
      <c r="E107" s="201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</row>
    <row r="108" spans="1:15" ht="15.75" x14ac:dyDescent="0.3">
      <c r="A108" s="61"/>
      <c r="B108" s="51" t="s">
        <v>376</v>
      </c>
      <c r="C108" s="90">
        <v>0</v>
      </c>
      <c r="D108" s="90">
        <v>0</v>
      </c>
      <c r="E108" s="90">
        <v>0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  <c r="O108" s="90">
        <v>0</v>
      </c>
    </row>
    <row r="109" spans="1:15" ht="15.75" x14ac:dyDescent="0.3">
      <c r="A109" s="61"/>
      <c r="B109" s="52" t="s">
        <v>377</v>
      </c>
      <c r="C109" s="91">
        <v>0</v>
      </c>
      <c r="D109" s="91">
        <v>0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1">
        <v>0</v>
      </c>
      <c r="O109" s="91">
        <v>0</v>
      </c>
    </row>
    <row r="110" spans="1:15" ht="15.75" x14ac:dyDescent="0.3">
      <c r="A110" s="61"/>
      <c r="B110" s="53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 x14ac:dyDescent="0.25">
      <c r="A111" s="64" t="s">
        <v>236</v>
      </c>
      <c r="B111" s="54" t="s">
        <v>378</v>
      </c>
      <c r="C111" s="201">
        <v>0</v>
      </c>
      <c r="D111" s="201">
        <v>0</v>
      </c>
      <c r="E111" s="201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  <c r="O111" s="82">
        <v>0</v>
      </c>
    </row>
    <row r="112" spans="1:15" x14ac:dyDescent="0.25">
      <c r="A112" s="64" t="s">
        <v>243</v>
      </c>
      <c r="B112" s="54" t="s">
        <v>379</v>
      </c>
      <c r="C112" s="201">
        <v>0</v>
      </c>
      <c r="D112" s="201">
        <v>0</v>
      </c>
      <c r="E112" s="201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  <c r="O112" s="82">
        <v>0</v>
      </c>
    </row>
    <row r="113" spans="1:15" x14ac:dyDescent="0.25">
      <c r="A113" s="64" t="s">
        <v>218</v>
      </c>
      <c r="B113" s="54" t="s">
        <v>380</v>
      </c>
      <c r="C113" s="201">
        <v>0</v>
      </c>
      <c r="D113" s="201">
        <v>0</v>
      </c>
      <c r="E113" s="201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  <c r="O113" s="82">
        <v>0</v>
      </c>
    </row>
    <row r="114" spans="1:15" x14ac:dyDescent="0.25">
      <c r="A114" s="64" t="s">
        <v>317</v>
      </c>
      <c r="B114" s="55" t="s">
        <v>381</v>
      </c>
      <c r="C114" s="201">
        <v>0</v>
      </c>
      <c r="D114" s="201">
        <v>0</v>
      </c>
      <c r="E114" s="201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  <c r="O114" s="82">
        <v>0</v>
      </c>
    </row>
    <row r="115" spans="1:15" ht="15.75" x14ac:dyDescent="0.3">
      <c r="A115" s="64"/>
      <c r="B115" s="56" t="s">
        <v>382</v>
      </c>
      <c r="C115" s="92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</row>
    <row r="116" spans="1:15" ht="15.75" x14ac:dyDescent="0.3">
      <c r="A116" s="62"/>
      <c r="B116" s="222"/>
      <c r="C116" s="222"/>
      <c r="D116" s="222"/>
    </row>
    <row r="117" spans="1:15" ht="16.5" x14ac:dyDescent="0.3">
      <c r="A117" s="62"/>
      <c r="B117" s="57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</row>
    <row r="118" spans="1:15" ht="30" x14ac:dyDescent="0.35">
      <c r="A118" s="60"/>
      <c r="B118" s="25" t="s">
        <v>396</v>
      </c>
      <c r="C118" s="26">
        <v>2018</v>
      </c>
      <c r="D118" s="26">
        <v>2019</v>
      </c>
      <c r="E118" s="26">
        <v>2020</v>
      </c>
      <c r="F118" s="26">
        <v>2023</v>
      </c>
      <c r="G118" s="26">
        <v>2025</v>
      </c>
      <c r="H118" s="26">
        <v>2028</v>
      </c>
      <c r="I118" s="26">
        <v>2030</v>
      </c>
      <c r="J118" s="26">
        <v>2033</v>
      </c>
      <c r="K118" s="26">
        <v>2035</v>
      </c>
      <c r="L118" s="26">
        <v>2038</v>
      </c>
      <c r="M118" s="26">
        <v>2040</v>
      </c>
      <c r="N118" s="26">
        <v>2045</v>
      </c>
      <c r="O118" s="26">
        <v>2050</v>
      </c>
    </row>
    <row r="119" spans="1:15" x14ac:dyDescent="0.25">
      <c r="A119" s="61" t="s">
        <v>237</v>
      </c>
      <c r="B119" s="33" t="s">
        <v>318</v>
      </c>
      <c r="C119" s="201">
        <v>0</v>
      </c>
      <c r="D119" s="201">
        <v>0</v>
      </c>
      <c r="E119" s="201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</row>
    <row r="120" spans="1:15" x14ac:dyDescent="0.25">
      <c r="A120" s="61" t="s">
        <v>232</v>
      </c>
      <c r="B120" s="33" t="s">
        <v>319</v>
      </c>
      <c r="C120" s="201">
        <v>0</v>
      </c>
      <c r="D120" s="201">
        <v>0</v>
      </c>
      <c r="E120" s="201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82">
        <v>0</v>
      </c>
      <c r="M120" s="82">
        <v>0</v>
      </c>
      <c r="N120" s="82">
        <v>0</v>
      </c>
      <c r="O120" s="82">
        <v>0</v>
      </c>
    </row>
    <row r="121" spans="1:15" x14ac:dyDescent="0.25">
      <c r="A121" s="61" t="s">
        <v>238</v>
      </c>
      <c r="B121" s="33" t="s">
        <v>320</v>
      </c>
      <c r="C121" s="201">
        <v>0</v>
      </c>
      <c r="D121" s="201">
        <v>0</v>
      </c>
      <c r="E121" s="201">
        <v>0</v>
      </c>
      <c r="F121" s="82">
        <v>0</v>
      </c>
      <c r="G121" s="82">
        <v>0</v>
      </c>
      <c r="H121" s="82">
        <v>0</v>
      </c>
      <c r="I121" s="82">
        <v>0</v>
      </c>
      <c r="J121" s="82">
        <v>0</v>
      </c>
      <c r="K121" s="82">
        <v>0</v>
      </c>
      <c r="L121" s="82">
        <v>0</v>
      </c>
      <c r="M121" s="82">
        <v>0</v>
      </c>
      <c r="N121" s="82">
        <v>0</v>
      </c>
      <c r="O121" s="82">
        <v>0</v>
      </c>
    </row>
    <row r="122" spans="1:15" x14ac:dyDescent="0.25">
      <c r="A122" s="61" t="s">
        <v>247</v>
      </c>
      <c r="B122" s="33" t="s">
        <v>321</v>
      </c>
      <c r="C122" s="201">
        <v>0</v>
      </c>
      <c r="D122" s="201">
        <v>0</v>
      </c>
      <c r="E122" s="201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82">
        <v>0</v>
      </c>
      <c r="M122" s="82">
        <v>0</v>
      </c>
      <c r="N122" s="82">
        <v>0</v>
      </c>
      <c r="O122" s="82">
        <v>0</v>
      </c>
    </row>
    <row r="123" spans="1:15" x14ac:dyDescent="0.25">
      <c r="A123" s="61" t="s">
        <v>244</v>
      </c>
      <c r="B123" s="33" t="s">
        <v>384</v>
      </c>
      <c r="C123" s="201">
        <v>0</v>
      </c>
      <c r="D123" s="201">
        <v>0</v>
      </c>
      <c r="E123" s="201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82">
        <v>0</v>
      </c>
      <c r="M123" s="82">
        <v>0</v>
      </c>
      <c r="N123" s="82">
        <v>0</v>
      </c>
      <c r="O123" s="82">
        <v>0</v>
      </c>
    </row>
    <row r="124" spans="1:15" x14ac:dyDescent="0.25">
      <c r="A124" s="61" t="s">
        <v>241</v>
      </c>
      <c r="B124" s="33" t="s">
        <v>322</v>
      </c>
      <c r="C124" s="201">
        <v>0</v>
      </c>
      <c r="D124" s="201">
        <v>0</v>
      </c>
      <c r="E124" s="201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</row>
    <row r="125" spans="1:15" x14ac:dyDescent="0.25">
      <c r="A125" s="61" t="s">
        <v>239</v>
      </c>
      <c r="B125" s="33" t="s">
        <v>323</v>
      </c>
      <c r="C125" s="201">
        <v>0</v>
      </c>
      <c r="D125" s="201">
        <v>0</v>
      </c>
      <c r="E125" s="201">
        <v>0</v>
      </c>
      <c r="F125" s="82">
        <v>0</v>
      </c>
      <c r="G125" s="82">
        <v>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</row>
    <row r="126" spans="1:15" x14ac:dyDescent="0.25">
      <c r="A126" s="61" t="s">
        <v>324</v>
      </c>
      <c r="B126" s="33" t="s">
        <v>325</v>
      </c>
      <c r="C126" s="201">
        <v>0</v>
      </c>
      <c r="D126" s="201">
        <v>0</v>
      </c>
      <c r="E126" s="201">
        <v>0</v>
      </c>
      <c r="F126" s="82">
        <v>0</v>
      </c>
      <c r="G126" s="82">
        <v>0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</row>
    <row r="127" spans="1:15" x14ac:dyDescent="0.25">
      <c r="A127" s="61" t="s">
        <v>240</v>
      </c>
      <c r="B127" s="58" t="s">
        <v>326</v>
      </c>
      <c r="C127" s="201">
        <v>0</v>
      </c>
      <c r="D127" s="201">
        <v>0</v>
      </c>
      <c r="E127" s="201">
        <v>0</v>
      </c>
      <c r="F127" s="82">
        <v>0</v>
      </c>
      <c r="G127" s="82">
        <v>0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</row>
    <row r="128" spans="1:15" ht="15.75" x14ac:dyDescent="0.3">
      <c r="A128" s="61"/>
      <c r="B128" s="59" t="s">
        <v>385</v>
      </c>
      <c r="C128" s="93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</row>
    <row r="129" spans="1:1" x14ac:dyDescent="0.25">
      <c r="A129" s="61"/>
    </row>
    <row r="130" spans="1:1" x14ac:dyDescent="0.25">
      <c r="A130" s="64"/>
    </row>
  </sheetData>
  <mergeCells count="2">
    <mergeCell ref="B66:D66"/>
    <mergeCell ref="B116:D1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B6D0-9978-4963-90F9-9DC89D69EC8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340E8DBE75274CB88F44145B93306F" ma:contentTypeVersion="11" ma:contentTypeDescription="Crée un document." ma:contentTypeScope="" ma:versionID="ffd0afa93905f9e386bbd2602c220208">
  <xsd:schema xmlns:xsd="http://www.w3.org/2001/XMLSchema" xmlns:xs="http://www.w3.org/2001/XMLSchema" xmlns:p="http://schemas.microsoft.com/office/2006/metadata/properties" xmlns:ns2="aa63012a-dca0-4847-9039-1b3f0d0527af" xmlns:ns3="f4b2812b-d92f-445a-bd20-d5f1ba71be26" xmlns:ns4="3331daee-1646-4c3a-8c45-78356b5a9d77" targetNamespace="http://schemas.microsoft.com/office/2006/metadata/properties" ma:root="true" ma:fieldsID="19378daaf57caa2b2bdbf7105bb4d3d6" ns2:_="" ns3:_="" ns4:_="">
    <xsd:import namespace="aa63012a-dca0-4847-9039-1b3f0d0527af"/>
    <xsd:import namespace="f4b2812b-d92f-445a-bd20-d5f1ba71be26"/>
    <xsd:import namespace="3331daee-1646-4c3a-8c45-78356b5a9d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3012a-dca0-4847-9039-1b3f0d052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2812b-d92f-445a-bd20-d5f1ba71b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7ba0aaa-12d9-48be-b932-d2fd993dfb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1daee-1646-4c3a-8c45-78356b5a9d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Colonne Attraper tout de Taxonomie" ma:hidden="true" ma:list="{4fb7d4b7-bce7-4382-a1e1-d57b09bb3572}" ma:internalName="TaxCatchAll" ma:showField="CatchAllData" ma:web="3331daee-1646-4c3a-8c45-78356b5a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b2812b-d92f-445a-bd20-d5f1ba71be26">
      <Terms xmlns="http://schemas.microsoft.com/office/infopath/2007/PartnerControls"/>
    </lcf76f155ced4ddcb4097134ff3c332f>
    <TaxCatchAll xmlns="3331daee-1646-4c3a-8c45-78356b5a9d77" xsi:nil="true"/>
  </documentManagement>
</p:properties>
</file>

<file path=customXml/itemProps1.xml><?xml version="1.0" encoding="utf-8"?>
<ds:datastoreItem xmlns:ds="http://schemas.openxmlformats.org/officeDocument/2006/customXml" ds:itemID="{917E230E-F1F2-4FBB-B622-27EDB777EB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EC6E0A-6063-46A2-A64B-79B7CDBEC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63012a-dca0-4847-9039-1b3f0d0527af"/>
    <ds:schemaRef ds:uri="f4b2812b-d92f-445a-bd20-d5f1ba71be26"/>
    <ds:schemaRef ds:uri="3331daee-1646-4c3a-8c45-78356b5a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6B244-195D-46B3-9124-C866F0E03982}">
  <ds:schemaRefs>
    <ds:schemaRef ds:uri="http://schemas.microsoft.com/office/2006/metadata/properties"/>
    <ds:schemaRef ds:uri="http://schemas.microsoft.com/office/infopath/2007/PartnerControls"/>
    <ds:schemaRef ds:uri="f4b2812b-d92f-445a-bd20-d5f1ba71be26"/>
    <ds:schemaRef ds:uri="3331daee-1646-4c3a-8c45-78356b5a9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</vt:i4>
      </vt:variant>
    </vt:vector>
  </HeadingPairs>
  <TitlesOfParts>
    <vt:vector size="14" baseType="lpstr">
      <vt:lpstr>Bunkers</vt:lpstr>
      <vt:lpstr>AME_MET_détail</vt:lpstr>
      <vt:lpstr>Répartition SECTEN1</vt:lpstr>
      <vt:lpstr>SECTEN2_CO2</vt:lpstr>
      <vt:lpstr>SECTEN2_CH4</vt:lpstr>
      <vt:lpstr>SECTEN2_N2O</vt:lpstr>
      <vt:lpstr>SECTEN2_SF6</vt:lpstr>
      <vt:lpstr>SECTEN2_NF3</vt:lpstr>
      <vt:lpstr>2018-2020 NOT_UPDATED &gt;&gt;&gt;</vt:lpstr>
      <vt:lpstr>SECTEN2_CO2e</vt:lpstr>
      <vt:lpstr>SECTEN2_HFC</vt:lpstr>
      <vt:lpstr>SECTEN2_PFC</vt:lpstr>
      <vt:lpstr>AME_MET_détail!Impression_des_titres</vt:lpstr>
      <vt:lpstr>AME_MET_détail!Zone_d_impression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LN. NICCO</dc:creator>
  <cp:keywords/>
  <dc:description/>
  <cp:lastModifiedBy>Grégoire Bongrand</cp:lastModifiedBy>
  <cp:revision/>
  <dcterms:created xsi:type="dcterms:W3CDTF">2015-01-28T17:37:30Z</dcterms:created>
  <dcterms:modified xsi:type="dcterms:W3CDTF">2023-06-12T13:10:08Z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0x01010040340E8DBE75274CB88F44145B93306F</vt:lpwstr>
  </property>
  <property fmtid="{D5CDD505-2E9C-101B-9397-08002B2CF9AE}" pid="3" name="MediaServiceImageTags">
    <vt:lpwstr/>
  </property>
</Properties>
</file>