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19200" windowHeight="5890" activeTab="3"/>
  </bookViews>
  <sheets>
    <sheet name="résultats" sheetId="1" r:id="rId1"/>
    <sheet name="cible" sheetId="3" r:id="rId2"/>
    <sheet name="choc" sheetId="2" r:id="rId3"/>
    <sheet name="choc bis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6" i="3"/>
  <c r="K7" i="3"/>
  <c r="K8" i="3"/>
  <c r="K9" i="3"/>
  <c r="K10" i="3"/>
  <c r="K11" i="3"/>
  <c r="K12" i="3"/>
  <c r="K13" i="3"/>
  <c r="K14" i="3"/>
  <c r="K15" i="3"/>
  <c r="K5" i="3"/>
  <c r="L5" i="3" l="1"/>
  <c r="L6" i="3" l="1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M5" i="3"/>
  <c r="N5" i="3"/>
  <c r="P7" i="3" l="1"/>
  <c r="C5" i="2" l="1"/>
  <c r="R6" i="3" l="1"/>
  <c r="R7" i="3"/>
  <c r="R8" i="3"/>
  <c r="R9" i="3"/>
  <c r="R10" i="3"/>
  <c r="R11" i="3"/>
  <c r="R12" i="3"/>
  <c r="R13" i="3"/>
  <c r="R14" i="3"/>
  <c r="R15" i="3"/>
  <c r="R5" i="3"/>
  <c r="Q6" i="3"/>
  <c r="Q7" i="3"/>
  <c r="Q8" i="3"/>
  <c r="Q9" i="3"/>
  <c r="Q10" i="3"/>
  <c r="Q11" i="3"/>
  <c r="Q12" i="3"/>
  <c r="Q13" i="3"/>
  <c r="Q14" i="3"/>
  <c r="Q15" i="3"/>
  <c r="Q5" i="3"/>
  <c r="G15" i="3" l="1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O12" i="3"/>
  <c r="G12" i="3"/>
  <c r="F12" i="3"/>
  <c r="E12" i="3"/>
  <c r="D12" i="3"/>
  <c r="C12" i="3"/>
  <c r="O11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O8" i="3"/>
  <c r="G8" i="3"/>
  <c r="F8" i="3"/>
  <c r="E8" i="3"/>
  <c r="D8" i="3"/>
  <c r="C8" i="3"/>
  <c r="O7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O9" i="3" l="1"/>
  <c r="O13" i="3"/>
  <c r="O14" i="3"/>
  <c r="O5" i="3"/>
  <c r="O6" i="3"/>
  <c r="S6" i="3" s="1"/>
  <c r="C6" i="4" s="1"/>
  <c r="O10" i="3"/>
  <c r="O15" i="3"/>
  <c r="P9" i="3"/>
  <c r="T9" i="3" s="1"/>
  <c r="F9" i="4" s="1"/>
  <c r="G9" i="4" s="1"/>
  <c r="P13" i="3"/>
  <c r="T13" i="3" s="1"/>
  <c r="F13" i="4" s="1"/>
  <c r="G13" i="4" s="1"/>
  <c r="S8" i="3"/>
  <c r="C8" i="4" s="1"/>
  <c r="S9" i="3"/>
  <c r="C9" i="4" s="1"/>
  <c r="S10" i="3"/>
  <c r="C10" i="4" s="1"/>
  <c r="S12" i="3"/>
  <c r="C12" i="4" s="1"/>
  <c r="S13" i="3"/>
  <c r="C13" i="4" s="1"/>
  <c r="S14" i="3"/>
  <c r="C14" i="4" s="1"/>
  <c r="P8" i="3"/>
  <c r="T8" i="3" s="1"/>
  <c r="F8" i="4" s="1"/>
  <c r="G8" i="4" s="1"/>
  <c r="P12" i="3"/>
  <c r="T12" i="3" s="1"/>
  <c r="F12" i="4" s="1"/>
  <c r="G12" i="4" s="1"/>
  <c r="P11" i="3"/>
  <c r="T11" i="3" s="1"/>
  <c r="P15" i="3"/>
  <c r="T15" i="3" s="1"/>
  <c r="P6" i="3"/>
  <c r="T6" i="3" s="1"/>
  <c r="S7" i="3"/>
  <c r="C7" i="4" s="1"/>
  <c r="P10" i="3"/>
  <c r="T10" i="3" s="1"/>
  <c r="S11" i="3"/>
  <c r="C11" i="4" s="1"/>
  <c r="P14" i="3"/>
  <c r="T14" i="3" s="1"/>
  <c r="S15" i="3"/>
  <c r="C15" i="4" s="1"/>
  <c r="P5" i="3"/>
  <c r="S5" i="3" l="1"/>
  <c r="C5" i="4" s="1"/>
  <c r="D5" i="4" s="1"/>
  <c r="E5" i="4" s="1"/>
  <c r="F14" i="4"/>
  <c r="G14" i="4" s="1"/>
  <c r="H14" i="4" s="1"/>
  <c r="F6" i="4"/>
  <c r="G6" i="4" s="1"/>
  <c r="H6" i="4" s="1"/>
  <c r="F15" i="4"/>
  <c r="G15" i="4" s="1"/>
  <c r="H15" i="4" s="1"/>
  <c r="F10" i="4"/>
  <c r="G10" i="4" s="1"/>
  <c r="H10" i="4" s="1"/>
  <c r="F11" i="4"/>
  <c r="G11" i="4" s="1"/>
  <c r="H11" i="4" s="1"/>
  <c r="T7" i="3"/>
  <c r="T5" i="3"/>
  <c r="H13" i="4"/>
  <c r="H9" i="4"/>
  <c r="D15" i="4"/>
  <c r="E15" i="4" s="1"/>
  <c r="D7" i="4"/>
  <c r="E7" i="4" s="1"/>
  <c r="H12" i="4"/>
  <c r="D12" i="4"/>
  <c r="E12" i="4" s="1"/>
  <c r="D6" i="4"/>
  <c r="E6" i="4" s="1"/>
  <c r="H8" i="4"/>
  <c r="D10" i="4"/>
  <c r="E10" i="4" s="1"/>
  <c r="D11" i="4"/>
  <c r="E11" i="4" s="1"/>
  <c r="D14" i="4"/>
  <c r="E14" i="4" s="1"/>
  <c r="D9" i="4"/>
  <c r="E9" i="4" s="1"/>
  <c r="D13" i="4"/>
  <c r="E13" i="4" s="1"/>
  <c r="D8" i="4"/>
  <c r="E8" i="4" s="1"/>
  <c r="D5" i="2"/>
  <c r="S16" i="3"/>
  <c r="D10" i="2"/>
  <c r="D6" i="2"/>
  <c r="F7" i="4" l="1"/>
  <c r="G7" i="4" s="1"/>
  <c r="H7" i="4" s="1"/>
  <c r="F5" i="4"/>
  <c r="G5" i="4" s="1"/>
  <c r="H5" i="4" s="1"/>
  <c r="T16" i="3"/>
  <c r="I9" i="2"/>
  <c r="I7" i="2"/>
  <c r="I8" i="2"/>
  <c r="I5" i="2"/>
  <c r="D8" i="2"/>
  <c r="I12" i="2"/>
  <c r="I13" i="2"/>
  <c r="D14" i="2"/>
  <c r="D7" i="2"/>
  <c r="I11" i="2"/>
  <c r="D12" i="2"/>
  <c r="D13" i="2"/>
  <c r="I6" i="2"/>
  <c r="I10" i="2"/>
  <c r="D11" i="2"/>
  <c r="I14" i="2"/>
  <c r="D15" i="2"/>
  <c r="D9" i="2"/>
  <c r="K6" i="2"/>
  <c r="K7" i="2"/>
  <c r="K8" i="2"/>
  <c r="K9" i="2"/>
  <c r="K10" i="2"/>
  <c r="K11" i="2"/>
  <c r="K12" i="2"/>
  <c r="K13" i="2"/>
  <c r="K14" i="2"/>
  <c r="K15" i="2"/>
  <c r="K5" i="2"/>
  <c r="F6" i="2"/>
  <c r="F7" i="2"/>
  <c r="F8" i="2"/>
  <c r="F9" i="2"/>
  <c r="F10" i="2"/>
  <c r="F11" i="2"/>
  <c r="F12" i="2"/>
  <c r="F13" i="2"/>
  <c r="F14" i="2"/>
  <c r="F15" i="2"/>
  <c r="F5" i="2"/>
  <c r="C6" i="2"/>
  <c r="C7" i="2"/>
  <c r="C8" i="2"/>
  <c r="C9" i="2"/>
  <c r="C10" i="2"/>
  <c r="C11" i="2"/>
  <c r="C12" i="2"/>
  <c r="C13" i="2"/>
  <c r="C14" i="2"/>
  <c r="C15" i="2"/>
  <c r="J6" i="2" l="1"/>
  <c r="L6" i="2" s="1"/>
  <c r="M6" i="2" s="1"/>
  <c r="J7" i="2"/>
  <c r="L7" i="2" s="1"/>
  <c r="M7" i="2" s="1"/>
  <c r="J8" i="2"/>
  <c r="L8" i="2" s="1"/>
  <c r="M8" i="2" s="1"/>
  <c r="J9" i="2"/>
  <c r="L9" i="2" s="1"/>
  <c r="M9" i="2" s="1"/>
  <c r="J10" i="2"/>
  <c r="L10" i="2" s="1"/>
  <c r="M10" i="2" s="1"/>
  <c r="J11" i="2"/>
  <c r="L11" i="2" s="1"/>
  <c r="M11" i="2" s="1"/>
  <c r="J12" i="2"/>
  <c r="L12" i="2" s="1"/>
  <c r="M12" i="2" s="1"/>
  <c r="J13" i="2"/>
  <c r="L13" i="2" s="1"/>
  <c r="M13" i="2" s="1"/>
  <c r="J14" i="2"/>
  <c r="L14" i="2" s="1"/>
  <c r="M14" i="2" s="1"/>
  <c r="J5" i="2"/>
  <c r="L5" i="2" s="1"/>
  <c r="M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5" i="2"/>
  <c r="G5" i="2" s="1"/>
  <c r="H5" i="2" s="1"/>
  <c r="I15" i="2" l="1"/>
  <c r="J15" i="2" s="1"/>
  <c r="L15" i="2" s="1"/>
  <c r="M15" i="2" s="1"/>
</calcChain>
</file>

<file path=xl/sharedStrings.xml><?xml version="1.0" encoding="utf-8"?>
<sst xmlns="http://schemas.openxmlformats.org/spreadsheetml/2006/main" count="157" uniqueCount="118">
  <si>
    <t>X_01_0</t>
  </si>
  <si>
    <t>X_02_0</t>
  </si>
  <si>
    <t>X_03_0</t>
  </si>
  <si>
    <t>X_04_0</t>
  </si>
  <si>
    <t>X_05_0</t>
  </si>
  <si>
    <t>X_06_0</t>
  </si>
  <si>
    <t>X_07_0</t>
  </si>
  <si>
    <t>X_08_0</t>
  </si>
  <si>
    <t>X_09_0</t>
  </si>
  <si>
    <t>X_10_0</t>
  </si>
  <si>
    <t>X_11_0</t>
  </si>
  <si>
    <t>X_12_0</t>
  </si>
  <si>
    <t>X_14_0</t>
  </si>
  <si>
    <t>X_16_0</t>
  </si>
  <si>
    <t>X_17_0</t>
  </si>
  <si>
    <t>X_18_0</t>
  </si>
  <si>
    <t>X_19_0</t>
  </si>
  <si>
    <t>X_01_2</t>
  </si>
  <si>
    <t>X_02_2</t>
  </si>
  <si>
    <t>X_03_2</t>
  </si>
  <si>
    <t>X_04_2</t>
  </si>
  <si>
    <t>X_05_2</t>
  </si>
  <si>
    <t>X_06_2</t>
  </si>
  <si>
    <t>X_07_2</t>
  </si>
  <si>
    <t>X_08_2</t>
  </si>
  <si>
    <t>X_09_2</t>
  </si>
  <si>
    <t>X_10_2</t>
  </si>
  <si>
    <t>X_11_2</t>
  </si>
  <si>
    <t>X_12_2</t>
  </si>
  <si>
    <t>X_14_2</t>
  </si>
  <si>
    <t>X_16_2</t>
  </si>
  <si>
    <t>X_17_2</t>
  </si>
  <si>
    <t>X_18_2</t>
  </si>
  <si>
    <t>X_19_2</t>
  </si>
  <si>
    <t>X_13</t>
  </si>
  <si>
    <t>X_15</t>
  </si>
  <si>
    <t>X_20</t>
  </si>
  <si>
    <t>Index</t>
  </si>
  <si>
    <t>Sectors</t>
  </si>
  <si>
    <t>Agriculture, forestry and fishing</t>
  </si>
  <si>
    <t>Manufacture of food products and beverages</t>
  </si>
  <si>
    <t>Manufacture of motor vehicles, trailers and semi-trailers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</si>
  <si>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</si>
  <si>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</si>
  <si>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</si>
  <si>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 (NCE 23-24)</t>
  </si>
  <si>
    <t>Manufacture of organic basic chemicals (NCE 26-28)</t>
  </si>
  <si>
    <t>Manufacture of plastics products</t>
  </si>
  <si>
    <t>Manufacture of basic iron and steel and of ferro-alloys</t>
  </si>
  <si>
    <t>Manufacture of non-ferrous metals</t>
  </si>
  <si>
    <t>Other industries</t>
  </si>
  <si>
    <t>cible de baisse de X en point d'indice</t>
  </si>
  <si>
    <t>indice de X BAU avant choc en 2050 (base 2020)</t>
  </si>
  <si>
    <t>cible de baisse en pourcentage sur la période</t>
  </si>
  <si>
    <t xml:space="preserve">cible de baisse en pourcentage annuel  </t>
  </si>
  <si>
    <t>BAU</t>
  </si>
  <si>
    <t>S1</t>
  </si>
  <si>
    <t>en tonnes</t>
  </si>
  <si>
    <t>indice prod</t>
  </si>
  <si>
    <t xml:space="preserve">sortie ThreeME </t>
  </si>
  <si>
    <t>S1 indice</t>
  </si>
  <si>
    <t>Y_01_0</t>
  </si>
  <si>
    <t>Y_02_0</t>
  </si>
  <si>
    <t>Y_03_0</t>
  </si>
  <si>
    <t>Y_04_0</t>
  </si>
  <si>
    <t>Y_05_0</t>
  </si>
  <si>
    <t>Y_06_0</t>
  </si>
  <si>
    <t>Y_07_0</t>
  </si>
  <si>
    <t>Y_08_0</t>
  </si>
  <si>
    <t>Y_09_0</t>
  </si>
  <si>
    <t>Y_10_0</t>
  </si>
  <si>
    <t>Y_11_0</t>
  </si>
  <si>
    <t>Y_12_0</t>
  </si>
  <si>
    <t>Y_13_0</t>
  </si>
  <si>
    <t>Y_14_0</t>
  </si>
  <si>
    <t>Y_15_0</t>
  </si>
  <si>
    <t>Y_16_0</t>
  </si>
  <si>
    <t>Y_17_0</t>
  </si>
  <si>
    <t>Y_18_0</t>
  </si>
  <si>
    <t>Y_19_0</t>
  </si>
  <si>
    <t>Y_20_0</t>
  </si>
  <si>
    <t>Y_21_0</t>
  </si>
  <si>
    <t>Y_01_2</t>
  </si>
  <si>
    <t>Y_02_2</t>
  </si>
  <si>
    <t>Y_03_2</t>
  </si>
  <si>
    <t>Y_04_2</t>
  </si>
  <si>
    <t>Y_05_2</t>
  </si>
  <si>
    <t>Y_06_2</t>
  </si>
  <si>
    <t>Y_07_2</t>
  </si>
  <si>
    <t>Y_08_2</t>
  </si>
  <si>
    <t>Y_09_2</t>
  </si>
  <si>
    <t>Y_10_2</t>
  </si>
  <si>
    <t>Y_11_2</t>
  </si>
  <si>
    <t>Y_12_2</t>
  </si>
  <si>
    <t>Y_13_2</t>
  </si>
  <si>
    <t>Y_14_2</t>
  </si>
  <si>
    <t>Y_15_2</t>
  </si>
  <si>
    <t>Y_16_2</t>
  </si>
  <si>
    <t>Y_17_2</t>
  </si>
  <si>
    <t>Y_18_2</t>
  </si>
  <si>
    <t>Y_19_2</t>
  </si>
  <si>
    <t>Y_20_2</t>
  </si>
  <si>
    <t>Y_21_2</t>
  </si>
  <si>
    <t>Production en volume compta nat</t>
  </si>
  <si>
    <t>cible baisse de Y en 2050 en point d'indice (base 2020)</t>
  </si>
  <si>
    <t>ratio X/Y</t>
  </si>
  <si>
    <t>BAU indice Prod en volume</t>
  </si>
  <si>
    <t>cible baisse de Y en 2050 en volume</t>
  </si>
  <si>
    <t>cible de baisse de X en pourcentage sur la période</t>
  </si>
  <si>
    <t>cible de baisse de X enpourcentage sur la période</t>
  </si>
  <si>
    <t>Manufacture of motor vehicles, trailers and semi-trailers (nce 32 )</t>
  </si>
  <si>
    <t>Manufacture of glass and glass products (NCE 22)</t>
  </si>
  <si>
    <t>Manufacture of ceramic products and building materials (NCE 20 21)</t>
  </si>
  <si>
    <t>Manufacture of articles of paper and paperboard (NCE 35)</t>
  </si>
  <si>
    <t>Manufacture of plastics products (NCE 25 36 37)</t>
  </si>
  <si>
    <t>Manufacture of basic iron and steel and of ferro-alloys (16 29)</t>
  </si>
  <si>
    <t>Manufacture of non-ferrous metals (18)</t>
  </si>
  <si>
    <t>Other industries (NCE 30 31 33 34 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</si>
</sst>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1" applyFont="1" applyFill="1" applyBorder="1" applyAlignment="1">
      <alignment horizontal="center" vertical="top"/>
    </xf>
    <xf numFmtId="0" fontId="2" fillId="2" borderId="0" xfId="1" applyFont="1" applyFill="1" applyBorder="1" applyAlignment="1">
      <alignment horizontal="left" vertical="top"/>
    </xf>
    <xf numFmtId="0" fontId="2" fillId="2" borderId="0" xfId="1" applyFont="1" applyFill="1" applyBorder="1" applyAlignment="1">
      <alignment vertical="top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5" fillId="0" borderId="0" xfId="0" applyNumberFormat="1" applyFont="1"/>
    <xf numFmtId="1" fontId="5" fillId="0" borderId="0" xfId="0" applyNumberFormat="1" applyFont="1"/>
    <xf numFmtId="165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vision%20ADEME%20neutralit&#233;/industrie/R&#233;sultats_SI_RUN5_Volume%20production_18%2006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tion%20visions%20run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BAU"/>
      <sheetName val="S1"/>
      <sheetName val=" VA Prod"/>
      <sheetName val="Prod NACE"/>
    </sheetNames>
    <sheetDataSet>
      <sheetData sheetId="0"/>
      <sheetData sheetId="1">
        <row r="4">
          <cell r="C4">
            <v>198.78976923076922</v>
          </cell>
          <cell r="D4">
            <v>198.78976923076922</v>
          </cell>
          <cell r="E4">
            <v>183.63202509846826</v>
          </cell>
          <cell r="F4">
            <v>152.85721125409958</v>
          </cell>
          <cell r="G4">
            <v>76.893902460670461</v>
          </cell>
          <cell r="I4">
            <v>161083</v>
          </cell>
          <cell r="J4">
            <v>161083</v>
          </cell>
          <cell r="K4">
            <v>152341.08126562941</v>
          </cell>
          <cell r="L4">
            <v>134592.3371685739</v>
          </cell>
        </row>
        <row r="5">
          <cell r="C5">
            <v>5.4820000000000002</v>
          </cell>
          <cell r="D5">
            <v>5.4820000000000002</v>
          </cell>
          <cell r="E5">
            <v>7.083956952167056</v>
          </cell>
          <cell r="F5">
            <v>7.5372889719541076</v>
          </cell>
          <cell r="G5">
            <v>137.49159014874331</v>
          </cell>
          <cell r="I5">
            <v>141240.69999999998</v>
          </cell>
          <cell r="J5">
            <v>141240.69999999995</v>
          </cell>
          <cell r="K5">
            <v>190795.39597662614</v>
          </cell>
          <cell r="L5">
            <v>225860.0206395977</v>
          </cell>
        </row>
        <row r="6">
          <cell r="C6">
            <v>4.5430000000000001</v>
          </cell>
          <cell r="D6">
            <v>4.9051810817006576</v>
          </cell>
          <cell r="E6">
            <v>4.8484256810479991</v>
          </cell>
          <cell r="F6">
            <v>4.4434099180427218</v>
          </cell>
          <cell r="G6">
            <v>97.807834427530736</v>
          </cell>
          <cell r="I6">
            <v>6638.2000000000007</v>
          </cell>
          <cell r="J6">
            <v>7167.4164773377306</v>
          </cell>
          <cell r="K6">
            <v>7084.4858806807897</v>
          </cell>
          <cell r="L6">
            <v>6492.6796649683456</v>
          </cell>
        </row>
        <row r="7">
          <cell r="C7">
            <v>147.94600000000003</v>
          </cell>
          <cell r="D7">
            <v>145.58917568966163</v>
          </cell>
          <cell r="E7">
            <v>111.15523964669978</v>
          </cell>
          <cell r="F7">
            <v>78.150167751752917</v>
          </cell>
          <cell r="G7">
            <v>52.82344081742859</v>
          </cell>
          <cell r="I7">
            <v>22918.199999999997</v>
          </cell>
          <cell r="J7">
            <v>22553.106175839857</v>
          </cell>
          <cell r="K7">
            <v>17218.971876704978</v>
          </cell>
          <cell r="L7">
            <v>12106.181813419918</v>
          </cell>
        </row>
        <row r="8">
          <cell r="C8">
            <v>12.093999999999999</v>
          </cell>
          <cell r="D8">
            <v>12.217541784488908</v>
          </cell>
          <cell r="E8">
            <v>12.237761040203218</v>
          </cell>
          <cell r="F8">
            <v>12.338357569111899</v>
          </cell>
          <cell r="G8">
            <v>102.02048593609972</v>
          </cell>
          <cell r="I8">
            <v>50268</v>
          </cell>
          <cell r="J8">
            <v>50781.494164270589</v>
          </cell>
          <cell r="K8">
            <v>50865.534311967524</v>
          </cell>
          <cell r="L8">
            <v>51283.657870358613</v>
          </cell>
        </row>
        <row r="9">
          <cell r="C9">
            <v>13.136612000000001</v>
          </cell>
          <cell r="D9">
            <v>20.157042238716759</v>
          </cell>
          <cell r="E9">
            <v>18.407911609883065</v>
          </cell>
          <cell r="F9">
            <v>15.038572006268105</v>
          </cell>
          <cell r="G9">
            <v>114.47831454767868</v>
          </cell>
          <cell r="I9">
            <v>2287.8999999999996</v>
          </cell>
          <cell r="J9">
            <v>2395.8330752979605</v>
          </cell>
          <cell r="K9">
            <v>2082.6197586194453</v>
          </cell>
          <cell r="L9">
            <v>1845.7078849084528</v>
          </cell>
        </row>
        <row r="10">
          <cell r="C10">
            <v>16.650000000000002</v>
          </cell>
          <cell r="D10">
            <v>13.756339668235544</v>
          </cell>
          <cell r="E10">
            <v>13.061869380449082</v>
          </cell>
          <cell r="F10">
            <v>11.723076450629664</v>
          </cell>
          <cell r="G10">
            <v>70.408867571349319</v>
          </cell>
          <cell r="I10">
            <v>85494.1</v>
          </cell>
          <cell r="J10">
            <v>94040.957255197063</v>
          </cell>
          <cell r="K10">
            <v>87846.983993871545</v>
          </cell>
          <cell r="L10">
            <v>78104.163816670058</v>
          </cell>
        </row>
        <row r="11">
          <cell r="C11">
            <v>6.3380000000000001</v>
          </cell>
          <cell r="D11">
            <v>6.9895465223940318</v>
          </cell>
          <cell r="E11">
            <v>5.9753423828800436</v>
          </cell>
          <cell r="F11">
            <v>4.9192303911062032</v>
          </cell>
          <cell r="G11">
            <v>77.614868903537442</v>
          </cell>
          <cell r="I11">
            <v>8841.4000000000015</v>
          </cell>
          <cell r="J11">
            <v>9750.2960907375509</v>
          </cell>
          <cell r="K11">
            <v>8335.4989182700574</v>
          </cell>
          <cell r="L11">
            <v>6862.2410192373609</v>
          </cell>
        </row>
        <row r="12">
          <cell r="C12">
            <v>30.551000000000002</v>
          </cell>
          <cell r="D12">
            <v>24.787121646344783</v>
          </cell>
          <cell r="E12">
            <v>24.978218237128491</v>
          </cell>
          <cell r="F12">
            <v>23.770439358328503</v>
          </cell>
          <cell r="G12">
            <v>77.805765304993287</v>
          </cell>
          <cell r="I12">
            <v>12024.799999999997</v>
          </cell>
          <cell r="J12">
            <v>9756.1513656825209</v>
          </cell>
          <cell r="K12">
            <v>9831.3665234467826</v>
          </cell>
          <cell r="L12">
            <v>9355.9876663948326</v>
          </cell>
        </row>
        <row r="13">
          <cell r="C13">
            <v>1.847</v>
          </cell>
          <cell r="D13">
            <v>2.0957419746945911</v>
          </cell>
          <cell r="E13">
            <v>2.4033922674808541</v>
          </cell>
          <cell r="F13">
            <v>2.3881235929250395</v>
          </cell>
          <cell r="G13">
            <v>129.29743329318026</v>
          </cell>
          <cell r="I13">
            <v>6443.6</v>
          </cell>
          <cell r="J13">
            <v>7387.7313060065408</v>
          </cell>
          <cell r="K13">
            <v>8660.1604105459828</v>
          </cell>
          <cell r="L13">
            <v>8705.9965490598261</v>
          </cell>
        </row>
        <row r="14">
          <cell r="C14">
            <v>22.333796100000001</v>
          </cell>
          <cell r="D14">
            <v>24.413984645535162</v>
          </cell>
          <cell r="E14">
            <v>24.635438825461332</v>
          </cell>
          <cell r="F14">
            <v>23.387533333887337</v>
          </cell>
          <cell r="G14">
            <v>104.71812865654012</v>
          </cell>
          <cell r="I14">
            <v>302601.59999999998</v>
          </cell>
          <cell r="J14">
            <v>319825.67002250021</v>
          </cell>
          <cell r="K14">
            <v>305546.96244976635</v>
          </cell>
          <cell r="L14">
            <v>276591.27028184803</v>
          </cell>
        </row>
      </sheetData>
      <sheetData sheetId="2">
        <row r="4">
          <cell r="I4">
            <v>161083</v>
          </cell>
          <cell r="J4">
            <v>141294.7358630239</v>
          </cell>
          <cell r="K4">
            <v>101118.56322128455</v>
          </cell>
        </row>
        <row r="5">
          <cell r="I5">
            <v>141240.69999999995</v>
          </cell>
          <cell r="J5">
            <v>116316.04031273353</v>
          </cell>
          <cell r="K5">
            <v>84217.529010448838</v>
          </cell>
        </row>
        <row r="6">
          <cell r="I6">
            <v>7167.4206744273815</v>
          </cell>
          <cell r="J6">
            <v>6623.9270491199732</v>
          </cell>
          <cell r="K6">
            <v>4447.9731977518586</v>
          </cell>
        </row>
        <row r="7">
          <cell r="I7">
            <v>22553.106175839857</v>
          </cell>
          <cell r="J7">
            <v>8616.9819721471104</v>
          </cell>
          <cell r="K7">
            <v>4840.3469053470926</v>
          </cell>
        </row>
        <row r="8">
          <cell r="I8">
            <v>50781.494164270589</v>
          </cell>
          <cell r="J8">
            <v>49517.752629836104</v>
          </cell>
          <cell r="K8">
            <v>46598.185532763964</v>
          </cell>
        </row>
        <row r="9">
          <cell r="I9">
            <v>2395.8334527916718</v>
          </cell>
          <cell r="J9">
            <v>1613.7620514328712</v>
          </cell>
          <cell r="K9">
            <v>1171.5223236041654</v>
          </cell>
        </row>
        <row r="10">
          <cell r="I10">
            <v>94040.980151019772</v>
          </cell>
          <cell r="J10">
            <v>71085.260264618846</v>
          </cell>
          <cell r="K10">
            <v>48830.788709471235</v>
          </cell>
        </row>
        <row r="11">
          <cell r="I11">
            <v>9750.2981637276098</v>
          </cell>
          <cell r="J11">
            <v>6267.9021817094235</v>
          </cell>
          <cell r="K11">
            <v>3401.8221536128199</v>
          </cell>
        </row>
        <row r="12">
          <cell r="I12">
            <v>9756.1528133475131</v>
          </cell>
          <cell r="J12">
            <v>6764.3854885764149</v>
          </cell>
          <cell r="K12">
            <v>4632.0941048444301</v>
          </cell>
        </row>
        <row r="13">
          <cell r="I13">
            <v>7387.7357881513271</v>
          </cell>
          <cell r="J13">
            <v>6489.2866396921518</v>
          </cell>
          <cell r="K13">
            <v>5167.487137639474</v>
          </cell>
        </row>
        <row r="14">
          <cell r="I14">
            <v>319825.71671173919</v>
          </cell>
          <cell r="J14">
            <v>231039.94549523416</v>
          </cell>
          <cell r="K14">
            <v>165208.50120072081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ltats"/>
      <sheetName val="EE"/>
      <sheetName val="VA BAU"/>
    </sheetNames>
    <sheetDataSet>
      <sheetData sheetId="0"/>
      <sheetData sheetId="1"/>
      <sheetData sheetId="2">
        <row r="15">
          <cell r="T15">
            <v>6.2800909815358636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topLeftCell="A4" workbookViewId="0">
      <selection sqref="A1:AT83"/>
    </sheetView>
  </sheetViews>
  <sheetFormatPr baseColWidth="10" defaultRowHeight="14.5" x14ac:dyDescent="0.35"/>
  <sheetData>
    <row r="1" spans="1:46" x14ac:dyDescent="0.3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35">
      <c r="A2" t="s">
        <v>61</v>
      </c>
      <c r="B2">
        <v>77432.000780000002</v>
      </c>
      <c r="C2">
        <v>79265.346780000007</v>
      </c>
      <c r="D2">
        <v>77753.895959999994</v>
      </c>
      <c r="E2">
        <v>77090.260859999995</v>
      </c>
      <c r="F2">
        <v>80483.358810000005</v>
      </c>
      <c r="G2">
        <v>79500.303260000001</v>
      </c>
      <c r="H2">
        <v>80008.215939999995</v>
      </c>
      <c r="I2">
        <v>77216.941470000005</v>
      </c>
      <c r="J2">
        <v>80538.257840000006</v>
      </c>
      <c r="K2">
        <v>80058.538249999998</v>
      </c>
      <c r="L2">
        <v>80962.940010000006</v>
      </c>
      <c r="M2">
        <v>82100.313800000004</v>
      </c>
      <c r="N2">
        <v>83175.914529999995</v>
      </c>
      <c r="O2">
        <v>84304.674610000002</v>
      </c>
      <c r="P2">
        <v>85421.651930000007</v>
      </c>
      <c r="Q2">
        <v>86486.195049999995</v>
      </c>
      <c r="R2">
        <v>86496.437449999998</v>
      </c>
      <c r="S2">
        <v>86136.78</v>
      </c>
      <c r="T2">
        <v>85588.134149999998</v>
      </c>
      <c r="U2">
        <v>84946.074500000002</v>
      </c>
      <c r="V2">
        <v>84314.106329999995</v>
      </c>
      <c r="W2">
        <v>83737.617979999995</v>
      </c>
      <c r="X2">
        <v>83214.952560000005</v>
      </c>
      <c r="Y2">
        <v>82768.845790000007</v>
      </c>
      <c r="Z2">
        <v>82374.27605</v>
      </c>
      <c r="AA2">
        <v>82084.949089999995</v>
      </c>
      <c r="AB2">
        <v>81840.491999999998</v>
      </c>
      <c r="AC2">
        <v>81648.771170000007</v>
      </c>
      <c r="AD2">
        <v>81523.407479999994</v>
      </c>
      <c r="AE2">
        <v>81399.907300000006</v>
      </c>
      <c r="AF2">
        <v>81329.562189999997</v>
      </c>
      <c r="AG2">
        <v>81269.823470000003</v>
      </c>
      <c r="AH2">
        <v>81234.012650000004</v>
      </c>
      <c r="AI2">
        <v>81211.92181</v>
      </c>
      <c r="AJ2">
        <v>81200.282919999998</v>
      </c>
      <c r="AK2">
        <v>81210.828989999995</v>
      </c>
      <c r="AL2">
        <v>81242.163390000002</v>
      </c>
      <c r="AM2">
        <v>81280.594280000005</v>
      </c>
      <c r="AN2">
        <v>81354.901389999999</v>
      </c>
      <c r="AO2">
        <v>81448.930699999997</v>
      </c>
      <c r="AP2">
        <v>81551.148449999906</v>
      </c>
      <c r="AQ2">
        <v>81693.056670000005</v>
      </c>
      <c r="AR2">
        <v>81848.391010000007</v>
      </c>
      <c r="AS2">
        <v>82022.718550000005</v>
      </c>
      <c r="AT2">
        <v>82219.135819999996</v>
      </c>
    </row>
    <row r="3" spans="1:46" x14ac:dyDescent="0.35">
      <c r="A3" t="s">
        <v>62</v>
      </c>
      <c r="B3">
        <v>121341.9999</v>
      </c>
      <c r="C3">
        <v>123871.7896</v>
      </c>
      <c r="D3">
        <v>121995.5104</v>
      </c>
      <c r="E3">
        <v>121142.2574</v>
      </c>
      <c r="F3">
        <v>122299.00049999999</v>
      </c>
      <c r="G3">
        <v>125302.2056</v>
      </c>
      <c r="H3">
        <v>123360.65820000001</v>
      </c>
      <c r="I3">
        <v>122546.4013</v>
      </c>
      <c r="J3">
        <v>125219.37209999999</v>
      </c>
      <c r="K3">
        <v>127053.4896</v>
      </c>
      <c r="L3">
        <v>130536.75079999999</v>
      </c>
      <c r="M3">
        <v>133219.27309999999</v>
      </c>
      <c r="N3">
        <v>135532.32209999999</v>
      </c>
      <c r="O3">
        <v>137853.81109999999</v>
      </c>
      <c r="P3">
        <v>140227.0569</v>
      </c>
      <c r="Q3">
        <v>142512.56760000001</v>
      </c>
      <c r="R3">
        <v>142234.9657</v>
      </c>
      <c r="S3">
        <v>141166.7482</v>
      </c>
      <c r="T3">
        <v>139731.04550000001</v>
      </c>
      <c r="U3">
        <v>138135.54810000001</v>
      </c>
      <c r="V3">
        <v>136535.1875</v>
      </c>
      <c r="W3">
        <v>135003.5619</v>
      </c>
      <c r="X3">
        <v>133567.7665</v>
      </c>
      <c r="Y3">
        <v>132237.87659999999</v>
      </c>
      <c r="Z3">
        <v>131010.5276</v>
      </c>
      <c r="AA3">
        <v>129889.86500000001</v>
      </c>
      <c r="AB3">
        <v>128858.3584</v>
      </c>
      <c r="AC3">
        <v>127910.5367</v>
      </c>
      <c r="AD3">
        <v>127023.74249999999</v>
      </c>
      <c r="AE3">
        <v>126178.455</v>
      </c>
      <c r="AF3">
        <v>125376.00930000001</v>
      </c>
      <c r="AG3">
        <v>124600.3993</v>
      </c>
      <c r="AH3">
        <v>123850.7126</v>
      </c>
      <c r="AI3">
        <v>123121.75870000001</v>
      </c>
      <c r="AJ3">
        <v>122415.74860000001</v>
      </c>
      <c r="AK3">
        <v>121736.59669999999</v>
      </c>
      <c r="AL3">
        <v>121080.7453</v>
      </c>
      <c r="AM3">
        <v>120451.14079999999</v>
      </c>
      <c r="AN3">
        <v>119853.6961</v>
      </c>
      <c r="AO3">
        <v>119282.0436</v>
      </c>
      <c r="AP3">
        <v>118739.03509999999</v>
      </c>
      <c r="AQ3">
        <v>118228.9837</v>
      </c>
      <c r="AR3">
        <v>117742.9711</v>
      </c>
      <c r="AS3">
        <v>117283.049</v>
      </c>
      <c r="AT3">
        <v>116847.5083</v>
      </c>
    </row>
    <row r="4" spans="1:46" x14ac:dyDescent="0.35">
      <c r="A4" t="s">
        <v>63</v>
      </c>
      <c r="B4">
        <v>89251.200070000006</v>
      </c>
      <c r="C4">
        <v>89237.574909999996</v>
      </c>
      <c r="D4">
        <v>87532.360159999997</v>
      </c>
      <c r="E4">
        <v>76720.051579999999</v>
      </c>
      <c r="F4">
        <v>83272.384000000005</v>
      </c>
      <c r="G4">
        <v>85005.789489999996</v>
      </c>
      <c r="H4">
        <v>85278.009659999996</v>
      </c>
      <c r="I4">
        <v>85221.868419999999</v>
      </c>
      <c r="J4">
        <v>86981.2644</v>
      </c>
      <c r="K4">
        <v>90854.468529999998</v>
      </c>
      <c r="L4">
        <v>92947.345740000004</v>
      </c>
      <c r="M4">
        <v>95093.655429999999</v>
      </c>
      <c r="N4">
        <v>97161.659830000004</v>
      </c>
      <c r="O4">
        <v>99356.130380000002</v>
      </c>
      <c r="P4">
        <v>101684.3838</v>
      </c>
      <c r="Q4">
        <v>103471.10860000001</v>
      </c>
      <c r="R4">
        <v>105045.69779999999</v>
      </c>
      <c r="S4">
        <v>106556.0157</v>
      </c>
      <c r="T4">
        <v>108027.5454</v>
      </c>
      <c r="U4">
        <v>109499.0843</v>
      </c>
      <c r="V4">
        <v>111331.14750000001</v>
      </c>
      <c r="W4">
        <v>113266.5952</v>
      </c>
      <c r="X4">
        <v>115276.1894</v>
      </c>
      <c r="Y4">
        <v>117372.48669999999</v>
      </c>
      <c r="Z4">
        <v>119540.1532</v>
      </c>
      <c r="AA4">
        <v>122019.177</v>
      </c>
      <c r="AB4">
        <v>124427.78660000001</v>
      </c>
      <c r="AC4">
        <v>126777.2233</v>
      </c>
      <c r="AD4">
        <v>129095.9001</v>
      </c>
      <c r="AE4">
        <v>131354.122</v>
      </c>
      <c r="AF4">
        <v>133576.26850000001</v>
      </c>
      <c r="AG4">
        <v>135747.49919999999</v>
      </c>
      <c r="AH4">
        <v>137878.26999999999</v>
      </c>
      <c r="AI4">
        <v>139968.698</v>
      </c>
      <c r="AJ4">
        <v>142020.48970000001</v>
      </c>
      <c r="AK4">
        <v>144063.46119999999</v>
      </c>
      <c r="AL4">
        <v>146092.80050000001</v>
      </c>
      <c r="AM4">
        <v>148103.81820000001</v>
      </c>
      <c r="AN4">
        <v>150118.14120000001</v>
      </c>
      <c r="AO4">
        <v>152137.10870000001</v>
      </c>
      <c r="AP4">
        <v>154155.7439</v>
      </c>
      <c r="AQ4">
        <v>156194.91149999999</v>
      </c>
      <c r="AR4">
        <v>158246.45989999999</v>
      </c>
      <c r="AS4">
        <v>160313.92069999999</v>
      </c>
      <c r="AT4">
        <v>162399.44510000001</v>
      </c>
    </row>
    <row r="5" spans="1:46" x14ac:dyDescent="0.35">
      <c r="A5" t="s">
        <v>64</v>
      </c>
      <c r="B5">
        <v>6651.9999989999997</v>
      </c>
      <c r="C5">
        <v>6713.2071939999996</v>
      </c>
      <c r="D5">
        <v>6306.2486010000002</v>
      </c>
      <c r="E5">
        <v>5401.5059959999999</v>
      </c>
      <c r="F5">
        <v>5603.9026560000002</v>
      </c>
      <c r="G5">
        <v>6285.4148580000001</v>
      </c>
      <c r="H5">
        <v>5867.8072149999998</v>
      </c>
      <c r="I5">
        <v>5658.3076879999999</v>
      </c>
      <c r="J5">
        <v>5725.7062320000005</v>
      </c>
      <c r="K5">
        <v>5655.959194</v>
      </c>
      <c r="L5">
        <v>5775.9960639999999</v>
      </c>
      <c r="M5">
        <v>5914.4522070000003</v>
      </c>
      <c r="N5">
        <v>6041.1529430000001</v>
      </c>
      <c r="O5">
        <v>6165.2902899999999</v>
      </c>
      <c r="P5">
        <v>6283.0632509999996</v>
      </c>
      <c r="Q5">
        <v>6388.9855989999996</v>
      </c>
      <c r="R5">
        <v>6306.0299349999996</v>
      </c>
      <c r="S5">
        <v>6220.0341600000002</v>
      </c>
      <c r="T5">
        <v>6130.7076310000002</v>
      </c>
      <c r="U5">
        <v>6041.7557770000003</v>
      </c>
      <c r="V5">
        <v>5961.4807430000001</v>
      </c>
      <c r="W5">
        <v>5895.5211360000003</v>
      </c>
      <c r="X5">
        <v>5841.8903440000004</v>
      </c>
      <c r="Y5">
        <v>5803.1246499999997</v>
      </c>
      <c r="Z5">
        <v>5774.4025009999996</v>
      </c>
      <c r="AA5">
        <v>5761.1132859999998</v>
      </c>
      <c r="AB5">
        <v>5755.3450380000004</v>
      </c>
      <c r="AC5">
        <v>5757.2000870000002</v>
      </c>
      <c r="AD5">
        <v>5768.9629100000002</v>
      </c>
      <c r="AE5">
        <v>5780.592705</v>
      </c>
      <c r="AF5">
        <v>5798.2565560000003</v>
      </c>
      <c r="AG5">
        <v>5816.4166640000003</v>
      </c>
      <c r="AH5">
        <v>5836.8814579999998</v>
      </c>
      <c r="AI5">
        <v>5858.0776299999998</v>
      </c>
      <c r="AJ5">
        <v>5879.2312099999999</v>
      </c>
      <c r="AK5">
        <v>5902.8416269999998</v>
      </c>
      <c r="AL5">
        <v>5928.1681689999996</v>
      </c>
      <c r="AM5">
        <v>5953.0836639999998</v>
      </c>
      <c r="AN5">
        <v>5981.8298919999997</v>
      </c>
      <c r="AO5">
        <v>6012.4396489999999</v>
      </c>
      <c r="AP5">
        <v>6043.0650839999998</v>
      </c>
      <c r="AQ5">
        <v>6078.3531940000003</v>
      </c>
      <c r="AR5">
        <v>6114.8179179999997</v>
      </c>
      <c r="AS5">
        <v>6153.3180689999999</v>
      </c>
      <c r="AT5">
        <v>6194.3840010000004</v>
      </c>
    </row>
    <row r="6" spans="1:46" x14ac:dyDescent="0.35">
      <c r="A6" t="s">
        <v>65</v>
      </c>
      <c r="B6">
        <v>19621.00001</v>
      </c>
      <c r="C6">
        <v>19852.768059999999</v>
      </c>
      <c r="D6">
        <v>18658.898519999999</v>
      </c>
      <c r="E6">
        <v>15942.94442</v>
      </c>
      <c r="F6">
        <v>16578.644380000002</v>
      </c>
      <c r="G6">
        <v>18755.9493</v>
      </c>
      <c r="H6">
        <v>17356.87297</v>
      </c>
      <c r="I6">
        <v>16687.28239</v>
      </c>
      <c r="J6">
        <v>16890.567940000001</v>
      </c>
      <c r="K6">
        <v>16619.478579999999</v>
      </c>
      <c r="L6">
        <v>15465.652980000001</v>
      </c>
      <c r="M6">
        <v>15688.29787</v>
      </c>
      <c r="N6">
        <v>15948.43319</v>
      </c>
      <c r="O6">
        <v>16238.843639999999</v>
      </c>
      <c r="P6">
        <v>16533.77634</v>
      </c>
      <c r="Q6">
        <v>16851.55298</v>
      </c>
      <c r="R6">
        <v>16896.52507</v>
      </c>
      <c r="S6">
        <v>16962.84647</v>
      </c>
      <c r="T6">
        <v>17040.798569999999</v>
      </c>
      <c r="U6">
        <v>17124.462</v>
      </c>
      <c r="V6">
        <v>17204.960340000001</v>
      </c>
      <c r="W6">
        <v>17323.627929999999</v>
      </c>
      <c r="X6">
        <v>17406.06508</v>
      </c>
      <c r="Y6">
        <v>17561.23085</v>
      </c>
      <c r="Z6">
        <v>17667.031330000002</v>
      </c>
      <c r="AA6">
        <v>17896.30285</v>
      </c>
      <c r="AB6">
        <v>18056.588049999998</v>
      </c>
      <c r="AC6">
        <v>18220.48432</v>
      </c>
      <c r="AD6">
        <v>18533.178070000002</v>
      </c>
      <c r="AE6">
        <v>18698.760340000001</v>
      </c>
      <c r="AF6">
        <v>18966.154419999999</v>
      </c>
      <c r="AG6">
        <v>19183.235240000002</v>
      </c>
      <c r="AH6">
        <v>19429.057239999998</v>
      </c>
      <c r="AI6">
        <v>19661.20048</v>
      </c>
      <c r="AJ6">
        <v>19855.46558</v>
      </c>
      <c r="AK6">
        <v>20091.56884</v>
      </c>
      <c r="AL6">
        <v>20334.78256</v>
      </c>
      <c r="AM6">
        <v>20502.849750000001</v>
      </c>
      <c r="AN6">
        <v>20738.689849999999</v>
      </c>
      <c r="AO6">
        <v>20969.810030000001</v>
      </c>
      <c r="AP6">
        <v>21126.924299999999</v>
      </c>
      <c r="AQ6">
        <v>21372.242099999999</v>
      </c>
      <c r="AR6">
        <v>21585.846229999999</v>
      </c>
      <c r="AS6">
        <v>21795.664430000001</v>
      </c>
      <c r="AT6">
        <v>22025.147229999999</v>
      </c>
    </row>
    <row r="7" spans="1:46" x14ac:dyDescent="0.35">
      <c r="A7" t="s">
        <v>66</v>
      </c>
      <c r="B7">
        <v>19256</v>
      </c>
      <c r="C7">
        <v>19520.978480000002</v>
      </c>
      <c r="D7">
        <v>18918.525580000001</v>
      </c>
      <c r="E7">
        <v>16898.292949999999</v>
      </c>
      <c r="F7">
        <v>18024.212309999999</v>
      </c>
      <c r="G7">
        <v>17669.542450000001</v>
      </c>
      <c r="H7">
        <v>16906.877980000001</v>
      </c>
      <c r="I7">
        <v>16952.206679999999</v>
      </c>
      <c r="J7">
        <v>16837.84431</v>
      </c>
      <c r="K7">
        <v>17181.475589999998</v>
      </c>
      <c r="L7">
        <v>17522.70681</v>
      </c>
      <c r="M7">
        <v>17908.132379999999</v>
      </c>
      <c r="N7">
        <v>18278.522830000002</v>
      </c>
      <c r="O7">
        <v>18651.57461</v>
      </c>
      <c r="P7">
        <v>19011.40582</v>
      </c>
      <c r="Q7">
        <v>19344.11304</v>
      </c>
      <c r="R7">
        <v>19351.72048</v>
      </c>
      <c r="S7">
        <v>19303.609810000002</v>
      </c>
      <c r="T7">
        <v>19216.806949999998</v>
      </c>
      <c r="U7">
        <v>19106.288359999999</v>
      </c>
      <c r="V7">
        <v>18993.652239999999</v>
      </c>
      <c r="W7">
        <v>18892.924470000002</v>
      </c>
      <c r="X7">
        <v>18805.077089999999</v>
      </c>
      <c r="Y7">
        <v>18737.486120000001</v>
      </c>
      <c r="Z7">
        <v>18683.932209999999</v>
      </c>
      <c r="AA7">
        <v>18655.423330000001</v>
      </c>
      <c r="AB7">
        <v>18638.971890000001</v>
      </c>
      <c r="AC7">
        <v>18635.70001</v>
      </c>
      <c r="AD7">
        <v>18649.560369999999</v>
      </c>
      <c r="AE7">
        <v>18663.088589999999</v>
      </c>
      <c r="AF7">
        <v>18687.193879999999</v>
      </c>
      <c r="AG7">
        <v>18712.167809999999</v>
      </c>
      <c r="AH7">
        <v>18741.099419999999</v>
      </c>
      <c r="AI7">
        <v>18771.193599999999</v>
      </c>
      <c r="AJ7">
        <v>18801.234270000001</v>
      </c>
      <c r="AK7">
        <v>18835.831829999999</v>
      </c>
      <c r="AL7">
        <v>18873.482940000002</v>
      </c>
      <c r="AM7">
        <v>18910.550749999999</v>
      </c>
      <c r="AN7">
        <v>18954.553899999999</v>
      </c>
      <c r="AO7">
        <v>19001.826949999999</v>
      </c>
      <c r="AP7">
        <v>19049.181199999999</v>
      </c>
      <c r="AQ7">
        <v>19104.78196</v>
      </c>
      <c r="AR7">
        <v>19162.223419999998</v>
      </c>
      <c r="AS7">
        <v>19222.876919999999</v>
      </c>
      <c r="AT7">
        <v>19287.55285</v>
      </c>
    </row>
    <row r="8" spans="1:46" x14ac:dyDescent="0.35">
      <c r="A8" t="s">
        <v>67</v>
      </c>
      <c r="B8">
        <v>5974.9999820000003</v>
      </c>
      <c r="C8">
        <v>6032.1267429999998</v>
      </c>
      <c r="D8">
        <v>6111.6511760000003</v>
      </c>
      <c r="E8">
        <v>5668.5018339999997</v>
      </c>
      <c r="F8">
        <v>5914.6780950000002</v>
      </c>
      <c r="G8">
        <v>6027.4200360000004</v>
      </c>
      <c r="H8">
        <v>5914.6247970000004</v>
      </c>
      <c r="I8">
        <v>5912.3320249999997</v>
      </c>
      <c r="J8">
        <v>5885.3435689999997</v>
      </c>
      <c r="K8">
        <v>5939.6126299999996</v>
      </c>
      <c r="L8">
        <v>6064.1555490000001</v>
      </c>
      <c r="M8">
        <v>6201.0176179999999</v>
      </c>
      <c r="N8">
        <v>6330.8708880000004</v>
      </c>
      <c r="O8">
        <v>6456.2932110000002</v>
      </c>
      <c r="P8">
        <v>6568.7848690000001</v>
      </c>
      <c r="Q8">
        <v>6661.2887570000003</v>
      </c>
      <c r="R8">
        <v>6602.0038869999998</v>
      </c>
      <c r="S8">
        <v>6521.5467099999996</v>
      </c>
      <c r="T8">
        <v>6425.0899429999999</v>
      </c>
      <c r="U8">
        <v>6318.6119589999998</v>
      </c>
      <c r="V8">
        <v>6219.559362</v>
      </c>
      <c r="W8">
        <v>6130.1435499999998</v>
      </c>
      <c r="X8">
        <v>6049.3216670000002</v>
      </c>
      <c r="Y8">
        <v>5977.3111939999999</v>
      </c>
      <c r="Z8">
        <v>5911.7201830000004</v>
      </c>
      <c r="AA8">
        <v>5855.8272500000003</v>
      </c>
      <c r="AB8">
        <v>5805.6327439999995</v>
      </c>
      <c r="AC8">
        <v>5760.4813020000001</v>
      </c>
      <c r="AD8">
        <v>5720.7760520000002</v>
      </c>
      <c r="AE8">
        <v>5682.507216</v>
      </c>
      <c r="AF8">
        <v>5647.731648</v>
      </c>
      <c r="AG8">
        <v>5614.2844770000002</v>
      </c>
      <c r="AH8">
        <v>5582.6834310000004</v>
      </c>
      <c r="AI8">
        <v>5552.37583</v>
      </c>
      <c r="AJ8">
        <v>5523.0804619999999</v>
      </c>
      <c r="AK8">
        <v>5496.2992190000004</v>
      </c>
      <c r="AL8">
        <v>5471.7513410000001</v>
      </c>
      <c r="AM8">
        <v>5448.4658060000002</v>
      </c>
      <c r="AN8">
        <v>5427.8365359999998</v>
      </c>
      <c r="AO8">
        <v>5409.0861949999999</v>
      </c>
      <c r="AP8">
        <v>5391.3576540000004</v>
      </c>
      <c r="AQ8">
        <v>5376.2379469999996</v>
      </c>
      <c r="AR8">
        <v>5362.4032390000002</v>
      </c>
      <c r="AS8">
        <v>5349.9695400000001</v>
      </c>
      <c r="AT8">
        <v>5339.0258620000004</v>
      </c>
    </row>
    <row r="9" spans="1:46" x14ac:dyDescent="0.35">
      <c r="A9" t="s">
        <v>68</v>
      </c>
      <c r="B9">
        <v>23267.999930000002</v>
      </c>
      <c r="C9">
        <v>23537.695769999998</v>
      </c>
      <c r="D9">
        <v>23899.616050000001</v>
      </c>
      <c r="E9">
        <v>22375.175520000001</v>
      </c>
      <c r="F9">
        <v>23378.00072</v>
      </c>
      <c r="G9">
        <v>23935.33064</v>
      </c>
      <c r="H9">
        <v>23814.202389999999</v>
      </c>
      <c r="I9">
        <v>23974.56553</v>
      </c>
      <c r="J9">
        <v>24086.132109999999</v>
      </c>
      <c r="K9">
        <v>24444.547879999998</v>
      </c>
      <c r="L9">
        <v>25230.841550000001</v>
      </c>
      <c r="M9">
        <v>25815.329290000001</v>
      </c>
      <c r="N9">
        <v>26255.376619999999</v>
      </c>
      <c r="O9">
        <v>26610.5242</v>
      </c>
      <c r="P9">
        <v>26879.917990000002</v>
      </c>
      <c r="Q9">
        <v>27002.88048</v>
      </c>
      <c r="R9">
        <v>26688.138350000001</v>
      </c>
      <c r="S9">
        <v>26276.779719999999</v>
      </c>
      <c r="T9">
        <v>25794.891749999999</v>
      </c>
      <c r="U9">
        <v>25264.7988</v>
      </c>
      <c r="V9">
        <v>24914.424129999999</v>
      </c>
      <c r="W9">
        <v>24676.145199999999</v>
      </c>
      <c r="X9">
        <v>24507.46574</v>
      </c>
      <c r="Y9">
        <v>24379.57778</v>
      </c>
      <c r="Z9">
        <v>24273.815429999999</v>
      </c>
      <c r="AA9">
        <v>24222.00015</v>
      </c>
      <c r="AB9">
        <v>24200.608690000001</v>
      </c>
      <c r="AC9">
        <v>24195.649580000001</v>
      </c>
      <c r="AD9">
        <v>24198.912909999999</v>
      </c>
      <c r="AE9">
        <v>24205.336060000001</v>
      </c>
      <c r="AF9">
        <v>24212.378280000001</v>
      </c>
      <c r="AG9">
        <v>24219.052670000001</v>
      </c>
      <c r="AH9">
        <v>24225.08455</v>
      </c>
      <c r="AI9">
        <v>24230.72222</v>
      </c>
      <c r="AJ9">
        <v>24236.385190000001</v>
      </c>
      <c r="AK9">
        <v>24253.60886</v>
      </c>
      <c r="AL9">
        <v>24279.018759999999</v>
      </c>
      <c r="AM9">
        <v>24310.219450000001</v>
      </c>
      <c r="AN9">
        <v>24345.637930000001</v>
      </c>
      <c r="AO9">
        <v>24384.33124</v>
      </c>
      <c r="AP9">
        <v>24425.52188</v>
      </c>
      <c r="AQ9">
        <v>24468.799940000001</v>
      </c>
      <c r="AR9">
        <v>24513.888760000002</v>
      </c>
      <c r="AS9">
        <v>24560.351849999999</v>
      </c>
      <c r="AT9">
        <v>24607.856530000001</v>
      </c>
    </row>
    <row r="10" spans="1:46" x14ac:dyDescent="0.35">
      <c r="A10" t="s">
        <v>69</v>
      </c>
      <c r="B10">
        <v>25169.000039999999</v>
      </c>
      <c r="C10">
        <v>26121.094239999999</v>
      </c>
      <c r="D10">
        <v>25687.931329999999</v>
      </c>
      <c r="E10">
        <v>21985.30039</v>
      </c>
      <c r="F10">
        <v>23450.75261</v>
      </c>
      <c r="G10">
        <v>24503.93016</v>
      </c>
      <c r="H10">
        <v>23551.74137</v>
      </c>
      <c r="I10">
        <v>22459.768599999999</v>
      </c>
      <c r="J10">
        <v>22021.235059999999</v>
      </c>
      <c r="K10">
        <v>22748.527979999999</v>
      </c>
      <c r="L10">
        <v>22796.192800000001</v>
      </c>
      <c r="M10">
        <v>23203.366880000001</v>
      </c>
      <c r="N10">
        <v>23624.270380000002</v>
      </c>
      <c r="O10">
        <v>24064.374459999999</v>
      </c>
      <c r="P10">
        <v>24492.17931</v>
      </c>
      <c r="Q10">
        <v>24885.164860000001</v>
      </c>
      <c r="R10">
        <v>24182.278320000001</v>
      </c>
      <c r="S10">
        <v>23494.703979999998</v>
      </c>
      <c r="T10">
        <v>22830.30286</v>
      </c>
      <c r="U10">
        <v>22201.931530000002</v>
      </c>
      <c r="V10">
        <v>21627.68865</v>
      </c>
      <c r="W10">
        <v>21122.15279</v>
      </c>
      <c r="X10">
        <v>20667.3056</v>
      </c>
      <c r="Y10">
        <v>20286.359189999999</v>
      </c>
      <c r="Z10">
        <v>19945.642779999998</v>
      </c>
      <c r="AA10">
        <v>19689.051299999999</v>
      </c>
      <c r="AB10">
        <v>19457.46774</v>
      </c>
      <c r="AC10">
        <v>19262.88177</v>
      </c>
      <c r="AD10">
        <v>19134.99324</v>
      </c>
      <c r="AE10">
        <v>18998.417310000001</v>
      </c>
      <c r="AF10">
        <v>18908.756850000002</v>
      </c>
      <c r="AG10">
        <v>18826.46859</v>
      </c>
      <c r="AH10">
        <v>18768.132020000001</v>
      </c>
      <c r="AI10">
        <v>18721.588159999999</v>
      </c>
      <c r="AJ10">
        <v>18679.590069999998</v>
      </c>
      <c r="AK10">
        <v>18661.213449999999</v>
      </c>
      <c r="AL10">
        <v>18656.792529999999</v>
      </c>
      <c r="AM10">
        <v>18645.85831</v>
      </c>
      <c r="AN10">
        <v>18662.135590000002</v>
      </c>
      <c r="AO10">
        <v>18687.629110000002</v>
      </c>
      <c r="AP10">
        <v>18705.081480000001</v>
      </c>
      <c r="AQ10">
        <v>18752.852480000001</v>
      </c>
      <c r="AR10">
        <v>18801.426200000002</v>
      </c>
      <c r="AS10">
        <v>18856.902969999999</v>
      </c>
      <c r="AT10">
        <v>18924.169620000001</v>
      </c>
    </row>
    <row r="11" spans="1:46" x14ac:dyDescent="0.35">
      <c r="A11" t="s">
        <v>70</v>
      </c>
      <c r="B11">
        <v>24196</v>
      </c>
      <c r="C11">
        <v>24239.628519999998</v>
      </c>
      <c r="D11">
        <v>22629.35254</v>
      </c>
      <c r="E11">
        <v>18298.644560000001</v>
      </c>
      <c r="F11">
        <v>20199.180619999999</v>
      </c>
      <c r="G11">
        <v>20800.989890000001</v>
      </c>
      <c r="H11">
        <v>19713.96341</v>
      </c>
      <c r="I11">
        <v>19548.964380000001</v>
      </c>
      <c r="J11">
        <v>19643.625370000002</v>
      </c>
      <c r="K11">
        <v>19131.265810000001</v>
      </c>
      <c r="L11">
        <v>19348.45422</v>
      </c>
      <c r="M11">
        <v>19722.039769999999</v>
      </c>
      <c r="N11">
        <v>20106.050910000002</v>
      </c>
      <c r="O11">
        <v>20503.848709999998</v>
      </c>
      <c r="P11">
        <v>20861.920549999999</v>
      </c>
      <c r="Q11">
        <v>21178.146659999999</v>
      </c>
      <c r="R11">
        <v>20945.615709999998</v>
      </c>
      <c r="S11">
        <v>20693.506549999998</v>
      </c>
      <c r="T11">
        <v>20395.62039</v>
      </c>
      <c r="U11">
        <v>20067.127700000001</v>
      </c>
      <c r="V11">
        <v>19756.156480000001</v>
      </c>
      <c r="W11">
        <v>19466.65494</v>
      </c>
      <c r="X11">
        <v>19192.415430000001</v>
      </c>
      <c r="Y11">
        <v>18944.188310000001</v>
      </c>
      <c r="Z11">
        <v>18709.152900000001</v>
      </c>
      <c r="AA11">
        <v>18511.049279999999</v>
      </c>
      <c r="AB11">
        <v>18322.375090000001</v>
      </c>
      <c r="AC11">
        <v>18147.514459999999</v>
      </c>
      <c r="AD11">
        <v>17997.892489999998</v>
      </c>
      <c r="AE11">
        <v>17842.66993</v>
      </c>
      <c r="AF11">
        <v>17704.50892</v>
      </c>
      <c r="AG11">
        <v>17567.215810000002</v>
      </c>
      <c r="AH11">
        <v>17437.719140000001</v>
      </c>
      <c r="AI11">
        <v>17311.440279999999</v>
      </c>
      <c r="AJ11">
        <v>17185.953549999998</v>
      </c>
      <c r="AK11">
        <v>17070.589209999998</v>
      </c>
      <c r="AL11">
        <v>16961.48301</v>
      </c>
      <c r="AM11">
        <v>16850.601019999998</v>
      </c>
      <c r="AN11">
        <v>16751.693790000001</v>
      </c>
      <c r="AO11">
        <v>16657.615170000001</v>
      </c>
      <c r="AP11">
        <v>16561.600030000001</v>
      </c>
      <c r="AQ11">
        <v>16479.137999999999</v>
      </c>
      <c r="AR11">
        <v>16398.311959999999</v>
      </c>
      <c r="AS11">
        <v>16321.58756</v>
      </c>
      <c r="AT11">
        <v>16250.84052</v>
      </c>
    </row>
    <row r="12" spans="1:46" x14ac:dyDescent="0.35">
      <c r="A12" t="s">
        <v>71</v>
      </c>
      <c r="B12">
        <v>11506</v>
      </c>
      <c r="C12">
        <v>11445.085139999999</v>
      </c>
      <c r="D12">
        <v>10824.52852</v>
      </c>
      <c r="E12">
        <v>9032.1807210000006</v>
      </c>
      <c r="F12">
        <v>9810.1323749999901</v>
      </c>
      <c r="G12">
        <v>9925.9515429999901</v>
      </c>
      <c r="H12">
        <v>9520.4722180000008</v>
      </c>
      <c r="I12">
        <v>9293.6203310000001</v>
      </c>
      <c r="J12">
        <v>9403.9946440000003</v>
      </c>
      <c r="K12">
        <v>8991.4434629999996</v>
      </c>
      <c r="L12">
        <v>9093.8445940000001</v>
      </c>
      <c r="M12">
        <v>9250.3466879999996</v>
      </c>
      <c r="N12">
        <v>9421.09964699999</v>
      </c>
      <c r="O12">
        <v>9603.1204460000008</v>
      </c>
      <c r="P12">
        <v>9778.033469</v>
      </c>
      <c r="Q12">
        <v>9939.2500240000008</v>
      </c>
      <c r="R12">
        <v>10041.696830000001</v>
      </c>
      <c r="S12">
        <v>10129.281150000001</v>
      </c>
      <c r="T12">
        <v>10204.06011</v>
      </c>
      <c r="U12">
        <v>10269.90206</v>
      </c>
      <c r="V12">
        <v>10333.629629999999</v>
      </c>
      <c r="W12">
        <v>10400.05154</v>
      </c>
      <c r="X12">
        <v>10470.36269</v>
      </c>
      <c r="Y12">
        <v>10548.10636</v>
      </c>
      <c r="Z12">
        <v>10631.464980000001</v>
      </c>
      <c r="AA12">
        <v>10724.341640000001</v>
      </c>
      <c r="AB12">
        <v>10822.332969999999</v>
      </c>
      <c r="AC12">
        <v>10926.140740000001</v>
      </c>
      <c r="AD12">
        <v>11037.51102</v>
      </c>
      <c r="AE12">
        <v>11149.9841</v>
      </c>
      <c r="AF12">
        <v>11267.60642</v>
      </c>
      <c r="AG12">
        <v>11386.902910000001</v>
      </c>
      <c r="AH12">
        <v>11509.06321</v>
      </c>
      <c r="AI12">
        <v>11633.15753</v>
      </c>
      <c r="AJ12">
        <v>11758.815259999999</v>
      </c>
      <c r="AK12">
        <v>11887.852629999999</v>
      </c>
      <c r="AL12">
        <v>12019.802610000001</v>
      </c>
      <c r="AM12">
        <v>12153.373610000001</v>
      </c>
      <c r="AN12">
        <v>12291.37052</v>
      </c>
      <c r="AO12">
        <v>12432.49567</v>
      </c>
      <c r="AP12">
        <v>12575.53686</v>
      </c>
      <c r="AQ12">
        <v>12723.42418</v>
      </c>
      <c r="AR12">
        <v>12873.776159999999</v>
      </c>
      <c r="AS12">
        <v>13026.95782</v>
      </c>
      <c r="AT12">
        <v>13183.1623</v>
      </c>
    </row>
    <row r="13" spans="1:46" x14ac:dyDescent="0.35">
      <c r="A13" t="s">
        <v>72</v>
      </c>
      <c r="B13">
        <v>442897.80180000002</v>
      </c>
      <c r="C13">
        <v>455500.91570000001</v>
      </c>
      <c r="D13">
        <v>451607.77250000002</v>
      </c>
      <c r="E13">
        <v>411108.83689999999</v>
      </c>
      <c r="F13">
        <v>423416.53590000002</v>
      </c>
      <c r="G13">
        <v>433495.04259999999</v>
      </c>
      <c r="H13">
        <v>429522.21399999998</v>
      </c>
      <c r="I13">
        <v>425388.71010000003</v>
      </c>
      <c r="J13">
        <v>430758.18979999999</v>
      </c>
      <c r="K13">
        <v>437136.1165</v>
      </c>
      <c r="L13">
        <v>440875.00679999997</v>
      </c>
      <c r="M13">
        <v>448673.28850000002</v>
      </c>
      <c r="N13">
        <v>456895.19790000003</v>
      </c>
      <c r="O13">
        <v>465568.79560000001</v>
      </c>
      <c r="P13">
        <v>474097.50660000002</v>
      </c>
      <c r="Q13">
        <v>482166.1152</v>
      </c>
      <c r="R13">
        <v>480290.62560000003</v>
      </c>
      <c r="S13">
        <v>477129.46909999999</v>
      </c>
      <c r="T13">
        <v>473113.48580000002</v>
      </c>
      <c r="U13">
        <v>468600.22129999998</v>
      </c>
      <c r="V13">
        <v>463982.71879999997</v>
      </c>
      <c r="W13">
        <v>459625.54310000001</v>
      </c>
      <c r="X13">
        <v>455509.44809999998</v>
      </c>
      <c r="Y13">
        <v>451940.48820000002</v>
      </c>
      <c r="Z13">
        <v>448666.8273</v>
      </c>
      <c r="AA13">
        <v>446169.64020000002</v>
      </c>
      <c r="AB13">
        <v>443897.8798</v>
      </c>
      <c r="AC13">
        <v>441954.4804</v>
      </c>
      <c r="AD13">
        <v>440593.56069999997</v>
      </c>
      <c r="AE13">
        <v>439113.31140000001</v>
      </c>
      <c r="AF13">
        <v>438020.13909999997</v>
      </c>
      <c r="AG13">
        <v>436939.99690000003</v>
      </c>
      <c r="AH13">
        <v>436022.88919999998</v>
      </c>
      <c r="AI13">
        <v>435160.91340000002</v>
      </c>
      <c r="AJ13">
        <v>434296.05469999998</v>
      </c>
      <c r="AK13">
        <v>433609.03899999999</v>
      </c>
      <c r="AL13">
        <v>433027.45929999999</v>
      </c>
      <c r="AM13">
        <v>432376.19099999999</v>
      </c>
      <c r="AN13">
        <v>431973.80800000002</v>
      </c>
      <c r="AO13">
        <v>431662.65740000003</v>
      </c>
      <c r="AP13">
        <v>431290.14730000001</v>
      </c>
      <c r="AQ13">
        <v>431211.54450000002</v>
      </c>
      <c r="AR13">
        <v>431157.31280000001</v>
      </c>
      <c r="AS13">
        <v>431183.55940000003</v>
      </c>
      <c r="AT13">
        <v>431334.15259999997</v>
      </c>
    </row>
    <row r="14" spans="1:46" x14ac:dyDescent="0.35">
      <c r="A14" t="s">
        <v>73</v>
      </c>
      <c r="B14">
        <v>228674.00090000001</v>
      </c>
      <c r="C14">
        <v>237671.23689999999</v>
      </c>
      <c r="D14">
        <v>232488.24710000001</v>
      </c>
      <c r="E14">
        <v>212257.83369999999</v>
      </c>
      <c r="F14">
        <v>210078.3272</v>
      </c>
      <c r="G14">
        <v>214586.85509999999</v>
      </c>
      <c r="H14">
        <v>211169.28589999999</v>
      </c>
      <c r="I14">
        <v>211798.3222</v>
      </c>
      <c r="J14">
        <v>206919.90539999999</v>
      </c>
      <c r="K14">
        <v>202100.61730000001</v>
      </c>
      <c r="L14">
        <v>174696.02470000001</v>
      </c>
      <c r="M14">
        <v>176158.63260000001</v>
      </c>
      <c r="N14">
        <v>178764.1483</v>
      </c>
      <c r="O14">
        <v>181998.29380000001</v>
      </c>
      <c r="P14">
        <v>185372.34669999999</v>
      </c>
      <c r="Q14">
        <v>189435.234</v>
      </c>
      <c r="R14">
        <v>192767.04990000001</v>
      </c>
      <c r="S14">
        <v>196393.32190000001</v>
      </c>
      <c r="T14">
        <v>200179.86859999999</v>
      </c>
      <c r="U14">
        <v>203963.85649999999</v>
      </c>
      <c r="V14">
        <v>207388.50039999999</v>
      </c>
      <c r="W14">
        <v>211202.84049999999</v>
      </c>
      <c r="X14">
        <v>213873.95499999999</v>
      </c>
      <c r="Y14">
        <v>217668.8787</v>
      </c>
      <c r="Z14">
        <v>220103.62390000001</v>
      </c>
      <c r="AA14">
        <v>224733.34030000001</v>
      </c>
      <c r="AB14">
        <v>227647.68590000001</v>
      </c>
      <c r="AC14">
        <v>230396.07879999999</v>
      </c>
      <c r="AD14">
        <v>236039.8371</v>
      </c>
      <c r="AE14">
        <v>238502.4284</v>
      </c>
      <c r="AF14">
        <v>242957.74890000001</v>
      </c>
      <c r="AG14">
        <v>246300.8639</v>
      </c>
      <c r="AH14">
        <v>250182.9198</v>
      </c>
      <c r="AI14">
        <v>253742.7726</v>
      </c>
      <c r="AJ14">
        <v>256485.53210000001</v>
      </c>
      <c r="AK14">
        <v>260059.9817</v>
      </c>
      <c r="AL14">
        <v>263745.79820000002</v>
      </c>
      <c r="AM14">
        <v>265833.33120000002</v>
      </c>
      <c r="AN14">
        <v>269277.78169999999</v>
      </c>
      <c r="AO14">
        <v>272579.75309999997</v>
      </c>
      <c r="AP14">
        <v>274298.54210000002</v>
      </c>
      <c r="AQ14">
        <v>277792.1569</v>
      </c>
      <c r="AR14">
        <v>280582.87280000001</v>
      </c>
      <c r="AS14">
        <v>283243.48869999999</v>
      </c>
      <c r="AT14">
        <v>286263.59220000001</v>
      </c>
    </row>
    <row r="15" spans="1:46" x14ac:dyDescent="0.35">
      <c r="A15" t="s">
        <v>74</v>
      </c>
      <c r="B15">
        <v>10151.70974</v>
      </c>
      <c r="C15">
        <v>10392.9483</v>
      </c>
      <c r="D15">
        <v>10181.81436</v>
      </c>
      <c r="E15">
        <v>9441.5972999999994</v>
      </c>
      <c r="F15">
        <v>9753.6437760000008</v>
      </c>
      <c r="G15">
        <v>9847.4124539999902</v>
      </c>
      <c r="H15">
        <v>9727.371056</v>
      </c>
      <c r="I15">
        <v>9824.58194799999</v>
      </c>
      <c r="J15">
        <v>9882.04421799999</v>
      </c>
      <c r="K15">
        <v>9410.0000299999901</v>
      </c>
      <c r="L15">
        <v>9480.9797049999997</v>
      </c>
      <c r="M15">
        <v>9611.5595240000002</v>
      </c>
      <c r="N15">
        <v>9772.4611139999997</v>
      </c>
      <c r="O15">
        <v>9941.0535610000006</v>
      </c>
      <c r="P15">
        <v>10100.0949</v>
      </c>
      <c r="Q15">
        <v>10242.7228</v>
      </c>
      <c r="R15">
        <v>10333.740659999999</v>
      </c>
      <c r="S15">
        <v>10407.06683</v>
      </c>
      <c r="T15">
        <v>10468.29126</v>
      </c>
      <c r="U15">
        <v>10523.21588</v>
      </c>
      <c r="V15">
        <v>10569.18679</v>
      </c>
      <c r="W15">
        <v>10613.494930000001</v>
      </c>
      <c r="X15">
        <v>10658.291939999999</v>
      </c>
      <c r="Y15">
        <v>10708.59793</v>
      </c>
      <c r="Z15">
        <v>10763.14026</v>
      </c>
      <c r="AA15">
        <v>10824.04747</v>
      </c>
      <c r="AB15">
        <v>10885.946959999999</v>
      </c>
      <c r="AC15">
        <v>10950.026760000001</v>
      </c>
      <c r="AD15">
        <v>11019.32195</v>
      </c>
      <c r="AE15">
        <v>11086.79127</v>
      </c>
      <c r="AF15">
        <v>11156.30262</v>
      </c>
      <c r="AG15">
        <v>11224.337100000001</v>
      </c>
      <c r="AH15">
        <v>11292.552240000001</v>
      </c>
      <c r="AI15">
        <v>11360.252689999999</v>
      </c>
      <c r="AJ15">
        <v>11427.1409</v>
      </c>
      <c r="AK15">
        <v>11494.90929</v>
      </c>
      <c r="AL15">
        <v>11563.596159999999</v>
      </c>
      <c r="AM15">
        <v>11631.761920000001</v>
      </c>
      <c r="AN15">
        <v>11702.846439999999</v>
      </c>
      <c r="AO15">
        <v>11775.772569999999</v>
      </c>
      <c r="AP15">
        <v>11849.066570000001</v>
      </c>
      <c r="AQ15">
        <v>11926.21256</v>
      </c>
      <c r="AR15">
        <v>12004.71638</v>
      </c>
      <c r="AS15">
        <v>12084.891439999999</v>
      </c>
      <c r="AT15">
        <v>12166.97301</v>
      </c>
    </row>
    <row r="16" spans="1:46" x14ac:dyDescent="0.35">
      <c r="A16" t="s">
        <v>75</v>
      </c>
      <c r="B16">
        <v>17203.99999</v>
      </c>
      <c r="C16">
        <v>17595.991040000001</v>
      </c>
      <c r="D16">
        <v>17076.306270000001</v>
      </c>
      <c r="E16">
        <v>16002.09662</v>
      </c>
      <c r="F16">
        <v>16472.17369</v>
      </c>
      <c r="G16">
        <v>16457.604729999999</v>
      </c>
      <c r="H16">
        <v>16179.63559</v>
      </c>
      <c r="I16">
        <v>16268.520409999999</v>
      </c>
      <c r="J16">
        <v>16276.20637</v>
      </c>
      <c r="K16">
        <v>15137.7744</v>
      </c>
      <c r="L16">
        <v>15136.343370000001</v>
      </c>
      <c r="M16">
        <v>15159.657590000001</v>
      </c>
      <c r="N16">
        <v>15198.904109999999</v>
      </c>
      <c r="O16">
        <v>15255.07656</v>
      </c>
      <c r="P16">
        <v>15335.5069</v>
      </c>
      <c r="Q16">
        <v>15414.773730000001</v>
      </c>
      <c r="R16">
        <v>15596.7881</v>
      </c>
      <c r="S16">
        <v>15781.989799999999</v>
      </c>
      <c r="T16">
        <v>15966.86795</v>
      </c>
      <c r="U16">
        <v>16150.01835</v>
      </c>
      <c r="V16">
        <v>16334.61418</v>
      </c>
      <c r="W16">
        <v>16527.019110000001</v>
      </c>
      <c r="X16">
        <v>16725.033220000001</v>
      </c>
      <c r="Y16">
        <v>16929.146980000001</v>
      </c>
      <c r="Z16">
        <v>17136.373179999999</v>
      </c>
      <c r="AA16">
        <v>17353.873159999999</v>
      </c>
      <c r="AB16">
        <v>17577.04679</v>
      </c>
      <c r="AC16">
        <v>17803.234120000001</v>
      </c>
      <c r="AD16">
        <v>18033.039970000002</v>
      </c>
      <c r="AE16">
        <v>18260.46788</v>
      </c>
      <c r="AF16">
        <v>18487.35209</v>
      </c>
      <c r="AG16">
        <v>18710.845529999999</v>
      </c>
      <c r="AH16">
        <v>18931.408179999999</v>
      </c>
      <c r="AI16">
        <v>19148.339169999999</v>
      </c>
      <c r="AJ16">
        <v>19361.093440000001</v>
      </c>
      <c r="AK16">
        <v>19566.646239999998</v>
      </c>
      <c r="AL16">
        <v>19767.447619999999</v>
      </c>
      <c r="AM16">
        <v>19963.088629999998</v>
      </c>
      <c r="AN16">
        <v>20156.30171</v>
      </c>
      <c r="AO16">
        <v>20347.11189</v>
      </c>
      <c r="AP16">
        <v>20534.548490000001</v>
      </c>
      <c r="AQ16">
        <v>20721.160479999999</v>
      </c>
      <c r="AR16">
        <v>20905.799360000001</v>
      </c>
      <c r="AS16">
        <v>21088.739170000001</v>
      </c>
      <c r="AT16">
        <v>21270.27619</v>
      </c>
    </row>
    <row r="17" spans="1:46" x14ac:dyDescent="0.35">
      <c r="A17" t="s">
        <v>76</v>
      </c>
      <c r="B17">
        <v>51998.143219999998</v>
      </c>
      <c r="C17">
        <v>53272.471810000003</v>
      </c>
      <c r="D17">
        <v>51713.717660000002</v>
      </c>
      <c r="E17">
        <v>47923.807780000003</v>
      </c>
      <c r="F17">
        <v>49393.914689999998</v>
      </c>
      <c r="G17">
        <v>50066.013590000002</v>
      </c>
      <c r="H17">
        <v>48807.536110000001</v>
      </c>
      <c r="I17">
        <v>48598.479169999999</v>
      </c>
      <c r="J17">
        <v>49336.154860000002</v>
      </c>
      <c r="K17">
        <v>48132.797050000001</v>
      </c>
      <c r="L17">
        <v>48825.841289999997</v>
      </c>
      <c r="M17">
        <v>49657.514560000003</v>
      </c>
      <c r="N17">
        <v>50338.809630000003</v>
      </c>
      <c r="O17">
        <v>51116.53744</v>
      </c>
      <c r="P17">
        <v>51847.941050000001</v>
      </c>
      <c r="Q17">
        <v>52395.876960000001</v>
      </c>
      <c r="R17">
        <v>52262.165549999998</v>
      </c>
      <c r="S17">
        <v>51929.615239999999</v>
      </c>
      <c r="T17">
        <v>51452.834130000003</v>
      </c>
      <c r="U17">
        <v>50880.242899999997</v>
      </c>
      <c r="V17">
        <v>50439.776019999998</v>
      </c>
      <c r="W17">
        <v>50119.1391</v>
      </c>
      <c r="X17">
        <v>49892.697379999998</v>
      </c>
      <c r="Y17">
        <v>49769.040150000001</v>
      </c>
      <c r="Z17">
        <v>49710.739780000004</v>
      </c>
      <c r="AA17">
        <v>49813.05255</v>
      </c>
      <c r="AB17">
        <v>49983.703179999997</v>
      </c>
      <c r="AC17">
        <v>50214.25632</v>
      </c>
      <c r="AD17">
        <v>50513.314630000001</v>
      </c>
      <c r="AE17">
        <v>50810.59562</v>
      </c>
      <c r="AF17">
        <v>51167.967620000003</v>
      </c>
      <c r="AG17">
        <v>51536.033960000001</v>
      </c>
      <c r="AH17">
        <v>51922.63</v>
      </c>
      <c r="AI17">
        <v>52315.534789999998</v>
      </c>
      <c r="AJ17">
        <v>52709.402869999998</v>
      </c>
      <c r="AK17">
        <v>53127.153810000003</v>
      </c>
      <c r="AL17">
        <v>53563.157149999999</v>
      </c>
      <c r="AM17">
        <v>54002.543039999997</v>
      </c>
      <c r="AN17">
        <v>54473.65941</v>
      </c>
      <c r="AO17">
        <v>54962.89486</v>
      </c>
      <c r="AP17">
        <v>55457.878599999996</v>
      </c>
      <c r="AQ17">
        <v>55990.528789999997</v>
      </c>
      <c r="AR17">
        <v>56537.002480000003</v>
      </c>
      <c r="AS17">
        <v>57103.051930000001</v>
      </c>
      <c r="AT17">
        <v>57692.444170000002</v>
      </c>
    </row>
    <row r="18" spans="1:46" x14ac:dyDescent="0.35">
      <c r="A18" t="s">
        <v>77</v>
      </c>
      <c r="B18">
        <v>12379.121139999999</v>
      </c>
      <c r="C18">
        <v>15367.170969999999</v>
      </c>
      <c r="D18">
        <v>14200.15645</v>
      </c>
      <c r="E18">
        <v>10988.809960000001</v>
      </c>
      <c r="F18">
        <v>14385.300789999999</v>
      </c>
      <c r="G18">
        <v>12293.988530000001</v>
      </c>
      <c r="H18">
        <v>15932.624610000001</v>
      </c>
      <c r="I18">
        <v>15507.01708</v>
      </c>
      <c r="J18">
        <v>17083.15998</v>
      </c>
      <c r="K18">
        <v>18488.250700000001</v>
      </c>
      <c r="L18">
        <v>20718.42396</v>
      </c>
      <c r="M18">
        <v>21057.658149999999</v>
      </c>
      <c r="N18">
        <v>21218.715479999999</v>
      </c>
      <c r="O18">
        <v>21416.409189999998</v>
      </c>
      <c r="P18">
        <v>21605.488450000001</v>
      </c>
      <c r="Q18">
        <v>21746.909299999999</v>
      </c>
      <c r="R18">
        <v>21768.272150000001</v>
      </c>
      <c r="S18">
        <v>21759.720089999999</v>
      </c>
      <c r="T18">
        <v>21735.27406</v>
      </c>
      <c r="U18">
        <v>21703.188040000001</v>
      </c>
      <c r="V18">
        <v>21722.65093</v>
      </c>
      <c r="W18">
        <v>21781.03169</v>
      </c>
      <c r="X18">
        <v>21866.748380000001</v>
      </c>
      <c r="Y18">
        <v>21978.714690000001</v>
      </c>
      <c r="Z18">
        <v>22106.081440000002</v>
      </c>
      <c r="AA18">
        <v>22258.824349999999</v>
      </c>
      <c r="AB18">
        <v>22425.090700000001</v>
      </c>
      <c r="AC18">
        <v>22603.40855</v>
      </c>
      <c r="AD18">
        <v>22798.19512</v>
      </c>
      <c r="AE18">
        <v>22992.781630000001</v>
      </c>
      <c r="AF18">
        <v>23194.770039999999</v>
      </c>
      <c r="AG18">
        <v>23396.771250000002</v>
      </c>
      <c r="AH18">
        <v>23602.399119999998</v>
      </c>
      <c r="AI18">
        <v>23809.904200000001</v>
      </c>
      <c r="AJ18">
        <v>24018.237099999998</v>
      </c>
      <c r="AK18">
        <v>24234.6695</v>
      </c>
      <c r="AL18">
        <v>24457.31323</v>
      </c>
      <c r="AM18">
        <v>24681.59503</v>
      </c>
      <c r="AN18">
        <v>24914.161510000002</v>
      </c>
      <c r="AO18">
        <v>25151.721860000001</v>
      </c>
      <c r="AP18">
        <v>25390.257119999998</v>
      </c>
      <c r="AQ18">
        <v>25637.332780000001</v>
      </c>
      <c r="AR18">
        <v>25887.159879999999</v>
      </c>
      <c r="AS18">
        <v>26140.385869999998</v>
      </c>
      <c r="AT18">
        <v>26397.6957</v>
      </c>
    </row>
    <row r="19" spans="1:46" x14ac:dyDescent="0.35">
      <c r="A19" t="s">
        <v>78</v>
      </c>
      <c r="B19">
        <v>18847.027139999998</v>
      </c>
      <c r="C19">
        <v>19988.65222</v>
      </c>
      <c r="D19">
        <v>20417.321029999999</v>
      </c>
      <c r="E19">
        <v>16978.491389999999</v>
      </c>
      <c r="F19">
        <v>17986.831180000001</v>
      </c>
      <c r="G19">
        <v>19430.017759999999</v>
      </c>
      <c r="H19">
        <v>19546.33007</v>
      </c>
      <c r="I19">
        <v>19411.9221</v>
      </c>
      <c r="J19">
        <v>19675.540209999999</v>
      </c>
      <c r="K19">
        <v>20048.044040000001</v>
      </c>
      <c r="L19">
        <v>20612.920050000001</v>
      </c>
      <c r="M19">
        <v>21101.43708</v>
      </c>
      <c r="N19">
        <v>21568.211200000002</v>
      </c>
      <c r="O19">
        <v>22007.970580000001</v>
      </c>
      <c r="P19">
        <v>22409.249070000002</v>
      </c>
      <c r="Q19">
        <v>22731.270209999999</v>
      </c>
      <c r="R19">
        <v>22941.33123</v>
      </c>
      <c r="S19">
        <v>23083.792949999999</v>
      </c>
      <c r="T19">
        <v>23180.296910000001</v>
      </c>
      <c r="U19">
        <v>23247.98414</v>
      </c>
      <c r="V19">
        <v>23385.593929999999</v>
      </c>
      <c r="W19">
        <v>23583.399710000002</v>
      </c>
      <c r="X19">
        <v>23826.846020000001</v>
      </c>
      <c r="Y19">
        <v>24109.437239999999</v>
      </c>
      <c r="Z19">
        <v>24419.857220000002</v>
      </c>
      <c r="AA19">
        <v>24779.827819999999</v>
      </c>
      <c r="AB19">
        <v>25167.651379999999</v>
      </c>
      <c r="AC19">
        <v>25571.709800000001</v>
      </c>
      <c r="AD19">
        <v>25992.216520000002</v>
      </c>
      <c r="AE19">
        <v>26415.14833</v>
      </c>
      <c r="AF19">
        <v>26838.626619999999</v>
      </c>
      <c r="AG19">
        <v>27258.415700000001</v>
      </c>
      <c r="AH19">
        <v>27673.946329999999</v>
      </c>
      <c r="AI19">
        <v>28084.593400000002</v>
      </c>
      <c r="AJ19">
        <v>28488.644189999999</v>
      </c>
      <c r="AK19">
        <v>28894.56351</v>
      </c>
      <c r="AL19">
        <v>29303.91185</v>
      </c>
      <c r="AM19">
        <v>29712.705900000001</v>
      </c>
      <c r="AN19">
        <v>30124.87673</v>
      </c>
      <c r="AO19">
        <v>30542.224740000001</v>
      </c>
      <c r="AP19">
        <v>30960.701590000001</v>
      </c>
      <c r="AQ19">
        <v>31385.170859999998</v>
      </c>
      <c r="AR19">
        <v>31815.537950000002</v>
      </c>
      <c r="AS19">
        <v>32250.71658</v>
      </c>
      <c r="AT19">
        <v>32691.661690000001</v>
      </c>
    </row>
    <row r="20" spans="1:46" x14ac:dyDescent="0.35">
      <c r="A20" t="s">
        <v>79</v>
      </c>
      <c r="B20">
        <v>1572979.9939999999</v>
      </c>
      <c r="C20">
        <v>1618848.86</v>
      </c>
      <c r="D20">
        <v>1626349.3389999999</v>
      </c>
      <c r="E20">
        <v>1553059.9450000001</v>
      </c>
      <c r="F20">
        <v>1598110.7279999999</v>
      </c>
      <c r="G20">
        <v>1627982.551</v>
      </c>
      <c r="H20">
        <v>1632201.52</v>
      </c>
      <c r="I20">
        <v>1640486.906</v>
      </c>
      <c r="J20">
        <v>1665550.0549999999</v>
      </c>
      <c r="K20">
        <v>1698610.7139999999</v>
      </c>
      <c r="L20">
        <v>1725222.8740000001</v>
      </c>
      <c r="M20">
        <v>1756822.2830000001</v>
      </c>
      <c r="N20">
        <v>1787030.4280000001</v>
      </c>
      <c r="O20">
        <v>1818265.72</v>
      </c>
      <c r="P20">
        <v>1850032.1769999999</v>
      </c>
      <c r="Q20">
        <v>1880649.618</v>
      </c>
      <c r="R20">
        <v>1909349.446</v>
      </c>
      <c r="S20">
        <v>1938203.308</v>
      </c>
      <c r="T20">
        <v>1966031.8489999999</v>
      </c>
      <c r="U20">
        <v>1993255.5279999999</v>
      </c>
      <c r="V20">
        <v>2021706.1470000001</v>
      </c>
      <c r="W20">
        <v>2053809.007</v>
      </c>
      <c r="X20">
        <v>2089145.693</v>
      </c>
      <c r="Y20">
        <v>2128030.8739999998</v>
      </c>
      <c r="Z20">
        <v>2169382.875</v>
      </c>
      <c r="AA20">
        <v>2214195.1830000002</v>
      </c>
      <c r="AB20">
        <v>2260992.4879999999</v>
      </c>
      <c r="AC20">
        <v>2309273.1359999999</v>
      </c>
      <c r="AD20">
        <v>2359030.2200000002</v>
      </c>
      <c r="AE20">
        <v>2408181.3020000001</v>
      </c>
      <c r="AF20">
        <v>2457558.912</v>
      </c>
      <c r="AG20">
        <v>2505956.6680000001</v>
      </c>
      <c r="AH20">
        <v>2553613.7940000002</v>
      </c>
      <c r="AI20">
        <v>2600220.3960000002</v>
      </c>
      <c r="AJ20">
        <v>2645664.804</v>
      </c>
      <c r="AK20">
        <v>2690480.76</v>
      </c>
      <c r="AL20">
        <v>2734718.074</v>
      </c>
      <c r="AM20">
        <v>2778148.824</v>
      </c>
      <c r="AN20">
        <v>2821622.6329999999</v>
      </c>
      <c r="AO20">
        <v>2864938.9040000001</v>
      </c>
      <c r="AP20">
        <v>2907879.6669999999</v>
      </c>
      <c r="AQ20">
        <v>2951315.1349999998</v>
      </c>
      <c r="AR20">
        <v>2994723.4389999998</v>
      </c>
      <c r="AS20">
        <v>3038334.2310000001</v>
      </c>
      <c r="AT20">
        <v>3082260.9380000001</v>
      </c>
    </row>
    <row r="21" spans="1:46" x14ac:dyDescent="0.35">
      <c r="A21" t="s">
        <v>80</v>
      </c>
      <c r="B21">
        <v>376741.99959999998</v>
      </c>
      <c r="C21">
        <v>382513.4952</v>
      </c>
      <c r="D21">
        <v>385024.86580000003</v>
      </c>
      <c r="E21">
        <v>389898.7206</v>
      </c>
      <c r="F21">
        <v>394464.54200000002</v>
      </c>
      <c r="G21">
        <v>399820.33149999997</v>
      </c>
      <c r="H21">
        <v>406120.97399999999</v>
      </c>
      <c r="I21">
        <v>412263.15700000001</v>
      </c>
      <c r="J21">
        <v>416107.90730000002</v>
      </c>
      <c r="K21">
        <v>420406.49459999998</v>
      </c>
      <c r="L21">
        <v>425936.71879999997</v>
      </c>
      <c r="M21">
        <v>431680.94199999998</v>
      </c>
      <c r="N21">
        <v>437471.26130000001</v>
      </c>
      <c r="O21">
        <v>443365.875</v>
      </c>
      <c r="P21">
        <v>449545.5686</v>
      </c>
      <c r="Q21">
        <v>455868.56679999997</v>
      </c>
      <c r="R21">
        <v>462395.1434</v>
      </c>
      <c r="S21">
        <v>469042.29229999997</v>
      </c>
      <c r="T21">
        <v>475734.9314</v>
      </c>
      <c r="U21">
        <v>482473.53249999997</v>
      </c>
      <c r="V21">
        <v>489311.10729999997</v>
      </c>
      <c r="W21">
        <v>496358.0514</v>
      </c>
      <c r="X21">
        <v>503579.86</v>
      </c>
      <c r="Y21">
        <v>511001.17219999997</v>
      </c>
      <c r="Z21">
        <v>518552.6642</v>
      </c>
      <c r="AA21">
        <v>526301.72349999996</v>
      </c>
      <c r="AB21">
        <v>534179.12760000001</v>
      </c>
      <c r="AC21">
        <v>542126.70990000002</v>
      </c>
      <c r="AD21">
        <v>550216.74100000004</v>
      </c>
      <c r="AE21">
        <v>558324.86060000001</v>
      </c>
      <c r="AF21">
        <v>566491.6594</v>
      </c>
      <c r="AG21">
        <v>574662.82539999997</v>
      </c>
      <c r="AH21">
        <v>582848.55500000005</v>
      </c>
      <c r="AI21">
        <v>591035.58259999997</v>
      </c>
      <c r="AJ21">
        <v>599189.41859999998</v>
      </c>
      <c r="AK21">
        <v>607341.52859999996</v>
      </c>
      <c r="AL21">
        <v>615515.647</v>
      </c>
      <c r="AM21">
        <v>623659.54229999997</v>
      </c>
      <c r="AN21">
        <v>631820.58669999999</v>
      </c>
      <c r="AO21">
        <v>640010.22459999996</v>
      </c>
      <c r="AP21">
        <v>648169.71120000002</v>
      </c>
      <c r="AQ21">
        <v>656360.05969999998</v>
      </c>
      <c r="AR21">
        <v>664568.83759999997</v>
      </c>
      <c r="AS21">
        <v>672794.58089999994</v>
      </c>
      <c r="AT21">
        <v>681051.36170000001</v>
      </c>
    </row>
    <row r="22" spans="1:46" x14ac:dyDescent="0.35">
      <c r="A22" t="s">
        <v>81</v>
      </c>
      <c r="B22">
        <v>35.000010160000002</v>
      </c>
      <c r="C22">
        <v>34.652419190000003</v>
      </c>
      <c r="D22">
        <v>31.1611081</v>
      </c>
      <c r="E22">
        <v>28.074764089999999</v>
      </c>
      <c r="F22">
        <v>27.939589649999998</v>
      </c>
      <c r="G22">
        <v>26.759641070000001</v>
      </c>
      <c r="H22">
        <v>25.853954309999999</v>
      </c>
      <c r="I22">
        <v>26.297371529999999</v>
      </c>
      <c r="J22">
        <v>25.36821132</v>
      </c>
      <c r="K22">
        <v>24.00708655</v>
      </c>
      <c r="L22">
        <v>22.43347498</v>
      </c>
      <c r="M22">
        <v>20.997947570000001</v>
      </c>
      <c r="N22">
        <v>19.016148479999998</v>
      </c>
      <c r="O22">
        <v>18.846298669999999</v>
      </c>
      <c r="P22">
        <v>18.773720770000001</v>
      </c>
      <c r="Q22">
        <v>18.87123661</v>
      </c>
      <c r="R22">
        <v>18.680554409999999</v>
      </c>
      <c r="S22">
        <v>18.368949700000002</v>
      </c>
      <c r="T22">
        <v>17.978724629999999</v>
      </c>
      <c r="U22">
        <v>17.546239839999998</v>
      </c>
      <c r="V22">
        <v>17.248412800000001</v>
      </c>
      <c r="W22">
        <v>17.029217939999999</v>
      </c>
      <c r="X22">
        <v>16.83967908</v>
      </c>
      <c r="Y22">
        <v>16.66997628</v>
      </c>
      <c r="Z22">
        <v>16.505233929999999</v>
      </c>
      <c r="AA22">
        <v>16.391207000000001</v>
      </c>
      <c r="AB22">
        <v>16.28092457</v>
      </c>
      <c r="AC22">
        <v>16.172010109999999</v>
      </c>
      <c r="AD22">
        <v>16.07222114</v>
      </c>
      <c r="AE22">
        <v>15.962395280000001</v>
      </c>
      <c r="AF22">
        <v>15.859811179999999</v>
      </c>
      <c r="AG22">
        <v>15.75288905</v>
      </c>
      <c r="AH22">
        <v>15.645913970000001</v>
      </c>
      <c r="AI22">
        <v>15.536394319999999</v>
      </c>
      <c r="AJ22">
        <v>15.42271571</v>
      </c>
      <c r="AK22">
        <v>15.304732680000001</v>
      </c>
      <c r="AL22">
        <v>15.18412567</v>
      </c>
      <c r="AM22">
        <v>15.05716836</v>
      </c>
      <c r="AN22">
        <v>14.932576320000001</v>
      </c>
      <c r="AO22">
        <v>14.806931799999999</v>
      </c>
      <c r="AP22">
        <v>14.676709389999999</v>
      </c>
      <c r="AQ22">
        <v>14.550905139999999</v>
      </c>
      <c r="AR22">
        <v>14.423274080000001</v>
      </c>
      <c r="AS22">
        <v>14.295320480000001</v>
      </c>
      <c r="AT22">
        <v>14.16846359</v>
      </c>
    </row>
    <row r="23" spans="1:46" x14ac:dyDescent="0.35">
      <c r="A23" t="s">
        <v>82</v>
      </c>
      <c r="B23">
        <v>77432.000780000002</v>
      </c>
      <c r="C23">
        <v>79265.346780000007</v>
      </c>
      <c r="D23">
        <v>77753.895959999994</v>
      </c>
      <c r="E23">
        <v>77090.260859999995</v>
      </c>
      <c r="F23">
        <v>80483.358810000005</v>
      </c>
      <c r="G23">
        <v>79500.303260000001</v>
      </c>
      <c r="H23">
        <v>80008.215939999995</v>
      </c>
      <c r="I23">
        <v>77216.941470000005</v>
      </c>
      <c r="J23">
        <v>80538.257840000006</v>
      </c>
      <c r="K23">
        <v>80058.538249999998</v>
      </c>
      <c r="L23">
        <v>80958.895539999998</v>
      </c>
      <c r="M23">
        <v>82122.402870000005</v>
      </c>
      <c r="N23">
        <v>83234.675199999998</v>
      </c>
      <c r="O23">
        <v>84416.801250000004</v>
      </c>
      <c r="P23">
        <v>85603.231939999998</v>
      </c>
      <c r="Q23">
        <v>86767.944879999995</v>
      </c>
      <c r="R23">
        <v>86508.918439999994</v>
      </c>
      <c r="S23">
        <v>85935.779519999996</v>
      </c>
      <c r="T23">
        <v>85167.058640000003</v>
      </c>
      <c r="U23">
        <v>84316.639349999998</v>
      </c>
      <c r="V23">
        <v>83486.506259999995</v>
      </c>
      <c r="W23">
        <v>82700.304390000005</v>
      </c>
      <c r="X23">
        <v>81950.116569999998</v>
      </c>
      <c r="Y23">
        <v>81255.101880000002</v>
      </c>
      <c r="Z23">
        <v>80590.92512</v>
      </c>
      <c r="AA23">
        <v>79990.986499999999</v>
      </c>
      <c r="AB23">
        <v>79424.770189999996</v>
      </c>
      <c r="AC23">
        <v>78906.384990000006</v>
      </c>
      <c r="AD23">
        <v>78454.223889999994</v>
      </c>
      <c r="AE23">
        <v>78013.297569999995</v>
      </c>
      <c r="AF23">
        <v>77618.910780000006</v>
      </c>
      <c r="AG23">
        <v>77249.877280000001</v>
      </c>
      <c r="AH23">
        <v>76922.518790000002</v>
      </c>
      <c r="AI23">
        <v>76632.946830000001</v>
      </c>
      <c r="AJ23">
        <v>76374.452350000007</v>
      </c>
      <c r="AK23">
        <v>76168.743430000002</v>
      </c>
      <c r="AL23">
        <v>76005.329270000002</v>
      </c>
      <c r="AM23">
        <v>75869.687510000003</v>
      </c>
      <c r="AN23">
        <v>75786.908890000006</v>
      </c>
      <c r="AO23">
        <v>75739.673299999995</v>
      </c>
      <c r="AP23">
        <v>75714.359320000003</v>
      </c>
      <c r="AQ23">
        <v>75738.424799999906</v>
      </c>
      <c r="AR23">
        <v>75785.807719999997</v>
      </c>
      <c r="AS23">
        <v>75859.940640000001</v>
      </c>
      <c r="AT23">
        <v>75962.541110000006</v>
      </c>
    </row>
    <row r="24" spans="1:46" x14ac:dyDescent="0.35">
      <c r="A24" t="s">
        <v>83</v>
      </c>
      <c r="B24">
        <v>121341.9999</v>
      </c>
      <c r="C24">
        <v>123871.7896</v>
      </c>
      <c r="D24">
        <v>121995.5104</v>
      </c>
      <c r="E24">
        <v>121142.2574</v>
      </c>
      <c r="F24">
        <v>122299.00049999999</v>
      </c>
      <c r="G24">
        <v>125302.2056</v>
      </c>
      <c r="H24">
        <v>123360.65820000001</v>
      </c>
      <c r="I24">
        <v>122546.4013</v>
      </c>
      <c r="J24">
        <v>125219.37209999999</v>
      </c>
      <c r="K24">
        <v>127053.4896</v>
      </c>
      <c r="L24">
        <v>130510.02069999999</v>
      </c>
      <c r="M24">
        <v>133219.8824</v>
      </c>
      <c r="N24">
        <v>135571.85870000001</v>
      </c>
      <c r="O24">
        <v>137928.88250000001</v>
      </c>
      <c r="P24">
        <v>140367.2041</v>
      </c>
      <c r="Q24">
        <v>142747.6684</v>
      </c>
      <c r="R24">
        <v>141873.24369999999</v>
      </c>
      <c r="S24">
        <v>140012.27110000001</v>
      </c>
      <c r="T24">
        <v>137713.3812</v>
      </c>
      <c r="U24">
        <v>135249.50229999999</v>
      </c>
      <c r="V24">
        <v>132791.33499999999</v>
      </c>
      <c r="W24">
        <v>130399.8895</v>
      </c>
      <c r="X24">
        <v>128097.2068</v>
      </c>
      <c r="Y24">
        <v>125890.6053</v>
      </c>
      <c r="Z24">
        <v>123777.1455</v>
      </c>
      <c r="AA24">
        <v>121762.534</v>
      </c>
      <c r="AB24">
        <v>119828.4626</v>
      </c>
      <c r="AC24">
        <v>117975.26700000001</v>
      </c>
      <c r="AD24">
        <v>116190.5631</v>
      </c>
      <c r="AE24">
        <v>114469.4678</v>
      </c>
      <c r="AF24">
        <v>112811.07670000001</v>
      </c>
      <c r="AG24">
        <v>111211.0996</v>
      </c>
      <c r="AH24">
        <v>109674.75229999999</v>
      </c>
      <c r="AI24">
        <v>108206.7344</v>
      </c>
      <c r="AJ24">
        <v>106799.8769</v>
      </c>
      <c r="AK24">
        <v>105461.9051</v>
      </c>
      <c r="AL24">
        <v>104187.1804</v>
      </c>
      <c r="AM24">
        <v>102975.185</v>
      </c>
      <c r="AN24">
        <v>101828.1173</v>
      </c>
      <c r="AO24">
        <v>100737.34600000001</v>
      </c>
      <c r="AP24">
        <v>99700.807740000004</v>
      </c>
      <c r="AQ24">
        <v>98718.926829999997</v>
      </c>
      <c r="AR24">
        <v>97780.84474</v>
      </c>
      <c r="AS24">
        <v>96884.739530000006</v>
      </c>
      <c r="AT24">
        <v>96026.418109999999</v>
      </c>
    </row>
    <row r="25" spans="1:46" x14ac:dyDescent="0.35">
      <c r="A25" t="s">
        <v>84</v>
      </c>
      <c r="B25">
        <v>89251.200070000006</v>
      </c>
      <c r="C25">
        <v>89237.574909999996</v>
      </c>
      <c r="D25">
        <v>87532.360159999997</v>
      </c>
      <c r="E25">
        <v>76720.051579999999</v>
      </c>
      <c r="F25">
        <v>83272.384000000005</v>
      </c>
      <c r="G25">
        <v>85005.789489999996</v>
      </c>
      <c r="H25">
        <v>85278.009659999996</v>
      </c>
      <c r="I25">
        <v>85221.868419999999</v>
      </c>
      <c r="J25">
        <v>86981.2644</v>
      </c>
      <c r="K25">
        <v>90854.468529999998</v>
      </c>
      <c r="L25">
        <v>92563.449619999999</v>
      </c>
      <c r="M25">
        <v>94389.984549999994</v>
      </c>
      <c r="N25">
        <v>96165.934359999999</v>
      </c>
      <c r="O25">
        <v>98088.156279999996</v>
      </c>
      <c r="P25">
        <v>100282.8585</v>
      </c>
      <c r="Q25">
        <v>101853.629</v>
      </c>
      <c r="R25">
        <v>102023.8605</v>
      </c>
      <c r="S25">
        <v>102500.69500000001</v>
      </c>
      <c r="T25">
        <v>103190.3858</v>
      </c>
      <c r="U25">
        <v>103986.05680000001</v>
      </c>
      <c r="V25">
        <v>105192.8691</v>
      </c>
      <c r="W25">
        <v>106455.16190000001</v>
      </c>
      <c r="X25">
        <v>107714.8676</v>
      </c>
      <c r="Y25">
        <v>108964.5433</v>
      </c>
      <c r="Z25">
        <v>110082.5947</v>
      </c>
      <c r="AA25">
        <v>111581.9212</v>
      </c>
      <c r="AB25">
        <v>112954.9163</v>
      </c>
      <c r="AC25">
        <v>114224.7127</v>
      </c>
      <c r="AD25">
        <v>115431.8863</v>
      </c>
      <c r="AE25">
        <v>116579.7322</v>
      </c>
      <c r="AF25">
        <v>117674.2142</v>
      </c>
      <c r="AG25">
        <v>118740.3538</v>
      </c>
      <c r="AH25">
        <v>119801.9235</v>
      </c>
      <c r="AI25">
        <v>120885.27</v>
      </c>
      <c r="AJ25">
        <v>121962.4354</v>
      </c>
      <c r="AK25">
        <v>123087.8354</v>
      </c>
      <c r="AL25">
        <v>124251.08010000001</v>
      </c>
      <c r="AM25">
        <v>125448.7209</v>
      </c>
      <c r="AN25">
        <v>126695.4801</v>
      </c>
      <c r="AO25">
        <v>127989.1894</v>
      </c>
      <c r="AP25">
        <v>129321.2797</v>
      </c>
      <c r="AQ25">
        <v>130701.1836</v>
      </c>
      <c r="AR25">
        <v>132116.75580000001</v>
      </c>
      <c r="AS25">
        <v>133562.62719999999</v>
      </c>
      <c r="AT25">
        <v>135032.6623</v>
      </c>
    </row>
    <row r="26" spans="1:46" x14ac:dyDescent="0.35">
      <c r="A26" t="s">
        <v>85</v>
      </c>
      <c r="B26">
        <v>6651.9999989999997</v>
      </c>
      <c r="C26">
        <v>6713.2071939999996</v>
      </c>
      <c r="D26">
        <v>6306.2486010000002</v>
      </c>
      <c r="E26">
        <v>5401.5059959999999</v>
      </c>
      <c r="F26">
        <v>5603.9026560000002</v>
      </c>
      <c r="G26">
        <v>6285.4148580000001</v>
      </c>
      <c r="H26">
        <v>5867.8072149999998</v>
      </c>
      <c r="I26">
        <v>5658.3076879999999</v>
      </c>
      <c r="J26">
        <v>5725.7062320000005</v>
      </c>
      <c r="K26">
        <v>5655.959194</v>
      </c>
      <c r="L26">
        <v>5770.1153780000004</v>
      </c>
      <c r="M26">
        <v>5903.822048</v>
      </c>
      <c r="N26">
        <v>6025.9412869999996</v>
      </c>
      <c r="O26">
        <v>6145.4472169999999</v>
      </c>
      <c r="P26">
        <v>6259.8745710000003</v>
      </c>
      <c r="Q26">
        <v>6362.9193869999999</v>
      </c>
      <c r="R26">
        <v>6266.2151389999999</v>
      </c>
      <c r="S26">
        <v>6190.4111750000002</v>
      </c>
      <c r="T26">
        <v>6115.3419089999998</v>
      </c>
      <c r="U26">
        <v>6044.1270320000003</v>
      </c>
      <c r="V26">
        <v>5983.3473469999999</v>
      </c>
      <c r="W26">
        <v>5936.150783</v>
      </c>
      <c r="X26">
        <v>5899.2910899999997</v>
      </c>
      <c r="Y26">
        <v>5874.4781329999996</v>
      </c>
      <c r="Z26">
        <v>5856.4210220000004</v>
      </c>
      <c r="AA26">
        <v>5849.5031410000001</v>
      </c>
      <c r="AB26">
        <v>5845.6537760000001</v>
      </c>
      <c r="AC26">
        <v>5845.5001179999999</v>
      </c>
      <c r="AD26">
        <v>5852.1217489999999</v>
      </c>
      <c r="AE26">
        <v>5857.5035159999998</v>
      </c>
      <c r="AF26">
        <v>5866.7808370000002</v>
      </c>
      <c r="AG26">
        <v>5876.1281010000002</v>
      </c>
      <c r="AH26">
        <v>5888.0132519999997</v>
      </c>
      <c r="AI26">
        <v>5902.3984010000004</v>
      </c>
      <c r="AJ26">
        <v>5917.00162</v>
      </c>
      <c r="AK26">
        <v>5935.0443429999996</v>
      </c>
      <c r="AL26">
        <v>5955.7221179999997</v>
      </c>
      <c r="AM26">
        <v>5976.9626470000003</v>
      </c>
      <c r="AN26">
        <v>6002.5385999999999</v>
      </c>
      <c r="AO26">
        <v>6030.4790709999997</v>
      </c>
      <c r="AP26">
        <v>6058.837125</v>
      </c>
      <c r="AQ26">
        <v>6091.660946</v>
      </c>
      <c r="AR26">
        <v>6125.6251990000001</v>
      </c>
      <c r="AS26">
        <v>6161.32917</v>
      </c>
      <c r="AT26">
        <v>6199.1468329999998</v>
      </c>
    </row>
    <row r="27" spans="1:46" x14ac:dyDescent="0.35">
      <c r="A27" t="s">
        <v>86</v>
      </c>
      <c r="B27">
        <v>19621.00001</v>
      </c>
      <c r="C27">
        <v>19852.768059999999</v>
      </c>
      <c r="D27">
        <v>18658.898519999999</v>
      </c>
      <c r="E27">
        <v>15942.94442</v>
      </c>
      <c r="F27">
        <v>16578.644380000002</v>
      </c>
      <c r="G27">
        <v>18755.9493</v>
      </c>
      <c r="H27">
        <v>17356.87297</v>
      </c>
      <c r="I27">
        <v>16687.28239</v>
      </c>
      <c r="J27">
        <v>16890.567940000001</v>
      </c>
      <c r="K27">
        <v>16619.478579999999</v>
      </c>
      <c r="L27">
        <v>15464.498390000001</v>
      </c>
      <c r="M27">
        <v>15685.36023</v>
      </c>
      <c r="N27">
        <v>15942.35096</v>
      </c>
      <c r="O27">
        <v>16228.211740000001</v>
      </c>
      <c r="P27">
        <v>16524.150519999999</v>
      </c>
      <c r="Q27">
        <v>16843.51456</v>
      </c>
      <c r="R27">
        <v>16334.320040000001</v>
      </c>
      <c r="S27">
        <v>16477.099819999999</v>
      </c>
      <c r="T27">
        <v>16649.978210000001</v>
      </c>
      <c r="U27">
        <v>16839.209910000001</v>
      </c>
      <c r="V27">
        <v>17036.3891</v>
      </c>
      <c r="W27">
        <v>17276.979790000001</v>
      </c>
      <c r="X27">
        <v>17486.712009999999</v>
      </c>
      <c r="Y27">
        <v>17771.244030000002</v>
      </c>
      <c r="Z27">
        <v>18007.686010000001</v>
      </c>
      <c r="AA27">
        <v>18346.228200000001</v>
      </c>
      <c r="AB27">
        <v>18605.51483</v>
      </c>
      <c r="AC27">
        <v>18858.35341</v>
      </c>
      <c r="AD27">
        <v>19247.292560000002</v>
      </c>
      <c r="AE27">
        <v>19485.480619999998</v>
      </c>
      <c r="AF27">
        <v>19810.644830000001</v>
      </c>
      <c r="AG27">
        <v>20085.619330000001</v>
      </c>
      <c r="AH27">
        <v>20383.642589999999</v>
      </c>
      <c r="AI27">
        <v>20663.403279999999</v>
      </c>
      <c r="AJ27">
        <v>20895.350320000001</v>
      </c>
      <c r="AK27">
        <v>21170.66433</v>
      </c>
      <c r="AL27">
        <v>21448.759040000001</v>
      </c>
      <c r="AM27">
        <v>21650.48936</v>
      </c>
      <c r="AN27">
        <v>21911.699400000001</v>
      </c>
      <c r="AO27">
        <v>22163.28168</v>
      </c>
      <c r="AP27">
        <v>22339.8325</v>
      </c>
      <c r="AQ27">
        <v>22594.9882</v>
      </c>
      <c r="AR27">
        <v>22815.578440000001</v>
      </c>
      <c r="AS27">
        <v>23028.23677</v>
      </c>
      <c r="AT27">
        <v>23255.249199999998</v>
      </c>
    </row>
    <row r="28" spans="1:46" x14ac:dyDescent="0.35">
      <c r="A28" t="s">
        <v>87</v>
      </c>
      <c r="B28">
        <v>19256</v>
      </c>
      <c r="C28">
        <v>19520.978480000002</v>
      </c>
      <c r="D28">
        <v>18918.525580000001</v>
      </c>
      <c r="E28">
        <v>16898.292949999999</v>
      </c>
      <c r="F28">
        <v>18024.212309999999</v>
      </c>
      <c r="G28">
        <v>17669.542450000001</v>
      </c>
      <c r="H28">
        <v>16906.877980000001</v>
      </c>
      <c r="I28">
        <v>16952.206679999999</v>
      </c>
      <c r="J28">
        <v>16837.84431</v>
      </c>
      <c r="K28">
        <v>17181.475589999998</v>
      </c>
      <c r="L28">
        <v>17491.099170000001</v>
      </c>
      <c r="M28">
        <v>17849.147819999998</v>
      </c>
      <c r="N28">
        <v>18192.914059999999</v>
      </c>
      <c r="O28">
        <v>18538.947459999999</v>
      </c>
      <c r="P28">
        <v>18874.138640000001</v>
      </c>
      <c r="Q28">
        <v>19184.13192</v>
      </c>
      <c r="R28">
        <v>19119.814920000001</v>
      </c>
      <c r="S28">
        <v>19029.891800000001</v>
      </c>
      <c r="T28">
        <v>18903.14286</v>
      </c>
      <c r="U28">
        <v>18754.453669999999</v>
      </c>
      <c r="V28">
        <v>18603.565549999999</v>
      </c>
      <c r="W28">
        <v>18458.89733</v>
      </c>
      <c r="X28">
        <v>18319.378420000001</v>
      </c>
      <c r="Y28">
        <v>18191.17124</v>
      </c>
      <c r="Z28">
        <v>18067.9215</v>
      </c>
      <c r="AA28">
        <v>17958.200410000001</v>
      </c>
      <c r="AB28">
        <v>17850.848849999998</v>
      </c>
      <c r="AC28">
        <v>17749.117579999998</v>
      </c>
      <c r="AD28">
        <v>17659.270369999998</v>
      </c>
      <c r="AE28">
        <v>17568.819640000002</v>
      </c>
      <c r="AF28">
        <v>17486.860209999999</v>
      </c>
      <c r="AG28">
        <v>17407.933990000001</v>
      </c>
      <c r="AH28">
        <v>17336.928349999998</v>
      </c>
      <c r="AI28">
        <v>17274.567800000001</v>
      </c>
      <c r="AJ28">
        <v>17216.917549999998</v>
      </c>
      <c r="AK28">
        <v>17170.208979999999</v>
      </c>
      <c r="AL28">
        <v>17132.8367</v>
      </c>
      <c r="AM28">
        <v>17101.329860000002</v>
      </c>
      <c r="AN28">
        <v>17082.061010000001</v>
      </c>
      <c r="AO28">
        <v>17071.24958</v>
      </c>
      <c r="AP28">
        <v>17065.323390000001</v>
      </c>
      <c r="AQ28">
        <v>17070.82848</v>
      </c>
      <c r="AR28">
        <v>17081.448840000001</v>
      </c>
      <c r="AS28">
        <v>17097.654399999999</v>
      </c>
      <c r="AT28">
        <v>17119.525010000001</v>
      </c>
    </row>
    <row r="29" spans="1:46" x14ac:dyDescent="0.35">
      <c r="A29" t="s">
        <v>88</v>
      </c>
      <c r="B29">
        <v>5974.9999820000003</v>
      </c>
      <c r="C29">
        <v>6032.1267429999998</v>
      </c>
      <c r="D29">
        <v>6111.6511760000003</v>
      </c>
      <c r="E29">
        <v>5668.5018339999997</v>
      </c>
      <c r="F29">
        <v>5914.6780950000002</v>
      </c>
      <c r="G29">
        <v>6027.4200360000004</v>
      </c>
      <c r="H29">
        <v>5914.6247970000004</v>
      </c>
      <c r="I29">
        <v>5912.3320249999997</v>
      </c>
      <c r="J29">
        <v>5885.3435689999997</v>
      </c>
      <c r="K29">
        <v>5939.6126299999996</v>
      </c>
      <c r="L29">
        <v>6064.076599</v>
      </c>
      <c r="M29">
        <v>6201.2847920000004</v>
      </c>
      <c r="N29">
        <v>6331.7067699999998</v>
      </c>
      <c r="O29">
        <v>6458.0922</v>
      </c>
      <c r="P29">
        <v>6572.2540310000004</v>
      </c>
      <c r="Q29">
        <v>6667.7605389999999</v>
      </c>
      <c r="R29">
        <v>6602.7506659999999</v>
      </c>
      <c r="S29">
        <v>6524.0273509999997</v>
      </c>
      <c r="T29">
        <v>6430.7602859999997</v>
      </c>
      <c r="U29">
        <v>6327.6408119999996</v>
      </c>
      <c r="V29">
        <v>6230.0668480000004</v>
      </c>
      <c r="W29">
        <v>6138.1784420000004</v>
      </c>
      <c r="X29">
        <v>6050.3783210000001</v>
      </c>
      <c r="Y29">
        <v>5966.8778089999996</v>
      </c>
      <c r="Z29">
        <v>5885.6101310000004</v>
      </c>
      <c r="AA29">
        <v>5810.0884390000001</v>
      </c>
      <c r="AB29">
        <v>5737.1074049999997</v>
      </c>
      <c r="AC29">
        <v>5667.0870180000002</v>
      </c>
      <c r="AD29">
        <v>5601.5283719999998</v>
      </c>
      <c r="AE29">
        <v>5538.3166600000004</v>
      </c>
      <c r="AF29">
        <v>5478.3627349999997</v>
      </c>
      <c r="AG29">
        <v>5421.3098529999997</v>
      </c>
      <c r="AH29">
        <v>5368.5645860000004</v>
      </c>
      <c r="AI29">
        <v>5321.0715049999999</v>
      </c>
      <c r="AJ29">
        <v>5277.0862269999998</v>
      </c>
      <c r="AK29">
        <v>5238.7246539999996</v>
      </c>
      <c r="AL29">
        <v>5205.5964459999996</v>
      </c>
      <c r="AM29">
        <v>5176.7571360000002</v>
      </c>
      <c r="AN29">
        <v>5153.3768300000002</v>
      </c>
      <c r="AO29">
        <v>5134.5078780000003</v>
      </c>
      <c r="AP29">
        <v>5119.0665680000002</v>
      </c>
      <c r="AQ29">
        <v>5108.2230509999999</v>
      </c>
      <c r="AR29">
        <v>5100.4308149999997</v>
      </c>
      <c r="AS29">
        <v>5095.4718210000001</v>
      </c>
      <c r="AT29">
        <v>5093.1169900000004</v>
      </c>
    </row>
    <row r="30" spans="1:46" x14ac:dyDescent="0.35">
      <c r="A30" t="s">
        <v>89</v>
      </c>
      <c r="B30">
        <v>23267.999930000002</v>
      </c>
      <c r="C30">
        <v>23537.695769999998</v>
      </c>
      <c r="D30">
        <v>23899.616050000001</v>
      </c>
      <c r="E30">
        <v>22375.175520000001</v>
      </c>
      <c r="F30">
        <v>23378.00072</v>
      </c>
      <c r="G30">
        <v>23935.33064</v>
      </c>
      <c r="H30">
        <v>23814.202389999999</v>
      </c>
      <c r="I30">
        <v>23974.56553</v>
      </c>
      <c r="J30">
        <v>24086.132109999999</v>
      </c>
      <c r="K30">
        <v>24444.547879999998</v>
      </c>
      <c r="L30">
        <v>25229.04523</v>
      </c>
      <c r="M30">
        <v>25811.354210000001</v>
      </c>
      <c r="N30">
        <v>26249.40957</v>
      </c>
      <c r="O30">
        <v>26604.22911</v>
      </c>
      <c r="P30">
        <v>26873.07692</v>
      </c>
      <c r="Q30">
        <v>27000.970499999999</v>
      </c>
      <c r="R30">
        <v>26686.073509999998</v>
      </c>
      <c r="S30">
        <v>26274.056629999999</v>
      </c>
      <c r="T30">
        <v>25793.071400000001</v>
      </c>
      <c r="U30">
        <v>25263.28297</v>
      </c>
      <c r="V30">
        <v>24901.708620000001</v>
      </c>
      <c r="W30">
        <v>24639.258229999999</v>
      </c>
      <c r="X30">
        <v>24435.017919999998</v>
      </c>
      <c r="Y30">
        <v>24262.321820000001</v>
      </c>
      <c r="Z30">
        <v>24104.894840000001</v>
      </c>
      <c r="AA30">
        <v>23994.59966</v>
      </c>
      <c r="AB30">
        <v>23908.737450000001</v>
      </c>
      <c r="AC30">
        <v>23836.844829999998</v>
      </c>
      <c r="AD30">
        <v>23774.06882</v>
      </c>
      <c r="AE30">
        <v>23719.7824</v>
      </c>
      <c r="AF30">
        <v>23671.000609999999</v>
      </c>
      <c r="AG30">
        <v>23629.806779999999</v>
      </c>
      <c r="AH30">
        <v>23598.041590000001</v>
      </c>
      <c r="AI30">
        <v>23579.276839999999</v>
      </c>
      <c r="AJ30">
        <v>23570.781500000001</v>
      </c>
      <c r="AK30">
        <v>23583.284380000001</v>
      </c>
      <c r="AL30">
        <v>23613.806069999999</v>
      </c>
      <c r="AM30">
        <v>23660.279989999999</v>
      </c>
      <c r="AN30">
        <v>23721.204880000001</v>
      </c>
      <c r="AO30">
        <v>23795.169890000001</v>
      </c>
      <c r="AP30">
        <v>23880.66618</v>
      </c>
      <c r="AQ30">
        <v>23976.537779999999</v>
      </c>
      <c r="AR30">
        <v>24081.378359999999</v>
      </c>
      <c r="AS30">
        <v>24193.714779999998</v>
      </c>
      <c r="AT30">
        <v>24312.14776</v>
      </c>
    </row>
    <row r="31" spans="1:46" x14ac:dyDescent="0.35">
      <c r="A31" t="s">
        <v>90</v>
      </c>
      <c r="B31">
        <v>25169.000039999999</v>
      </c>
      <c r="C31">
        <v>26121.094239999999</v>
      </c>
      <c r="D31">
        <v>25687.931329999999</v>
      </c>
      <c r="E31">
        <v>21985.30039</v>
      </c>
      <c r="F31">
        <v>23450.75261</v>
      </c>
      <c r="G31">
        <v>24503.93016</v>
      </c>
      <c r="H31">
        <v>23551.74137</v>
      </c>
      <c r="I31">
        <v>22459.768599999999</v>
      </c>
      <c r="J31">
        <v>22021.235059999999</v>
      </c>
      <c r="K31">
        <v>22748.527979999999</v>
      </c>
      <c r="L31">
        <v>22774.872289999999</v>
      </c>
      <c r="M31">
        <v>23170.6695</v>
      </c>
      <c r="N31">
        <v>23586.715810000002</v>
      </c>
      <c r="O31">
        <v>24027.742740000002</v>
      </c>
      <c r="P31">
        <v>24467.32934</v>
      </c>
      <c r="Q31">
        <v>24880.952519999999</v>
      </c>
      <c r="R31">
        <v>24029.063180000001</v>
      </c>
      <c r="S31">
        <v>23355.224050000001</v>
      </c>
      <c r="T31">
        <v>22723.002369999998</v>
      </c>
      <c r="U31">
        <v>22140.037550000001</v>
      </c>
      <c r="V31">
        <v>21628.171399999999</v>
      </c>
      <c r="W31">
        <v>21188.383150000001</v>
      </c>
      <c r="X31">
        <v>20799.847849999998</v>
      </c>
      <c r="Y31">
        <v>20483.901689999999</v>
      </c>
      <c r="Z31">
        <v>20203.270049999999</v>
      </c>
      <c r="AA31">
        <v>20002.4836</v>
      </c>
      <c r="AB31">
        <v>19821.32156</v>
      </c>
      <c r="AC31">
        <v>19674.55329</v>
      </c>
      <c r="AD31">
        <v>19593.93375</v>
      </c>
      <c r="AE31">
        <v>19510.025180000001</v>
      </c>
      <c r="AF31">
        <v>19475.602900000002</v>
      </c>
      <c r="AG31">
        <v>19457.35009</v>
      </c>
      <c r="AH31">
        <v>19472.383730000001</v>
      </c>
      <c r="AI31">
        <v>19512.25517</v>
      </c>
      <c r="AJ31">
        <v>19565.457419999999</v>
      </c>
      <c r="AK31">
        <v>19656.071039999999</v>
      </c>
      <c r="AL31">
        <v>19773.472760000001</v>
      </c>
      <c r="AM31">
        <v>19898.154620000001</v>
      </c>
      <c r="AN31">
        <v>20062.193169999999</v>
      </c>
      <c r="AO31">
        <v>20248.506679999999</v>
      </c>
      <c r="AP31">
        <v>20440.47049</v>
      </c>
      <c r="AQ31">
        <v>20674.16445</v>
      </c>
      <c r="AR31">
        <v>20921.551469999999</v>
      </c>
      <c r="AS31">
        <v>21187.964459999999</v>
      </c>
      <c r="AT31">
        <v>21477.679029999999</v>
      </c>
    </row>
    <row r="32" spans="1:46" x14ac:dyDescent="0.35">
      <c r="A32" t="s">
        <v>91</v>
      </c>
      <c r="B32">
        <v>24196</v>
      </c>
      <c r="C32">
        <v>24239.628519999998</v>
      </c>
      <c r="D32">
        <v>22629.35254</v>
      </c>
      <c r="E32">
        <v>18298.644560000001</v>
      </c>
      <c r="F32">
        <v>20199.180619999999</v>
      </c>
      <c r="G32">
        <v>20800.989890000001</v>
      </c>
      <c r="H32">
        <v>19713.96341</v>
      </c>
      <c r="I32">
        <v>19548.964380000001</v>
      </c>
      <c r="J32">
        <v>19643.625370000002</v>
      </c>
      <c r="K32">
        <v>19131.265810000001</v>
      </c>
      <c r="L32">
        <v>19332.03285</v>
      </c>
      <c r="M32">
        <v>19690.061140000002</v>
      </c>
      <c r="N32">
        <v>20058.505410000002</v>
      </c>
      <c r="O32">
        <v>20441.051009999999</v>
      </c>
      <c r="P32">
        <v>20806.90121</v>
      </c>
      <c r="Q32">
        <v>21105.117109999999</v>
      </c>
      <c r="R32">
        <v>20782.871050000002</v>
      </c>
      <c r="S32">
        <v>20512.323069999999</v>
      </c>
      <c r="T32">
        <v>20203.368399999999</v>
      </c>
      <c r="U32">
        <v>19864.928</v>
      </c>
      <c r="V32">
        <v>19540.914680000002</v>
      </c>
      <c r="W32">
        <v>19229.471799999999</v>
      </c>
      <c r="X32">
        <v>18923.101460000002</v>
      </c>
      <c r="Y32">
        <v>18632.093540000002</v>
      </c>
      <c r="Z32">
        <v>18343.178479999999</v>
      </c>
      <c r="AA32">
        <v>18080.532009999999</v>
      </c>
      <c r="AB32">
        <v>17818.843680000002</v>
      </c>
      <c r="AC32">
        <v>17565.29881</v>
      </c>
      <c r="AD32">
        <v>17333.697929999998</v>
      </c>
      <c r="AE32">
        <v>17097.808710000001</v>
      </c>
      <c r="AF32">
        <v>16878.84719</v>
      </c>
      <c r="AG32">
        <v>16665.026089999999</v>
      </c>
      <c r="AH32">
        <v>16464.430960000002</v>
      </c>
      <c r="AI32">
        <v>16275.02432</v>
      </c>
      <c r="AJ32">
        <v>16091.978359999999</v>
      </c>
      <c r="AK32">
        <v>15926.429969999999</v>
      </c>
      <c r="AL32">
        <v>15773.75894</v>
      </c>
      <c r="AM32">
        <v>15626.05301</v>
      </c>
      <c r="AN32">
        <v>15495.61695</v>
      </c>
      <c r="AO32">
        <v>15375.051030000001</v>
      </c>
      <c r="AP32">
        <v>15257.301369999999</v>
      </c>
      <c r="AQ32">
        <v>15155.9449</v>
      </c>
      <c r="AR32">
        <v>15059.13438</v>
      </c>
      <c r="AS32">
        <v>14968.37947</v>
      </c>
      <c r="AT32">
        <v>14884.691150000001</v>
      </c>
    </row>
    <row r="33" spans="1:46" x14ac:dyDescent="0.35">
      <c r="A33" t="s">
        <v>92</v>
      </c>
      <c r="B33">
        <v>11506</v>
      </c>
      <c r="C33">
        <v>11445.085139999999</v>
      </c>
      <c r="D33">
        <v>10824.52852</v>
      </c>
      <c r="E33">
        <v>9032.1807210000006</v>
      </c>
      <c r="F33">
        <v>9810.1323749999901</v>
      </c>
      <c r="G33">
        <v>9925.9515429999901</v>
      </c>
      <c r="H33">
        <v>9520.4722180000008</v>
      </c>
      <c r="I33">
        <v>9293.6203310000001</v>
      </c>
      <c r="J33">
        <v>9403.9946440000003</v>
      </c>
      <c r="K33">
        <v>8991.4434629999996</v>
      </c>
      <c r="L33">
        <v>9095.5151650000007</v>
      </c>
      <c r="M33">
        <v>9254.9694610000006</v>
      </c>
      <c r="N33">
        <v>9429.4397110000009</v>
      </c>
      <c r="O33">
        <v>9615.8651489999902</v>
      </c>
      <c r="P33">
        <v>9796.1807790000003</v>
      </c>
      <c r="Q33">
        <v>9963.5317099999902</v>
      </c>
      <c r="R33">
        <v>10058.484909999999</v>
      </c>
      <c r="S33">
        <v>10152.20371</v>
      </c>
      <c r="T33">
        <v>10234.022730000001</v>
      </c>
      <c r="U33">
        <v>10305.933849999999</v>
      </c>
      <c r="V33">
        <v>10372.96817</v>
      </c>
      <c r="W33">
        <v>10437.49963</v>
      </c>
      <c r="X33">
        <v>10499.92714</v>
      </c>
      <c r="Y33">
        <v>10563.52752</v>
      </c>
      <c r="Z33">
        <v>10626.61572</v>
      </c>
      <c r="AA33">
        <v>10694.05179</v>
      </c>
      <c r="AB33">
        <v>10761.563899999999</v>
      </c>
      <c r="AC33">
        <v>10831.13976</v>
      </c>
      <c r="AD33">
        <v>10905.949549999999</v>
      </c>
      <c r="AE33">
        <v>10981.82869</v>
      </c>
      <c r="AF33">
        <v>11062.58088</v>
      </c>
      <c r="AG33">
        <v>11146.805399999999</v>
      </c>
      <c r="AH33">
        <v>11236.86332</v>
      </c>
      <c r="AI33">
        <v>11333.637989999999</v>
      </c>
      <c r="AJ33">
        <v>11435.66833</v>
      </c>
      <c r="AK33">
        <v>11545.931399999999</v>
      </c>
      <c r="AL33">
        <v>11663.95578</v>
      </c>
      <c r="AM33">
        <v>11788.589239999999</v>
      </c>
      <c r="AN33">
        <v>11922.36679</v>
      </c>
      <c r="AO33">
        <v>12063.840759999999</v>
      </c>
      <c r="AP33">
        <v>12211.55522</v>
      </c>
      <c r="AQ33">
        <v>12367.86457</v>
      </c>
      <c r="AR33">
        <v>12530.13654</v>
      </c>
      <c r="AS33">
        <v>12698.26996</v>
      </c>
      <c r="AT33">
        <v>12871.99561</v>
      </c>
    </row>
    <row r="34" spans="1:46" x14ac:dyDescent="0.35">
      <c r="A34" t="s">
        <v>93</v>
      </c>
      <c r="B34">
        <v>442897.80180000002</v>
      </c>
      <c r="C34">
        <v>455500.91570000001</v>
      </c>
      <c r="D34">
        <v>451607.77250000002</v>
      </c>
      <c r="E34">
        <v>411108.83689999999</v>
      </c>
      <c r="F34">
        <v>423416.53590000002</v>
      </c>
      <c r="G34">
        <v>433495.04259999999</v>
      </c>
      <c r="H34">
        <v>429522.21399999998</v>
      </c>
      <c r="I34">
        <v>425388.71010000003</v>
      </c>
      <c r="J34">
        <v>430758.18979999999</v>
      </c>
      <c r="K34">
        <v>437136.1165</v>
      </c>
      <c r="L34">
        <v>440901.07309999998</v>
      </c>
      <c r="M34">
        <v>448760.11259999999</v>
      </c>
      <c r="N34">
        <v>457046.43040000001</v>
      </c>
      <c r="O34">
        <v>465787.06219999999</v>
      </c>
      <c r="P34">
        <v>474483.6936</v>
      </c>
      <c r="Q34">
        <v>482821.07199999999</v>
      </c>
      <c r="R34">
        <v>479737.47570000001</v>
      </c>
      <c r="S34">
        <v>476903.43849999999</v>
      </c>
      <c r="T34">
        <v>473369.99680000002</v>
      </c>
      <c r="U34">
        <v>469413.5025</v>
      </c>
      <c r="V34">
        <v>465427.52419999999</v>
      </c>
      <c r="W34">
        <v>461601.65419999999</v>
      </c>
      <c r="X34">
        <v>457865.53460000001</v>
      </c>
      <c r="Y34">
        <v>454498.52529999998</v>
      </c>
      <c r="Z34">
        <v>451232.49200000003</v>
      </c>
      <c r="AA34">
        <v>448415.25510000001</v>
      </c>
      <c r="AB34">
        <v>445590.5147</v>
      </c>
      <c r="AC34">
        <v>442925.02179999999</v>
      </c>
      <c r="AD34">
        <v>440724.83669999999</v>
      </c>
      <c r="AE34">
        <v>438389.61200000002</v>
      </c>
      <c r="AF34">
        <v>436384.17619999999</v>
      </c>
      <c r="AG34">
        <v>434432.9301</v>
      </c>
      <c r="AH34">
        <v>432714.40179999999</v>
      </c>
      <c r="AI34">
        <v>431187.5992</v>
      </c>
      <c r="AJ34">
        <v>429731.64809999999</v>
      </c>
      <c r="AK34">
        <v>428582.92259999999</v>
      </c>
      <c r="AL34">
        <v>427653.76280000003</v>
      </c>
      <c r="AM34">
        <v>426771.47970000003</v>
      </c>
      <c r="AN34">
        <v>426227.69929999998</v>
      </c>
      <c r="AO34">
        <v>425862.1409</v>
      </c>
      <c r="AP34">
        <v>425516.7647</v>
      </c>
      <c r="AQ34">
        <v>425510.84529999999</v>
      </c>
      <c r="AR34">
        <v>425578.54229999997</v>
      </c>
      <c r="AS34">
        <v>425758.23989999999</v>
      </c>
      <c r="AT34">
        <v>426078.67729999998</v>
      </c>
    </row>
    <row r="35" spans="1:46" x14ac:dyDescent="0.35">
      <c r="A35" t="s">
        <v>94</v>
      </c>
      <c r="B35">
        <v>228674.00090000001</v>
      </c>
      <c r="C35">
        <v>237671.23689999999</v>
      </c>
      <c r="D35">
        <v>232488.24710000001</v>
      </c>
      <c r="E35">
        <v>212257.83369999999</v>
      </c>
      <c r="F35">
        <v>210078.3272</v>
      </c>
      <c r="G35">
        <v>214586.85509999999</v>
      </c>
      <c r="H35">
        <v>211169.28589999999</v>
      </c>
      <c r="I35">
        <v>211798.3222</v>
      </c>
      <c r="J35">
        <v>206919.90539999999</v>
      </c>
      <c r="K35">
        <v>202100.61730000001</v>
      </c>
      <c r="L35">
        <v>174656.38140000001</v>
      </c>
      <c r="M35">
        <v>176038.9235</v>
      </c>
      <c r="N35">
        <v>178527.20730000001</v>
      </c>
      <c r="O35">
        <v>181609.23259999999</v>
      </c>
      <c r="P35">
        <v>184910.44829999999</v>
      </c>
      <c r="Q35">
        <v>188894.01199999999</v>
      </c>
      <c r="R35">
        <v>180480.40890000001</v>
      </c>
      <c r="S35">
        <v>185274.97169999999</v>
      </c>
      <c r="T35">
        <v>190581.0937</v>
      </c>
      <c r="U35">
        <v>196018.67249999999</v>
      </c>
      <c r="V35">
        <v>201252.1287</v>
      </c>
      <c r="W35">
        <v>206975.1882</v>
      </c>
      <c r="X35">
        <v>211697.25930000001</v>
      </c>
      <c r="Y35">
        <v>217642.12959999999</v>
      </c>
      <c r="Z35">
        <v>222330.38140000001</v>
      </c>
      <c r="AA35">
        <v>228874.82389999999</v>
      </c>
      <c r="AB35">
        <v>233607.92619999999</v>
      </c>
      <c r="AC35">
        <v>238074.9559</v>
      </c>
      <c r="AD35">
        <v>245263.97500000001</v>
      </c>
      <c r="AE35">
        <v>249244.8903</v>
      </c>
      <c r="AF35">
        <v>254977.74280000001</v>
      </c>
      <c r="AG35">
        <v>259633.7795</v>
      </c>
      <c r="AH35">
        <v>264720.33419999998</v>
      </c>
      <c r="AI35">
        <v>269354.83199999999</v>
      </c>
      <c r="AJ35">
        <v>272961.10609999998</v>
      </c>
      <c r="AK35">
        <v>277414.03090000001</v>
      </c>
      <c r="AL35">
        <v>281864.8921</v>
      </c>
      <c r="AM35">
        <v>284662.16800000001</v>
      </c>
      <c r="AN35">
        <v>288624.9584</v>
      </c>
      <c r="AO35">
        <v>292320.87560000003</v>
      </c>
      <c r="AP35">
        <v>294389.86700000003</v>
      </c>
      <c r="AQ35">
        <v>298029.51299999998</v>
      </c>
      <c r="AR35">
        <v>300895.6128</v>
      </c>
      <c r="AS35">
        <v>303541.69939999998</v>
      </c>
      <c r="AT35">
        <v>306438.06319999998</v>
      </c>
    </row>
    <row r="36" spans="1:46" x14ac:dyDescent="0.35">
      <c r="A36" t="s">
        <v>95</v>
      </c>
      <c r="B36">
        <v>10151.70974</v>
      </c>
      <c r="C36">
        <v>10392.9483</v>
      </c>
      <c r="D36">
        <v>10181.81436</v>
      </c>
      <c r="E36">
        <v>9441.5972999999994</v>
      </c>
      <c r="F36">
        <v>9753.6437760000008</v>
      </c>
      <c r="G36">
        <v>9847.4124539999902</v>
      </c>
      <c r="H36">
        <v>9727.371056</v>
      </c>
      <c r="I36">
        <v>9824.58194799999</v>
      </c>
      <c r="J36">
        <v>9882.04421799999</v>
      </c>
      <c r="K36">
        <v>9410.0000299999901</v>
      </c>
      <c r="L36">
        <v>9471.7532580000006</v>
      </c>
      <c r="M36">
        <v>9596.4258960000006</v>
      </c>
      <c r="N36">
        <v>9752.9792519999901</v>
      </c>
      <c r="O36">
        <v>9918.2081699999999</v>
      </c>
      <c r="P36">
        <v>10075.16992</v>
      </c>
      <c r="Q36">
        <v>10217.040559999999</v>
      </c>
      <c r="R36">
        <v>10387.52341</v>
      </c>
      <c r="S36">
        <v>10575.59275</v>
      </c>
      <c r="T36">
        <v>10769.57171</v>
      </c>
      <c r="U36">
        <v>10965.684010000001</v>
      </c>
      <c r="V36">
        <v>11155.099</v>
      </c>
      <c r="W36">
        <v>11339.77714</v>
      </c>
      <c r="X36">
        <v>11519.08106</v>
      </c>
      <c r="Y36">
        <v>11696.502829999999</v>
      </c>
      <c r="Z36">
        <v>11867.83584</v>
      </c>
      <c r="AA36">
        <v>12033.57626</v>
      </c>
      <c r="AB36">
        <v>12189.322260000001</v>
      </c>
      <c r="AC36">
        <v>12338.69622</v>
      </c>
      <c r="AD36">
        <v>12487.29761</v>
      </c>
      <c r="AE36">
        <v>12634.56817</v>
      </c>
      <c r="AF36">
        <v>12782.788200000001</v>
      </c>
      <c r="AG36">
        <v>12933.341039999999</v>
      </c>
      <c r="AH36">
        <v>13090.561460000001</v>
      </c>
      <c r="AI36">
        <v>13262.01102</v>
      </c>
      <c r="AJ36">
        <v>13438.15033</v>
      </c>
      <c r="AK36">
        <v>13626.768239999999</v>
      </c>
      <c r="AL36">
        <v>13829.998729999999</v>
      </c>
      <c r="AM36">
        <v>14049.04703</v>
      </c>
      <c r="AN36">
        <v>14289.809730000001</v>
      </c>
      <c r="AO36">
        <v>14553.75058</v>
      </c>
      <c r="AP36">
        <v>14842.264709999999</v>
      </c>
      <c r="AQ36">
        <v>15162.04542</v>
      </c>
      <c r="AR36">
        <v>15514.58057</v>
      </c>
      <c r="AS36">
        <v>15905.12413</v>
      </c>
      <c r="AT36">
        <v>16340.265509999999</v>
      </c>
    </row>
    <row r="37" spans="1:46" x14ac:dyDescent="0.35">
      <c r="A37" t="s">
        <v>96</v>
      </c>
      <c r="B37">
        <v>17203.99999</v>
      </c>
      <c r="C37">
        <v>17595.991040000001</v>
      </c>
      <c r="D37">
        <v>17076.306270000001</v>
      </c>
      <c r="E37">
        <v>16002.09662</v>
      </c>
      <c r="F37">
        <v>16472.17369</v>
      </c>
      <c r="G37">
        <v>16457.604729999999</v>
      </c>
      <c r="H37">
        <v>16179.63559</v>
      </c>
      <c r="I37">
        <v>16268.520409999999</v>
      </c>
      <c r="J37">
        <v>16276.20637</v>
      </c>
      <c r="K37">
        <v>15137.7744</v>
      </c>
      <c r="L37">
        <v>15165.3313</v>
      </c>
      <c r="M37">
        <v>15212.725619999999</v>
      </c>
      <c r="N37">
        <v>15272.149659999999</v>
      </c>
      <c r="O37">
        <v>15345.622869999999</v>
      </c>
      <c r="P37">
        <v>15383.115750000001</v>
      </c>
      <c r="Q37">
        <v>15480.078009999999</v>
      </c>
      <c r="R37">
        <v>15457.40179</v>
      </c>
      <c r="S37">
        <v>15434.896210000001</v>
      </c>
      <c r="T37">
        <v>15284.66546</v>
      </c>
      <c r="U37">
        <v>15160.369269999999</v>
      </c>
      <c r="V37">
        <v>15049.8187</v>
      </c>
      <c r="W37">
        <v>14957.57043</v>
      </c>
      <c r="X37">
        <v>14879.38588</v>
      </c>
      <c r="Y37">
        <v>14813.05329</v>
      </c>
      <c r="Z37">
        <v>14758.108329999999</v>
      </c>
      <c r="AA37">
        <v>14717.730449999999</v>
      </c>
      <c r="AB37">
        <v>14684.435219999999</v>
      </c>
      <c r="AC37">
        <v>14654.33324</v>
      </c>
      <c r="AD37">
        <v>14627.005719999999</v>
      </c>
      <c r="AE37">
        <v>14597.398660000001</v>
      </c>
      <c r="AF37">
        <v>14565.62601</v>
      </c>
      <c r="AG37">
        <v>14529.459129999999</v>
      </c>
      <c r="AH37">
        <v>14489.341490000001</v>
      </c>
      <c r="AI37">
        <v>14445.36594</v>
      </c>
      <c r="AJ37">
        <v>14395.035610000001</v>
      </c>
      <c r="AK37">
        <v>14340.170389999999</v>
      </c>
      <c r="AL37">
        <v>14280.938459999999</v>
      </c>
      <c r="AM37">
        <v>14216.28406</v>
      </c>
      <c r="AN37">
        <v>14148.159100000001</v>
      </c>
      <c r="AO37">
        <v>14076.35399</v>
      </c>
      <c r="AP37">
        <v>14000.204519999999</v>
      </c>
      <c r="AQ37">
        <v>13922.17488</v>
      </c>
      <c r="AR37">
        <v>13841.73144</v>
      </c>
      <c r="AS37">
        <v>13759.914280000001</v>
      </c>
      <c r="AT37">
        <v>13677.87441</v>
      </c>
    </row>
    <row r="38" spans="1:46" x14ac:dyDescent="0.35">
      <c r="A38" t="s">
        <v>97</v>
      </c>
      <c r="B38">
        <v>51998.143219999998</v>
      </c>
      <c r="C38">
        <v>53272.471810000003</v>
      </c>
      <c r="D38">
        <v>51713.717660000002</v>
      </c>
      <c r="E38">
        <v>47923.807780000003</v>
      </c>
      <c r="F38">
        <v>49393.914689999998</v>
      </c>
      <c r="G38">
        <v>50066.013590000002</v>
      </c>
      <c r="H38">
        <v>48807.536110000001</v>
      </c>
      <c r="I38">
        <v>48598.479169999999</v>
      </c>
      <c r="J38">
        <v>49336.154860000002</v>
      </c>
      <c r="K38">
        <v>48132.797050000001</v>
      </c>
      <c r="L38">
        <v>48807.559820000002</v>
      </c>
      <c r="M38">
        <v>49641.304709999997</v>
      </c>
      <c r="N38">
        <v>50332.652750000001</v>
      </c>
      <c r="O38">
        <v>51125.259570000002</v>
      </c>
      <c r="P38">
        <v>51883.564409999999</v>
      </c>
      <c r="Q38">
        <v>52469.649169999997</v>
      </c>
      <c r="R38">
        <v>51982.771910000003</v>
      </c>
      <c r="S38">
        <v>51405.34981</v>
      </c>
      <c r="T38">
        <v>50727.759400000003</v>
      </c>
      <c r="U38">
        <v>50016.386339999997</v>
      </c>
      <c r="V38">
        <v>49493.428</v>
      </c>
      <c r="W38">
        <v>49093.437760000001</v>
      </c>
      <c r="X38">
        <v>48772.110650000002</v>
      </c>
      <c r="Y38">
        <v>48527.91893</v>
      </c>
      <c r="Z38">
        <v>48316.543879999997</v>
      </c>
      <c r="AA38">
        <v>48263.485209999999</v>
      </c>
      <c r="AB38">
        <v>48260.578220000003</v>
      </c>
      <c r="AC38">
        <v>48302.246599999999</v>
      </c>
      <c r="AD38">
        <v>48403.135190000001</v>
      </c>
      <c r="AE38">
        <v>48509.796520000004</v>
      </c>
      <c r="AF38">
        <v>48597.618340000001</v>
      </c>
      <c r="AG38">
        <v>48674.745300000002</v>
      </c>
      <c r="AH38">
        <v>48769.878669999998</v>
      </c>
      <c r="AI38">
        <v>48889.386050000001</v>
      </c>
      <c r="AJ38">
        <v>49029.459770000001</v>
      </c>
      <c r="AK38">
        <v>49231.769390000001</v>
      </c>
      <c r="AL38">
        <v>49481.485659999998</v>
      </c>
      <c r="AM38">
        <v>49763.0265</v>
      </c>
      <c r="AN38">
        <v>50098.311020000001</v>
      </c>
      <c r="AO38">
        <v>50472.831259999999</v>
      </c>
      <c r="AP38">
        <v>50872.537020000003</v>
      </c>
      <c r="AQ38">
        <v>51321.204180000001</v>
      </c>
      <c r="AR38">
        <v>51794.982329999999</v>
      </c>
      <c r="AS38">
        <v>52294.964059999998</v>
      </c>
      <c r="AT38">
        <v>52820.81</v>
      </c>
    </row>
    <row r="39" spans="1:46" x14ac:dyDescent="0.35">
      <c r="A39" t="s">
        <v>98</v>
      </c>
      <c r="B39">
        <v>12379.121139999999</v>
      </c>
      <c r="C39">
        <v>15367.170969999999</v>
      </c>
      <c r="D39">
        <v>14200.15645</v>
      </c>
      <c r="E39">
        <v>10988.809960000001</v>
      </c>
      <c r="F39">
        <v>14385.300789999999</v>
      </c>
      <c r="G39">
        <v>12293.988530000001</v>
      </c>
      <c r="H39">
        <v>15932.624610000001</v>
      </c>
      <c r="I39">
        <v>15507.01708</v>
      </c>
      <c r="J39">
        <v>17083.15998</v>
      </c>
      <c r="K39">
        <v>18488.250700000001</v>
      </c>
      <c r="L39">
        <v>20718.14055</v>
      </c>
      <c r="M39">
        <v>21065.745180000002</v>
      </c>
      <c r="N39">
        <v>21238.961090000001</v>
      </c>
      <c r="O39">
        <v>21450.582129999999</v>
      </c>
      <c r="P39">
        <v>21650.27131</v>
      </c>
      <c r="Q39">
        <v>21801.640520000001</v>
      </c>
      <c r="R39">
        <v>21595.807820000002</v>
      </c>
      <c r="S39">
        <v>21309.933420000001</v>
      </c>
      <c r="T39">
        <v>21004.48316</v>
      </c>
      <c r="U39">
        <v>20714.27752</v>
      </c>
      <c r="V39">
        <v>20505.471659999999</v>
      </c>
      <c r="W39">
        <v>20339.56223</v>
      </c>
      <c r="X39">
        <v>20194.443609999998</v>
      </c>
      <c r="Y39">
        <v>20063.139220000001</v>
      </c>
      <c r="Z39">
        <v>19932.66893</v>
      </c>
      <c r="AA39">
        <v>19864.537039999999</v>
      </c>
      <c r="AB39">
        <v>19824.102029999998</v>
      </c>
      <c r="AC39">
        <v>19801.736700000001</v>
      </c>
      <c r="AD39">
        <v>19797.544959999999</v>
      </c>
      <c r="AE39">
        <v>19797.0792</v>
      </c>
      <c r="AF39">
        <v>19815.814200000001</v>
      </c>
      <c r="AG39">
        <v>19846.32084</v>
      </c>
      <c r="AH39">
        <v>19890.698769999999</v>
      </c>
      <c r="AI39">
        <v>19946.90108</v>
      </c>
      <c r="AJ39">
        <v>20015.37342</v>
      </c>
      <c r="AK39">
        <v>20114.118699999999</v>
      </c>
      <c r="AL39">
        <v>20234.811689999999</v>
      </c>
      <c r="AM39">
        <v>20371.107260000001</v>
      </c>
      <c r="AN39">
        <v>20526.099539999999</v>
      </c>
      <c r="AO39">
        <v>20696.663710000001</v>
      </c>
      <c r="AP39">
        <v>20879.290540000002</v>
      </c>
      <c r="AQ39">
        <v>21078.86418</v>
      </c>
      <c r="AR39">
        <v>21291.17699</v>
      </c>
      <c r="AS39">
        <v>21516.35254</v>
      </c>
      <c r="AT39">
        <v>21754.672640000001</v>
      </c>
    </row>
    <row r="40" spans="1:46" x14ac:dyDescent="0.35">
      <c r="A40" t="s">
        <v>99</v>
      </c>
      <c r="B40">
        <v>18847.027139999998</v>
      </c>
      <c r="C40">
        <v>19988.65222</v>
      </c>
      <c r="D40">
        <v>20417.321029999999</v>
      </c>
      <c r="E40">
        <v>16978.491389999999</v>
      </c>
      <c r="F40">
        <v>17986.831180000001</v>
      </c>
      <c r="G40">
        <v>19430.017759999999</v>
      </c>
      <c r="H40">
        <v>19546.33007</v>
      </c>
      <c r="I40">
        <v>19411.9221</v>
      </c>
      <c r="J40">
        <v>19675.540209999999</v>
      </c>
      <c r="K40">
        <v>20048.044040000001</v>
      </c>
      <c r="L40">
        <v>20608.473620000001</v>
      </c>
      <c r="M40">
        <v>21095.181700000001</v>
      </c>
      <c r="N40">
        <v>21560.890670000001</v>
      </c>
      <c r="O40">
        <v>22000.635149999998</v>
      </c>
      <c r="P40">
        <v>22409.904689999999</v>
      </c>
      <c r="Q40">
        <v>22740.63521</v>
      </c>
      <c r="R40">
        <v>22964.701639999999</v>
      </c>
      <c r="S40">
        <v>23169.38567</v>
      </c>
      <c r="T40">
        <v>23367.591520000002</v>
      </c>
      <c r="U40">
        <v>23557.76556</v>
      </c>
      <c r="V40">
        <v>23827.28844</v>
      </c>
      <c r="W40">
        <v>24158.839400000001</v>
      </c>
      <c r="X40">
        <v>24532.606</v>
      </c>
      <c r="Y40">
        <v>24938.535309999999</v>
      </c>
      <c r="Z40">
        <v>25360.717069999999</v>
      </c>
      <c r="AA40">
        <v>25811.969130000001</v>
      </c>
      <c r="AB40">
        <v>26268.725630000001</v>
      </c>
      <c r="AC40">
        <v>26723.01412</v>
      </c>
      <c r="AD40">
        <v>27179.37456</v>
      </c>
      <c r="AE40">
        <v>27630.654159999998</v>
      </c>
      <c r="AF40">
        <v>28075.293269999998</v>
      </c>
      <c r="AG40">
        <v>28516.984240000002</v>
      </c>
      <c r="AH40">
        <v>28957.411029999999</v>
      </c>
      <c r="AI40">
        <v>29402.30373</v>
      </c>
      <c r="AJ40">
        <v>29840.38279</v>
      </c>
      <c r="AK40">
        <v>30285.672449999998</v>
      </c>
      <c r="AL40">
        <v>30739.473099999999</v>
      </c>
      <c r="AM40">
        <v>31197.722419999998</v>
      </c>
      <c r="AN40">
        <v>31664.694230000001</v>
      </c>
      <c r="AO40">
        <v>32141.696230000001</v>
      </c>
      <c r="AP40">
        <v>32623.80615</v>
      </c>
      <c r="AQ40">
        <v>33115.955179999997</v>
      </c>
      <c r="AR40">
        <v>33617.16231</v>
      </c>
      <c r="AS40">
        <v>34125.92942</v>
      </c>
      <c r="AT40">
        <v>34642.975729999998</v>
      </c>
    </row>
    <row r="41" spans="1:46" x14ac:dyDescent="0.35">
      <c r="A41" t="s">
        <v>100</v>
      </c>
      <c r="B41">
        <v>1572979.9939999999</v>
      </c>
      <c r="C41">
        <v>1618848.86</v>
      </c>
      <c r="D41">
        <v>1626349.3389999999</v>
      </c>
      <c r="E41">
        <v>1553059.9450000001</v>
      </c>
      <c r="F41">
        <v>1598110.7279999999</v>
      </c>
      <c r="G41">
        <v>1627982.551</v>
      </c>
      <c r="H41">
        <v>1632201.52</v>
      </c>
      <c r="I41">
        <v>1640486.906</v>
      </c>
      <c r="J41">
        <v>1665550.0549999999</v>
      </c>
      <c r="K41">
        <v>1698610.7139999999</v>
      </c>
      <c r="L41">
        <v>1725623.61</v>
      </c>
      <c r="M41">
        <v>1758064.254</v>
      </c>
      <c r="N41">
        <v>1789193.527</v>
      </c>
      <c r="O41">
        <v>1821331.2080000001</v>
      </c>
      <c r="P41">
        <v>1854530.638</v>
      </c>
      <c r="Q41">
        <v>1886848.5689999999</v>
      </c>
      <c r="R41">
        <v>1919190.9</v>
      </c>
      <c r="S41">
        <v>1957475.399</v>
      </c>
      <c r="T41">
        <v>1996558.0560000001</v>
      </c>
      <c r="U41">
        <v>2037138.379</v>
      </c>
      <c r="V41">
        <v>2080680.7830000001</v>
      </c>
      <c r="W41">
        <v>2128549.4750000001</v>
      </c>
      <c r="X41">
        <v>2179618.446</v>
      </c>
      <c r="Y41">
        <v>2233691.986</v>
      </c>
      <c r="Z41">
        <v>2289367.1159999999</v>
      </c>
      <c r="AA41">
        <v>2346720.804</v>
      </c>
      <c r="AB41">
        <v>2404074.5290000001</v>
      </c>
      <c r="AC41">
        <v>2460956.2570000002</v>
      </c>
      <c r="AD41">
        <v>2517593.5630000001</v>
      </c>
      <c r="AE41">
        <v>2572598.8590000002</v>
      </c>
      <c r="AF41">
        <v>2626405.52</v>
      </c>
      <c r="AG41">
        <v>2678321.932</v>
      </c>
      <c r="AH41">
        <v>2728929.6889999998</v>
      </c>
      <c r="AI41">
        <v>2778628.4890000001</v>
      </c>
      <c r="AJ41">
        <v>2826654.3489999999</v>
      </c>
      <c r="AK41">
        <v>2873823.6690000002</v>
      </c>
      <c r="AL41">
        <v>2920271.1949999998</v>
      </c>
      <c r="AM41">
        <v>2965780.2510000002</v>
      </c>
      <c r="AN41">
        <v>3011128.1340000001</v>
      </c>
      <c r="AO41">
        <v>3056116.4049999998</v>
      </c>
      <c r="AP41">
        <v>3100473.094</v>
      </c>
      <c r="AQ41">
        <v>3144968.1409999998</v>
      </c>
      <c r="AR41">
        <v>3189115.29</v>
      </c>
      <c r="AS41">
        <v>3233095.7540000002</v>
      </c>
      <c r="AT41">
        <v>3277022.8960000002</v>
      </c>
    </row>
    <row r="42" spans="1:46" x14ac:dyDescent="0.35">
      <c r="A42" t="s">
        <v>101</v>
      </c>
      <c r="B42">
        <v>376741.99959999998</v>
      </c>
      <c r="C42">
        <v>382513.4952</v>
      </c>
      <c r="D42">
        <v>385024.86580000003</v>
      </c>
      <c r="E42">
        <v>389898.7206</v>
      </c>
      <c r="F42">
        <v>394464.54200000002</v>
      </c>
      <c r="G42">
        <v>399820.33149999997</v>
      </c>
      <c r="H42">
        <v>406120.97399999999</v>
      </c>
      <c r="I42">
        <v>412263.15700000001</v>
      </c>
      <c r="J42">
        <v>416107.90730000002</v>
      </c>
      <c r="K42">
        <v>420406.49459999998</v>
      </c>
      <c r="L42">
        <v>425959.22820000001</v>
      </c>
      <c r="M42">
        <v>431740.79599999997</v>
      </c>
      <c r="N42">
        <v>437570.60649999999</v>
      </c>
      <c r="O42">
        <v>443503.18440000003</v>
      </c>
      <c r="P42">
        <v>449737.37709999998</v>
      </c>
      <c r="Q42">
        <v>456124.92700000003</v>
      </c>
      <c r="R42">
        <v>462893.18910000002</v>
      </c>
      <c r="S42">
        <v>469934.7905</v>
      </c>
      <c r="T42">
        <v>477086.39689999999</v>
      </c>
      <c r="U42">
        <v>484362.57510000002</v>
      </c>
      <c r="V42">
        <v>491800.20299999998</v>
      </c>
      <c r="W42">
        <v>499475.46269999997</v>
      </c>
      <c r="X42">
        <v>507326.21159999998</v>
      </c>
      <c r="Y42">
        <v>515358.27840000001</v>
      </c>
      <c r="Z42">
        <v>523492.0944</v>
      </c>
      <c r="AA42">
        <v>531761.06310000003</v>
      </c>
      <c r="AB42">
        <v>540086.02260000003</v>
      </c>
      <c r="AC42">
        <v>548408.7648</v>
      </c>
      <c r="AD42">
        <v>556810.12419999996</v>
      </c>
      <c r="AE42">
        <v>565190.45389999996</v>
      </c>
      <c r="AF42">
        <v>573575.96939999994</v>
      </c>
      <c r="AG42">
        <v>581929.14390000002</v>
      </c>
      <c r="AH42">
        <v>590273.01520000002</v>
      </c>
      <c r="AI42">
        <v>598620.41229999997</v>
      </c>
      <c r="AJ42">
        <v>606912.24589999998</v>
      </c>
      <c r="AK42">
        <v>615188.57440000004</v>
      </c>
      <c r="AL42">
        <v>623476.95250000001</v>
      </c>
      <c r="AM42">
        <v>631725.1801</v>
      </c>
      <c r="AN42">
        <v>639978.68259999994</v>
      </c>
      <c r="AO42">
        <v>648248.77679999999</v>
      </c>
      <c r="AP42">
        <v>656474.51749999996</v>
      </c>
      <c r="AQ42">
        <v>664714.36750000005</v>
      </c>
      <c r="AR42">
        <v>672956.946</v>
      </c>
      <c r="AS42">
        <v>681199.5527</v>
      </c>
      <c r="AT42">
        <v>689456.87239999999</v>
      </c>
    </row>
    <row r="43" spans="1:46" x14ac:dyDescent="0.35">
      <c r="A43" t="s">
        <v>102</v>
      </c>
      <c r="B43">
        <v>35.000010160000002</v>
      </c>
      <c r="C43">
        <v>34.652419190000003</v>
      </c>
      <c r="D43">
        <v>31.1611081</v>
      </c>
      <c r="E43">
        <v>28.074764089999999</v>
      </c>
      <c r="F43">
        <v>27.939589649999998</v>
      </c>
      <c r="G43">
        <v>26.759641070000001</v>
      </c>
      <c r="H43">
        <v>25.853954309999999</v>
      </c>
      <c r="I43">
        <v>26.297371529999999</v>
      </c>
      <c r="J43">
        <v>25.36821132</v>
      </c>
      <c r="K43">
        <v>24.00708655</v>
      </c>
      <c r="L43">
        <v>22.45373695</v>
      </c>
      <c r="M43">
        <v>21.064536870000001</v>
      </c>
      <c r="N43">
        <v>19.136331210000002</v>
      </c>
      <c r="O43">
        <v>19.020305059999998</v>
      </c>
      <c r="P43">
        <v>18.98092419</v>
      </c>
      <c r="Q43">
        <v>19.460568980000001</v>
      </c>
      <c r="R43">
        <v>17.457754359999999</v>
      </c>
      <c r="S43">
        <v>15.33988231</v>
      </c>
      <c r="T43">
        <v>13.57438181</v>
      </c>
      <c r="U43">
        <v>12.17527703</v>
      </c>
      <c r="V43">
        <v>11.298973930000001</v>
      </c>
      <c r="W43">
        <v>10.527422290000001</v>
      </c>
      <c r="X43">
        <v>9.8071169230000006</v>
      </c>
      <c r="Y43">
        <v>9.1263878970000007</v>
      </c>
      <c r="Z43">
        <v>8.4759443310000009</v>
      </c>
      <c r="AA43">
        <v>8.1640858099999996</v>
      </c>
      <c r="AB43">
        <v>7.8500877830000002</v>
      </c>
      <c r="AC43">
        <v>7.5364912300000002</v>
      </c>
      <c r="AD43">
        <v>7.229157302</v>
      </c>
      <c r="AE43">
        <v>6.9141903520000003</v>
      </c>
      <c r="AF43">
        <v>6.6145180740000002</v>
      </c>
      <c r="AG43">
        <v>6.3230306719999998</v>
      </c>
      <c r="AH43">
        <v>6.0418782789999996</v>
      </c>
      <c r="AI43">
        <v>5.763685218</v>
      </c>
      <c r="AJ43">
        <v>5.5049015189999997</v>
      </c>
      <c r="AK43">
        <v>5.2974248279999996</v>
      </c>
      <c r="AL43">
        <v>5.0983393379999997</v>
      </c>
      <c r="AM43">
        <v>4.9056269950000004</v>
      </c>
      <c r="AN43">
        <v>4.7219986250000003</v>
      </c>
      <c r="AO43">
        <v>4.5466595119999997</v>
      </c>
      <c r="AP43">
        <v>4.3788919269999997</v>
      </c>
      <c r="AQ43">
        <v>4.2209789689999999</v>
      </c>
      <c r="AR43">
        <v>4.0712881530000002</v>
      </c>
      <c r="AS43">
        <v>3.9299454549999999</v>
      </c>
      <c r="AT43">
        <v>3.7969023059999998</v>
      </c>
    </row>
    <row r="44" spans="1:46" x14ac:dyDescent="0.35">
      <c r="A44" t="s">
        <v>0</v>
      </c>
      <c r="B44">
        <v>10797</v>
      </c>
      <c r="C44">
        <v>9933.6689220000007</v>
      </c>
      <c r="D44">
        <v>10284.88186</v>
      </c>
      <c r="E44">
        <v>10437.17409</v>
      </c>
      <c r="F44">
        <v>11871.399590000001</v>
      </c>
      <c r="G44">
        <v>11708.347680000001</v>
      </c>
      <c r="H44">
        <v>10863.60016</v>
      </c>
      <c r="I44">
        <v>11715.34497</v>
      </c>
      <c r="J44">
        <v>11648.9872</v>
      </c>
      <c r="K44">
        <v>12251.3367</v>
      </c>
      <c r="L44">
        <v>12566.766159999999</v>
      </c>
      <c r="M44">
        <v>12869.11073</v>
      </c>
      <c r="N44">
        <v>13147.56552</v>
      </c>
      <c r="O44">
        <v>13412.875040000001</v>
      </c>
      <c r="P44">
        <v>13642.09496</v>
      </c>
      <c r="Q44">
        <v>13826.09223</v>
      </c>
      <c r="R44">
        <v>13980.3755</v>
      </c>
      <c r="S44">
        <v>14107.721289999999</v>
      </c>
      <c r="T44">
        <v>14211.044019999999</v>
      </c>
      <c r="U44">
        <v>14296.24422</v>
      </c>
      <c r="V44">
        <v>14392.14481</v>
      </c>
      <c r="W44">
        <v>14501.207130000001</v>
      </c>
      <c r="X44">
        <v>14625.160690000001</v>
      </c>
      <c r="Y44">
        <v>14764.015090000001</v>
      </c>
      <c r="Z44">
        <v>14917.4159</v>
      </c>
      <c r="AA44">
        <v>15088.146909999999</v>
      </c>
      <c r="AB44">
        <v>15273.90416</v>
      </c>
      <c r="AC44">
        <v>15472.2312</v>
      </c>
      <c r="AD44">
        <v>15679.89971</v>
      </c>
      <c r="AE44">
        <v>15895.63301</v>
      </c>
      <c r="AF44">
        <v>16117.494570000001</v>
      </c>
      <c r="AG44">
        <v>16344.73242</v>
      </c>
      <c r="AH44">
        <v>16576.793460000001</v>
      </c>
      <c r="AI44">
        <v>16813.693329999998</v>
      </c>
      <c r="AJ44">
        <v>17055.944319999999</v>
      </c>
      <c r="AK44">
        <v>17304.975020000002</v>
      </c>
      <c r="AL44">
        <v>17560.951860000001</v>
      </c>
      <c r="AM44">
        <v>17824.574850000001</v>
      </c>
      <c r="AN44">
        <v>18095.660660000001</v>
      </c>
      <c r="AO44">
        <v>18374.306779999999</v>
      </c>
      <c r="AP44">
        <v>18661.00979</v>
      </c>
      <c r="AQ44">
        <v>18955.07343</v>
      </c>
      <c r="AR44">
        <v>19256.35744</v>
      </c>
      <c r="AS44">
        <v>19564.51886</v>
      </c>
      <c r="AT44">
        <v>19878.930970000001</v>
      </c>
    </row>
    <row r="45" spans="1:46" x14ac:dyDescent="0.35">
      <c r="A45" t="s">
        <v>1</v>
      </c>
      <c r="B45">
        <v>32856</v>
      </c>
      <c r="C45">
        <v>33339.054239999998</v>
      </c>
      <c r="D45">
        <v>33116.875690000001</v>
      </c>
      <c r="E45">
        <v>31175.089540000001</v>
      </c>
      <c r="F45">
        <v>34115.364540000002</v>
      </c>
      <c r="G45">
        <v>36345.410129999997</v>
      </c>
      <c r="H45">
        <v>36609.447890000003</v>
      </c>
      <c r="I45">
        <v>36507.073219999998</v>
      </c>
      <c r="J45">
        <v>35792.929470000003</v>
      </c>
      <c r="K45">
        <v>36588.23803</v>
      </c>
      <c r="L45">
        <v>37475.513919999998</v>
      </c>
      <c r="M45">
        <v>38370.084499999997</v>
      </c>
      <c r="N45">
        <v>39232.386109999999</v>
      </c>
      <c r="O45">
        <v>40077.947370000002</v>
      </c>
      <c r="P45">
        <v>40827.169650000003</v>
      </c>
      <c r="Q45">
        <v>41460.844870000001</v>
      </c>
      <c r="R45">
        <v>40993.345179999997</v>
      </c>
      <c r="S45">
        <v>40453.71774</v>
      </c>
      <c r="T45">
        <v>39848.386599999998</v>
      </c>
      <c r="U45">
        <v>39197.31942</v>
      </c>
      <c r="V45">
        <v>38549.248310000003</v>
      </c>
      <c r="W45">
        <v>37923.751369999998</v>
      </c>
      <c r="X45">
        <v>37332.97077</v>
      </c>
      <c r="Y45">
        <v>36781.151109999999</v>
      </c>
      <c r="Z45">
        <v>36268.23487</v>
      </c>
      <c r="AA45">
        <v>35794.464809999998</v>
      </c>
      <c r="AB45">
        <v>35354.582549999999</v>
      </c>
      <c r="AC45">
        <v>34942.576889999997</v>
      </c>
      <c r="AD45">
        <v>34551.231690000001</v>
      </c>
      <c r="AE45">
        <v>34176.121440000003</v>
      </c>
      <c r="AF45">
        <v>33812.953780000003</v>
      </c>
      <c r="AG45">
        <v>33458.967299999997</v>
      </c>
      <c r="AH45">
        <v>33112.342060000003</v>
      </c>
      <c r="AI45">
        <v>32772.460379999997</v>
      </c>
      <c r="AJ45">
        <v>32439.62631</v>
      </c>
      <c r="AK45">
        <v>32114.906920000001</v>
      </c>
      <c r="AL45">
        <v>31798.619739999998</v>
      </c>
      <c r="AM45">
        <v>31491.45967</v>
      </c>
      <c r="AN45">
        <v>31193.057959999998</v>
      </c>
      <c r="AO45">
        <v>30903.136190000001</v>
      </c>
      <c r="AP45">
        <v>30621.700799999999</v>
      </c>
      <c r="AQ45">
        <v>30347.553889999999</v>
      </c>
      <c r="AR45">
        <v>30079.933550000002</v>
      </c>
      <c r="AS45">
        <v>29817.869920000001</v>
      </c>
      <c r="AT45">
        <v>29560.205040000001</v>
      </c>
    </row>
    <row r="46" spans="1:46" x14ac:dyDescent="0.35">
      <c r="A46" t="s">
        <v>2</v>
      </c>
      <c r="B46">
        <v>51651.9</v>
      </c>
      <c r="C46">
        <v>52386.260990000002</v>
      </c>
      <c r="D46">
        <v>51624.025900000001</v>
      </c>
      <c r="E46">
        <v>43596.250110000001</v>
      </c>
      <c r="F46">
        <v>48917.953350000003</v>
      </c>
      <c r="G46">
        <v>50639.609880000004</v>
      </c>
      <c r="H46">
        <v>53329.043899999997</v>
      </c>
      <c r="I46">
        <v>55201.391969999997</v>
      </c>
      <c r="J46">
        <v>55293.046289999998</v>
      </c>
      <c r="K46">
        <v>58073.26698</v>
      </c>
      <c r="L46">
        <v>59395.867209999997</v>
      </c>
      <c r="M46">
        <v>60766.982040000003</v>
      </c>
      <c r="N46">
        <v>62103.35845</v>
      </c>
      <c r="O46">
        <v>63405.168100000003</v>
      </c>
      <c r="P46">
        <v>64573.920819999999</v>
      </c>
      <c r="Q46">
        <v>65630.252869999997</v>
      </c>
      <c r="R46">
        <v>66513.522159999906</v>
      </c>
      <c r="S46">
        <v>67292.844129999998</v>
      </c>
      <c r="T46">
        <v>67988.396510000006</v>
      </c>
      <c r="U46">
        <v>68627.538769999999</v>
      </c>
      <c r="V46">
        <v>69245.590719999906</v>
      </c>
      <c r="W46">
        <v>69886.359840000005</v>
      </c>
      <c r="X46">
        <v>70574.661739999996</v>
      </c>
      <c r="Y46">
        <v>71318.449340000006</v>
      </c>
      <c r="Z46">
        <v>72120.224459999998</v>
      </c>
      <c r="AA46">
        <v>72969.385280000002</v>
      </c>
      <c r="AB46">
        <v>73880.133820000003</v>
      </c>
      <c r="AC46">
        <v>74846.842439999906</v>
      </c>
      <c r="AD46">
        <v>75855.049310000002</v>
      </c>
      <c r="AE46">
        <v>76898.004539999994</v>
      </c>
      <c r="AF46">
        <v>77967.620479999998</v>
      </c>
      <c r="AG46">
        <v>79060.357780000006</v>
      </c>
      <c r="AH46">
        <v>80173.565799999997</v>
      </c>
      <c r="AI46">
        <v>81307.095239999995</v>
      </c>
      <c r="AJ46">
        <v>82462.778850000002</v>
      </c>
      <c r="AK46">
        <v>83641.920759999906</v>
      </c>
      <c r="AL46">
        <v>84846.833230000004</v>
      </c>
      <c r="AM46">
        <v>86081.247629999998</v>
      </c>
      <c r="AN46">
        <v>87345.167920000007</v>
      </c>
      <c r="AO46">
        <v>88639.209489999994</v>
      </c>
      <c r="AP46">
        <v>89965.392860000007</v>
      </c>
      <c r="AQ46">
        <v>91321.469500000007</v>
      </c>
      <c r="AR46">
        <v>92706.973029999906</v>
      </c>
      <c r="AS46">
        <v>94120.686780000004</v>
      </c>
      <c r="AT46">
        <v>95560.549110000007</v>
      </c>
    </row>
    <row r="47" spans="1:46" x14ac:dyDescent="0.35">
      <c r="A47" t="s">
        <v>3</v>
      </c>
      <c r="B47">
        <v>2847</v>
      </c>
      <c r="C47">
        <v>2876.3340659999999</v>
      </c>
      <c r="D47">
        <v>2693.0193250000002</v>
      </c>
      <c r="E47">
        <v>2190.5797120000002</v>
      </c>
      <c r="F47">
        <v>2498.219306</v>
      </c>
      <c r="G47">
        <v>2580.3698559999998</v>
      </c>
      <c r="H47">
        <v>2537.5783719999999</v>
      </c>
      <c r="I47">
        <v>2525.7302610000002</v>
      </c>
      <c r="J47">
        <v>2664.211339</v>
      </c>
      <c r="K47">
        <v>2790.8532580000001</v>
      </c>
      <c r="L47">
        <v>2850.2080930000002</v>
      </c>
      <c r="M47">
        <v>2914.0039459999998</v>
      </c>
      <c r="N47">
        <v>2978.3557839999999</v>
      </c>
      <c r="O47">
        <v>3041.4146369999999</v>
      </c>
      <c r="P47">
        <v>3097.6679979999999</v>
      </c>
      <c r="Q47">
        <v>3145.6071339999999</v>
      </c>
      <c r="R47">
        <v>2990.595781</v>
      </c>
      <c r="S47">
        <v>2835.8966140000002</v>
      </c>
      <c r="T47">
        <v>2683.1622120000002</v>
      </c>
      <c r="U47">
        <v>2535.0176649999999</v>
      </c>
      <c r="V47">
        <v>2395.1752190000002</v>
      </c>
      <c r="W47">
        <v>2264.2462620000001</v>
      </c>
      <c r="X47">
        <v>2142.1787239999999</v>
      </c>
      <c r="Y47">
        <v>2028.32392</v>
      </c>
      <c r="Z47">
        <v>1922.093556</v>
      </c>
      <c r="AA47">
        <v>1822.851015</v>
      </c>
      <c r="AB47">
        <v>1729.996095</v>
      </c>
      <c r="AC47">
        <v>1642.8192039999999</v>
      </c>
      <c r="AD47">
        <v>1560.5679540000001</v>
      </c>
      <c r="AE47">
        <v>1482.964129</v>
      </c>
      <c r="AF47">
        <v>1409.4800339999999</v>
      </c>
      <c r="AG47">
        <v>1339.862746</v>
      </c>
      <c r="AH47">
        <v>1273.8197769999999</v>
      </c>
      <c r="AI47">
        <v>1211.166459</v>
      </c>
      <c r="AJ47">
        <v>1151.7551430000001</v>
      </c>
      <c r="AK47">
        <v>1095.430897</v>
      </c>
      <c r="AL47">
        <v>1042.0467880000001</v>
      </c>
      <c r="AM47">
        <v>991.49519339999995</v>
      </c>
      <c r="AN47">
        <v>943.55770640000003</v>
      </c>
      <c r="AO47">
        <v>898.10269989999995</v>
      </c>
      <c r="AP47">
        <v>855.02460580000002</v>
      </c>
      <c r="AQ47">
        <v>814.11714910000001</v>
      </c>
      <c r="AR47">
        <v>775.27813579999997</v>
      </c>
      <c r="AS47">
        <v>738.37593019999997</v>
      </c>
      <c r="AT47">
        <v>703.27943110000001</v>
      </c>
    </row>
    <row r="48" spans="1:46" x14ac:dyDescent="0.35">
      <c r="A48" t="s">
        <v>4</v>
      </c>
      <c r="B48">
        <v>2431</v>
      </c>
      <c r="C48">
        <v>2456.04781</v>
      </c>
      <c r="D48">
        <v>2299.5187850000002</v>
      </c>
      <c r="E48">
        <v>1870.495005</v>
      </c>
      <c r="F48">
        <v>2133.182695</v>
      </c>
      <c r="G48">
        <v>2203.3295119999998</v>
      </c>
      <c r="H48">
        <v>2166.7906640000001</v>
      </c>
      <c r="I48">
        <v>2156.673785</v>
      </c>
      <c r="J48">
        <v>2274.9201840000001</v>
      </c>
      <c r="K48">
        <v>2383.0573479999998</v>
      </c>
      <c r="L48">
        <v>2445.8203440000002</v>
      </c>
      <c r="M48">
        <v>2500.1685379999999</v>
      </c>
      <c r="N48">
        <v>2549.6051200000002</v>
      </c>
      <c r="O48">
        <v>2598.3048319999998</v>
      </c>
      <c r="P48">
        <v>2642.8860249999998</v>
      </c>
      <c r="Q48">
        <v>2681.4593420000001</v>
      </c>
      <c r="R48">
        <v>2458.0857740000001</v>
      </c>
      <c r="S48">
        <v>2248.7199780000001</v>
      </c>
      <c r="T48">
        <v>2053.3920250000001</v>
      </c>
      <c r="U48">
        <v>1872.672116</v>
      </c>
      <c r="V48">
        <v>1708.2961849999999</v>
      </c>
      <c r="W48">
        <v>1559.1119679999999</v>
      </c>
      <c r="X48">
        <v>1424.2847529999999</v>
      </c>
      <c r="Y48">
        <v>1301.9656580000001</v>
      </c>
      <c r="Z48">
        <v>1191.3186720000001</v>
      </c>
      <c r="AA48">
        <v>1090.6745900000001</v>
      </c>
      <c r="AB48">
        <v>999.49235569999996</v>
      </c>
      <c r="AC48">
        <v>916.57487500000002</v>
      </c>
      <c r="AD48">
        <v>840.50242779999996</v>
      </c>
      <c r="AE48">
        <v>771.3251252</v>
      </c>
      <c r="AF48">
        <v>707.87253199999998</v>
      </c>
      <c r="AG48">
        <v>649.8127819</v>
      </c>
      <c r="AH48">
        <v>596.5526433</v>
      </c>
      <c r="AI48">
        <v>547.72764010000003</v>
      </c>
      <c r="AJ48">
        <v>503.01746680000002</v>
      </c>
      <c r="AK48">
        <v>461.97606080000003</v>
      </c>
      <c r="AL48">
        <v>424.32904289999999</v>
      </c>
      <c r="AM48">
        <v>389.91164020000002</v>
      </c>
      <c r="AN48">
        <v>358.29407900000001</v>
      </c>
      <c r="AO48">
        <v>329.28602210000003</v>
      </c>
      <c r="AP48">
        <v>302.74927559999998</v>
      </c>
      <c r="AQ48">
        <v>278.33418710000001</v>
      </c>
      <c r="AR48">
        <v>255.9297382</v>
      </c>
      <c r="AS48">
        <v>235.3635826</v>
      </c>
      <c r="AT48">
        <v>216.45699619999999</v>
      </c>
    </row>
    <row r="49" spans="1:46" x14ac:dyDescent="0.35">
      <c r="A49" t="s">
        <v>5</v>
      </c>
      <c r="B49">
        <v>6697</v>
      </c>
      <c r="C49">
        <v>6753.0732360000002</v>
      </c>
      <c r="D49">
        <v>6639.5551349999996</v>
      </c>
      <c r="E49">
        <v>5923.7965969999996</v>
      </c>
      <c r="F49">
        <v>6409.6311889999997</v>
      </c>
      <c r="G49">
        <v>6491.9088599999995</v>
      </c>
      <c r="H49">
        <v>6158.563889</v>
      </c>
      <c r="I49">
        <v>6211.0931639999999</v>
      </c>
      <c r="J49">
        <v>6267.4593889999996</v>
      </c>
      <c r="K49">
        <v>6325.205269</v>
      </c>
      <c r="L49">
        <v>6480.5335699999996</v>
      </c>
      <c r="M49">
        <v>6634.8783860000003</v>
      </c>
      <c r="N49">
        <v>6783.5626169999996</v>
      </c>
      <c r="O49">
        <v>6927.5425130000003</v>
      </c>
      <c r="P49">
        <v>7056.2900980000004</v>
      </c>
      <c r="Q49">
        <v>7167.5656909999998</v>
      </c>
      <c r="R49">
        <v>7126.1640660000003</v>
      </c>
      <c r="S49">
        <v>7070.2065080000002</v>
      </c>
      <c r="T49">
        <v>7002.0176250000004</v>
      </c>
      <c r="U49">
        <v>6926.0164119999999</v>
      </c>
      <c r="V49">
        <v>6850.9171109999997</v>
      </c>
      <c r="W49">
        <v>6779.7096240000001</v>
      </c>
      <c r="X49">
        <v>6713.890598</v>
      </c>
      <c r="Y49">
        <v>6653.5874830000002</v>
      </c>
      <c r="Z49">
        <v>6598.7225500000004</v>
      </c>
      <c r="AA49">
        <v>6549.1671239999996</v>
      </c>
      <c r="AB49">
        <v>6504.3405839999996</v>
      </c>
      <c r="AC49">
        <v>6463.2841170000002</v>
      </c>
      <c r="AD49">
        <v>6424.7292799999996</v>
      </c>
      <c r="AE49">
        <v>6388.399805</v>
      </c>
      <c r="AF49">
        <v>6353.4434460000002</v>
      </c>
      <c r="AG49">
        <v>6319.6113910000004</v>
      </c>
      <c r="AH49">
        <v>6286.5809419999996</v>
      </c>
      <c r="AI49">
        <v>6254.3271139999997</v>
      </c>
      <c r="AJ49">
        <v>6222.9640570000001</v>
      </c>
      <c r="AK49">
        <v>6192.6536820000001</v>
      </c>
      <c r="AL49">
        <v>6163.4979210000001</v>
      </c>
      <c r="AM49">
        <v>6135.7083309999998</v>
      </c>
      <c r="AN49">
        <v>6109.0611500000005</v>
      </c>
      <c r="AO49">
        <v>6083.5743080000002</v>
      </c>
      <c r="AP49">
        <v>6059.3511879999996</v>
      </c>
      <c r="AQ49">
        <v>6036.0217320000002</v>
      </c>
      <c r="AR49">
        <v>6013.5790939999997</v>
      </c>
      <c r="AS49">
        <v>5991.8531050000001</v>
      </c>
      <c r="AT49">
        <v>5970.6190239999996</v>
      </c>
    </row>
    <row r="50" spans="1:46" x14ac:dyDescent="0.35">
      <c r="A50" t="s">
        <v>6</v>
      </c>
      <c r="B50">
        <v>2702</v>
      </c>
      <c r="C50">
        <v>2793.901147</v>
      </c>
      <c r="D50">
        <v>2837.123865</v>
      </c>
      <c r="E50">
        <v>2720.6389089999998</v>
      </c>
      <c r="F50">
        <v>2893.45759</v>
      </c>
      <c r="G50">
        <v>3020.4585259999999</v>
      </c>
      <c r="H50">
        <v>3154.279806</v>
      </c>
      <c r="I50">
        <v>3186.6103539999999</v>
      </c>
      <c r="J50">
        <v>3277.911936</v>
      </c>
      <c r="K50">
        <v>3358.7541369999999</v>
      </c>
      <c r="L50">
        <v>3441.5281199999999</v>
      </c>
      <c r="M50">
        <v>3522.5300940000002</v>
      </c>
      <c r="N50">
        <v>3598.5366450000001</v>
      </c>
      <c r="O50">
        <v>3670.7840550000001</v>
      </c>
      <c r="P50">
        <v>3734.5140630000001</v>
      </c>
      <c r="Q50">
        <v>3787.4662619999999</v>
      </c>
      <c r="R50">
        <v>3720.6782360000002</v>
      </c>
      <c r="S50">
        <v>3645.5672039999999</v>
      </c>
      <c r="T50">
        <v>3564.357579</v>
      </c>
      <c r="U50">
        <v>3480.064848</v>
      </c>
      <c r="V50">
        <v>3401.0866080000001</v>
      </c>
      <c r="W50">
        <v>3328.0471809999999</v>
      </c>
      <c r="X50">
        <v>3260.3914789999999</v>
      </c>
      <c r="Y50">
        <v>3197.2029429999998</v>
      </c>
      <c r="Z50">
        <v>3137.7597270000001</v>
      </c>
      <c r="AA50">
        <v>3082.2478209999999</v>
      </c>
      <c r="AB50">
        <v>3029.9291680000001</v>
      </c>
      <c r="AC50">
        <v>2980.1106749999999</v>
      </c>
      <c r="AD50">
        <v>2932.0964039999999</v>
      </c>
      <c r="AE50">
        <v>2885.627939</v>
      </c>
      <c r="AF50">
        <v>2840.4078829999999</v>
      </c>
      <c r="AG50">
        <v>2796.2629830000001</v>
      </c>
      <c r="AH50">
        <v>2753.0639580000002</v>
      </c>
      <c r="AI50">
        <v>2710.7947180000001</v>
      </c>
      <c r="AJ50">
        <v>2669.5005030000002</v>
      </c>
      <c r="AK50">
        <v>2629.449188</v>
      </c>
      <c r="AL50">
        <v>2590.6150040000002</v>
      </c>
      <c r="AM50">
        <v>2552.9861759999999</v>
      </c>
      <c r="AN50">
        <v>2516.4266790000001</v>
      </c>
      <c r="AO50">
        <v>2480.879684</v>
      </c>
      <c r="AP50">
        <v>2446.3424289999998</v>
      </c>
      <c r="AQ50">
        <v>2412.6697119999999</v>
      </c>
      <c r="AR50">
        <v>2379.8200630000001</v>
      </c>
      <c r="AS50">
        <v>2347.7166080000002</v>
      </c>
      <c r="AT50">
        <v>2316.2642510000001</v>
      </c>
    </row>
    <row r="51" spans="1:46" x14ac:dyDescent="0.35">
      <c r="A51" t="s">
        <v>7</v>
      </c>
      <c r="B51">
        <v>18838</v>
      </c>
      <c r="C51">
        <v>19478.72309</v>
      </c>
      <c r="D51">
        <v>19780.06638</v>
      </c>
      <c r="E51">
        <v>18967.948100000001</v>
      </c>
      <c r="F51">
        <v>20172.817940000001</v>
      </c>
      <c r="G51">
        <v>21058.2523</v>
      </c>
      <c r="H51">
        <v>21991.237229999999</v>
      </c>
      <c r="I51">
        <v>22216.64169</v>
      </c>
      <c r="J51">
        <v>22853.184689999998</v>
      </c>
      <c r="K51">
        <v>23416.806229999998</v>
      </c>
      <c r="L51">
        <v>24160.033439999999</v>
      </c>
      <c r="M51">
        <v>24718.774710000002</v>
      </c>
      <c r="N51">
        <v>25146.02449</v>
      </c>
      <c r="O51">
        <v>25496.026860000002</v>
      </c>
      <c r="P51">
        <v>25767.568060000001</v>
      </c>
      <c r="Q51">
        <v>25910.55617</v>
      </c>
      <c r="R51">
        <v>25603.402719999998</v>
      </c>
      <c r="S51">
        <v>25208.724030000001</v>
      </c>
      <c r="T51">
        <v>24750.416260000002</v>
      </c>
      <c r="U51">
        <v>24249.119699999999</v>
      </c>
      <c r="V51">
        <v>23912.09057</v>
      </c>
      <c r="W51">
        <v>23678.62732</v>
      </c>
      <c r="X51">
        <v>23509.02794</v>
      </c>
      <c r="Y51">
        <v>23376.303479999999</v>
      </c>
      <c r="Z51">
        <v>23263.629509999999</v>
      </c>
      <c r="AA51">
        <v>23200.598859999998</v>
      </c>
      <c r="AB51">
        <v>23165.08208</v>
      </c>
      <c r="AC51">
        <v>23144.347000000002</v>
      </c>
      <c r="AD51">
        <v>23130.282159999999</v>
      </c>
      <c r="AE51">
        <v>23118.87225</v>
      </c>
      <c r="AF51">
        <v>23107.995320000002</v>
      </c>
      <c r="AG51">
        <v>23096.65684</v>
      </c>
      <c r="AH51">
        <v>23084.63666</v>
      </c>
      <c r="AI51">
        <v>23072.20334</v>
      </c>
      <c r="AJ51">
        <v>23059.978810000001</v>
      </c>
      <c r="AK51">
        <v>23057.910329999999</v>
      </c>
      <c r="AL51">
        <v>23063.110110000001</v>
      </c>
      <c r="AM51">
        <v>23073.720270000002</v>
      </c>
      <c r="AN51">
        <v>23088.194599999999</v>
      </c>
      <c r="AO51">
        <v>23105.52432</v>
      </c>
      <c r="AP51">
        <v>23125.373009999999</v>
      </c>
      <c r="AQ51">
        <v>23147.197100000001</v>
      </c>
      <c r="AR51">
        <v>23170.653050000001</v>
      </c>
      <c r="AS51">
        <v>23195.480169999999</v>
      </c>
      <c r="AT51">
        <v>23221.31668</v>
      </c>
    </row>
    <row r="52" spans="1:46" x14ac:dyDescent="0.35">
      <c r="A52" t="s">
        <v>8</v>
      </c>
      <c r="B52">
        <v>7017</v>
      </c>
      <c r="C52">
        <v>7549.6932260000003</v>
      </c>
      <c r="D52">
        <v>7528.7522390000004</v>
      </c>
      <c r="E52">
        <v>6356.5806030000003</v>
      </c>
      <c r="F52">
        <v>7166.1646350000001</v>
      </c>
      <c r="G52">
        <v>7474.0416590000004</v>
      </c>
      <c r="H52">
        <v>7389.2708709999997</v>
      </c>
      <c r="I52">
        <v>7295.1752120000001</v>
      </c>
      <c r="J52">
        <v>7435.3721859999996</v>
      </c>
      <c r="K52">
        <v>7777.9745290000001</v>
      </c>
      <c r="L52">
        <v>7950.8800339999998</v>
      </c>
      <c r="M52">
        <v>8127.2786349999997</v>
      </c>
      <c r="N52">
        <v>8300.2955349999902</v>
      </c>
      <c r="O52">
        <v>8469.9598189999997</v>
      </c>
      <c r="P52">
        <v>8624.1632979999995</v>
      </c>
      <c r="Q52">
        <v>8761.3147129999998</v>
      </c>
      <c r="R52">
        <v>7945.7750249999999</v>
      </c>
      <c r="S52">
        <v>7189.6618779999999</v>
      </c>
      <c r="T52">
        <v>6489.8164079999997</v>
      </c>
      <c r="U52">
        <v>5848.8162329999996</v>
      </c>
      <c r="V52">
        <v>5269.0004749999998</v>
      </c>
      <c r="W52">
        <v>4747.3481380000003</v>
      </c>
      <c r="X52">
        <v>4279.5856180000001</v>
      </c>
      <c r="Y52">
        <v>3860.0292789999999</v>
      </c>
      <c r="Z52">
        <v>3483.91896</v>
      </c>
      <c r="AA52">
        <v>3146.0636639999998</v>
      </c>
      <c r="AB52">
        <v>2842.752559</v>
      </c>
      <c r="AC52">
        <v>2569.8986129999998</v>
      </c>
      <c r="AD52">
        <v>2323.6695709999999</v>
      </c>
      <c r="AE52">
        <v>2101.8540149999999</v>
      </c>
      <c r="AF52">
        <v>1901.4018719999999</v>
      </c>
      <c r="AG52">
        <v>1720.354619</v>
      </c>
      <c r="AH52">
        <v>1556.6643079999999</v>
      </c>
      <c r="AI52">
        <v>1408.693154</v>
      </c>
      <c r="AJ52">
        <v>1274.9668140000001</v>
      </c>
      <c r="AK52">
        <v>1154.0290190000001</v>
      </c>
      <c r="AL52">
        <v>1044.695293</v>
      </c>
      <c r="AM52">
        <v>945.94195649999995</v>
      </c>
      <c r="AN52">
        <v>856.5982305</v>
      </c>
      <c r="AO52">
        <v>775.80452920000005</v>
      </c>
      <c r="AP52">
        <v>702.78941740000005</v>
      </c>
      <c r="AQ52">
        <v>636.66951029999996</v>
      </c>
      <c r="AR52">
        <v>576.84397479999996</v>
      </c>
      <c r="AS52">
        <v>522.68954289999999</v>
      </c>
      <c r="AT52">
        <v>473.63719550000002</v>
      </c>
    </row>
    <row r="53" spans="1:46" x14ac:dyDescent="0.35">
      <c r="A53" t="s">
        <v>9</v>
      </c>
      <c r="B53">
        <v>16496.00001</v>
      </c>
      <c r="C53">
        <v>16468.414120000001</v>
      </c>
      <c r="D53">
        <v>15847.500609999999</v>
      </c>
      <c r="E53">
        <v>12098.352849999999</v>
      </c>
      <c r="F53">
        <v>13621.462390000001</v>
      </c>
      <c r="G53">
        <v>14481.449070000001</v>
      </c>
      <c r="H53">
        <v>14142.960129999999</v>
      </c>
      <c r="I53">
        <v>13818.85483</v>
      </c>
      <c r="J53">
        <v>14456.83361</v>
      </c>
      <c r="K53">
        <v>14798.166579999999</v>
      </c>
      <c r="L53">
        <v>15084.524230000001</v>
      </c>
      <c r="M53">
        <v>15373.62695</v>
      </c>
      <c r="N53">
        <v>15664.425380000001</v>
      </c>
      <c r="O53">
        <v>15958.88696</v>
      </c>
      <c r="P53">
        <v>16212.33963</v>
      </c>
      <c r="Q53">
        <v>16435.618549999999</v>
      </c>
      <c r="R53">
        <v>16133.157160000001</v>
      </c>
      <c r="S53">
        <v>15825.65084</v>
      </c>
      <c r="T53">
        <v>15484.680060000001</v>
      </c>
      <c r="U53">
        <v>15123.85331</v>
      </c>
      <c r="V53">
        <v>14783.00375</v>
      </c>
      <c r="W53">
        <v>14460.28025</v>
      </c>
      <c r="X53">
        <v>14154.682129999999</v>
      </c>
      <c r="Y53">
        <v>13864.027249999999</v>
      </c>
      <c r="Z53">
        <v>13587.38652</v>
      </c>
      <c r="AA53">
        <v>13326.153420000001</v>
      </c>
      <c r="AB53">
        <v>13078.18535</v>
      </c>
      <c r="AC53">
        <v>12840.724829999999</v>
      </c>
      <c r="AD53">
        <v>12610.662340000001</v>
      </c>
      <c r="AE53">
        <v>12388.0843</v>
      </c>
      <c r="AF53">
        <v>12170.804959999999</v>
      </c>
      <c r="AG53">
        <v>11958.634830000001</v>
      </c>
      <c r="AH53">
        <v>11750.79695</v>
      </c>
      <c r="AI53">
        <v>11547.24193</v>
      </c>
      <c r="AJ53">
        <v>11348.11866</v>
      </c>
      <c r="AK53">
        <v>11154.20789</v>
      </c>
      <c r="AL53">
        <v>10965.131069999999</v>
      </c>
      <c r="AM53">
        <v>10781.131810000001</v>
      </c>
      <c r="AN53">
        <v>10601.30071</v>
      </c>
      <c r="AO53">
        <v>10425.681070000001</v>
      </c>
      <c r="AP53">
        <v>10254.540069999999</v>
      </c>
      <c r="AQ53">
        <v>10086.857550000001</v>
      </c>
      <c r="AR53">
        <v>9922.8404709999995</v>
      </c>
      <c r="AS53">
        <v>9762.1969630000003</v>
      </c>
      <c r="AT53">
        <v>9604.509591</v>
      </c>
    </row>
    <row r="54" spans="1:46" x14ac:dyDescent="0.35">
      <c r="A54" t="s">
        <v>10</v>
      </c>
      <c r="B54">
        <v>9350.0000070000006</v>
      </c>
      <c r="C54">
        <v>9334.3642099999997</v>
      </c>
      <c r="D54">
        <v>8982.4279060000008</v>
      </c>
      <c r="E54">
        <v>6857.3956799999996</v>
      </c>
      <c r="F54">
        <v>7720.700374</v>
      </c>
      <c r="G54">
        <v>8208.1443249999902</v>
      </c>
      <c r="H54">
        <v>8016.2874160000001</v>
      </c>
      <c r="I54">
        <v>7832.5832129999999</v>
      </c>
      <c r="J54">
        <v>8194.1921820000007</v>
      </c>
      <c r="K54">
        <v>8387.6611009999997</v>
      </c>
      <c r="L54">
        <v>8508.1523359999901</v>
      </c>
      <c r="M54">
        <v>8656.3949460000003</v>
      </c>
      <c r="N54">
        <v>8818.6514709999901</v>
      </c>
      <c r="O54">
        <v>8990.587313</v>
      </c>
      <c r="P54">
        <v>9153.9694049999998</v>
      </c>
      <c r="Q54">
        <v>9303.6989969999995</v>
      </c>
      <c r="R54">
        <v>9409.9456410000003</v>
      </c>
      <c r="S54">
        <v>9502.7620630000001</v>
      </c>
      <c r="T54">
        <v>9584.3619460000009</v>
      </c>
      <c r="U54">
        <v>9658.3930120000005</v>
      </c>
      <c r="V54">
        <v>9730.8801409999996</v>
      </c>
      <c r="W54">
        <v>9805.4352240000007</v>
      </c>
      <c r="X54">
        <v>9884.5915789999999</v>
      </c>
      <c r="Y54">
        <v>9969.3463859999902</v>
      </c>
      <c r="Z54">
        <v>10060.348239999999</v>
      </c>
      <c r="AA54">
        <v>10157.499449999999</v>
      </c>
      <c r="AB54">
        <v>10260.693649999999</v>
      </c>
      <c r="AC54">
        <v>10369.221460000001</v>
      </c>
      <c r="AD54">
        <v>10481.763510000001</v>
      </c>
      <c r="AE54">
        <v>10598.162829999999</v>
      </c>
      <c r="AF54">
        <v>10717.410749999999</v>
      </c>
      <c r="AG54">
        <v>10839.2474</v>
      </c>
      <c r="AH54">
        <v>10963.299059999999</v>
      </c>
      <c r="AI54">
        <v>11089.56011</v>
      </c>
      <c r="AJ54">
        <v>11218.23639</v>
      </c>
      <c r="AK54">
        <v>11349.450919999999</v>
      </c>
      <c r="AL54">
        <v>11483.437470000001</v>
      </c>
      <c r="AM54">
        <v>11620.656940000001</v>
      </c>
      <c r="AN54">
        <v>11760.94671</v>
      </c>
      <c r="AO54">
        <v>11904.436180000001</v>
      </c>
      <c r="AP54">
        <v>12051.40379</v>
      </c>
      <c r="AQ54">
        <v>12201.407429999999</v>
      </c>
      <c r="AR54">
        <v>12354.48674</v>
      </c>
      <c r="AS54">
        <v>12510.46305</v>
      </c>
      <c r="AT54">
        <v>12669.040580000001</v>
      </c>
    </row>
    <row r="55" spans="1:46" x14ac:dyDescent="0.35">
      <c r="A55" t="s">
        <v>11</v>
      </c>
      <c r="B55">
        <v>209671.10019999999</v>
      </c>
      <c r="C55">
        <v>215069.90609999999</v>
      </c>
      <c r="D55">
        <v>214178.1654</v>
      </c>
      <c r="E55">
        <v>179297.33259999999</v>
      </c>
      <c r="F55">
        <v>201269.7953</v>
      </c>
      <c r="G55">
        <v>217134.9498</v>
      </c>
      <c r="H55">
        <v>220055.26319999999</v>
      </c>
      <c r="I55">
        <v>220573.60939999999</v>
      </c>
      <c r="J55">
        <v>226119.7654</v>
      </c>
      <c r="K55">
        <v>234714.69279999999</v>
      </c>
      <c r="L55">
        <v>240141.25229999999</v>
      </c>
      <c r="M55">
        <v>245544.38039999999</v>
      </c>
      <c r="N55">
        <v>250765.18470000001</v>
      </c>
      <c r="O55">
        <v>255900.18220000001</v>
      </c>
      <c r="P55">
        <v>260570.97080000001</v>
      </c>
      <c r="Q55">
        <v>264691.71159999998</v>
      </c>
      <c r="R55">
        <v>260027.85819999999</v>
      </c>
      <c r="S55">
        <v>255038.6568</v>
      </c>
      <c r="T55">
        <v>249746.3964</v>
      </c>
      <c r="U55">
        <v>244276.71230000001</v>
      </c>
      <c r="V55">
        <v>238864.86420000001</v>
      </c>
      <c r="W55">
        <v>233605.61</v>
      </c>
      <c r="X55">
        <v>228566.69390000001</v>
      </c>
      <c r="Y55">
        <v>223765.7322</v>
      </c>
      <c r="Z55">
        <v>219209.93290000001</v>
      </c>
      <c r="AA55">
        <v>214882.70480000001</v>
      </c>
      <c r="AB55">
        <v>210770.0618</v>
      </c>
      <c r="AC55">
        <v>206842.38449999999</v>
      </c>
      <c r="AD55">
        <v>203054.24909999999</v>
      </c>
      <c r="AE55">
        <v>199399.2867</v>
      </c>
      <c r="AF55">
        <v>195845.56659999999</v>
      </c>
      <c r="AG55">
        <v>192384.19810000001</v>
      </c>
      <c r="AH55">
        <v>189003.0049</v>
      </c>
      <c r="AI55">
        <v>185699.27100000001</v>
      </c>
      <c r="AJ55">
        <v>182474.9284</v>
      </c>
      <c r="AK55">
        <v>179328.41099999999</v>
      </c>
      <c r="AL55">
        <v>176260.02309999999</v>
      </c>
      <c r="AM55">
        <v>173276.40410000001</v>
      </c>
      <c r="AN55">
        <v>170368.08319999999</v>
      </c>
      <c r="AO55">
        <v>167534.13430000001</v>
      </c>
      <c r="AP55">
        <v>164777.64809999999</v>
      </c>
      <c r="AQ55">
        <v>162084.71160000001</v>
      </c>
      <c r="AR55">
        <v>159454.42430000001</v>
      </c>
      <c r="AS55">
        <v>156881.5912</v>
      </c>
      <c r="AT55">
        <v>154358.8253</v>
      </c>
    </row>
    <row r="56" spans="1:46" x14ac:dyDescent="0.35">
      <c r="A56" t="s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35">
      <c r="A57" t="s">
        <v>12</v>
      </c>
      <c r="B57">
        <v>1351.397369</v>
      </c>
      <c r="C57">
        <v>1427.7789789999999</v>
      </c>
      <c r="D57">
        <v>1445.3199030000001</v>
      </c>
      <c r="E57">
        <v>910.02196170000002</v>
      </c>
      <c r="F57">
        <v>1000.543953</v>
      </c>
      <c r="G57">
        <v>1078.9420769999999</v>
      </c>
      <c r="H57">
        <v>1087.4192370000001</v>
      </c>
      <c r="I57">
        <v>1434.1137630000001</v>
      </c>
      <c r="J57">
        <v>1408.6988879999999</v>
      </c>
      <c r="K57">
        <v>1331.6059279999999</v>
      </c>
      <c r="L57">
        <v>1355.5000849999999</v>
      </c>
      <c r="M57">
        <v>1386.092866</v>
      </c>
      <c r="N57">
        <v>1418.493931</v>
      </c>
      <c r="O57">
        <v>1450.9764110000001</v>
      </c>
      <c r="P57">
        <v>1479.4653659999999</v>
      </c>
      <c r="Q57">
        <v>1502.5989360000001</v>
      </c>
      <c r="R57">
        <v>1520.779317</v>
      </c>
      <c r="S57">
        <v>1534.5883120000001</v>
      </c>
      <c r="T57">
        <v>1545.0090439999999</v>
      </c>
      <c r="U57">
        <v>1553.1890579999999</v>
      </c>
      <c r="V57">
        <v>1561.157005</v>
      </c>
      <c r="W57">
        <v>1569.948652</v>
      </c>
      <c r="X57">
        <v>1580.2145149999999</v>
      </c>
      <c r="Y57">
        <v>1592.208173</v>
      </c>
      <c r="Z57">
        <v>1606.0033619999999</v>
      </c>
      <c r="AA57">
        <v>1621.6539769999999</v>
      </c>
      <c r="AB57">
        <v>1639.0199459999999</v>
      </c>
      <c r="AC57">
        <v>1657.88285</v>
      </c>
      <c r="AD57">
        <v>1677.8736690000001</v>
      </c>
      <c r="AE57">
        <v>1698.8131900000001</v>
      </c>
      <c r="AF57">
        <v>1720.5006330000001</v>
      </c>
      <c r="AG57">
        <v>1742.836601</v>
      </c>
      <c r="AH57">
        <v>1765.759309</v>
      </c>
      <c r="AI57">
        <v>1789.2738879999999</v>
      </c>
      <c r="AJ57">
        <v>1813.4563290000001</v>
      </c>
      <c r="AK57">
        <v>1838.405512</v>
      </c>
      <c r="AL57">
        <v>1864.178343</v>
      </c>
      <c r="AM57">
        <v>1890.889113</v>
      </c>
      <c r="AN57">
        <v>1918.5550479999999</v>
      </c>
      <c r="AO57">
        <v>1947.186547</v>
      </c>
      <c r="AP57">
        <v>1976.839512</v>
      </c>
      <c r="AQ57">
        <v>2007.443876</v>
      </c>
      <c r="AR57">
        <v>2038.954819</v>
      </c>
      <c r="AS57">
        <v>2071.3162539999998</v>
      </c>
      <c r="AT57">
        <v>2104.4398799999999</v>
      </c>
    </row>
    <row r="58" spans="1:46" x14ac:dyDescent="0.35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35">
      <c r="A59" t="s">
        <v>13</v>
      </c>
      <c r="B59">
        <v>4060.4969689999998</v>
      </c>
      <c r="C59">
        <v>4289.9981539999999</v>
      </c>
      <c r="D59">
        <v>4342.7027619999999</v>
      </c>
      <c r="E59">
        <v>2734.311537</v>
      </c>
      <c r="F59">
        <v>3006.2998349999998</v>
      </c>
      <c r="G59">
        <v>3241.85997</v>
      </c>
      <c r="H59">
        <v>3267.3310000000001</v>
      </c>
      <c r="I59">
        <v>4309.0320609999999</v>
      </c>
      <c r="J59">
        <v>4232.6688620000004</v>
      </c>
      <c r="K59">
        <v>4001.030311</v>
      </c>
      <c r="L59">
        <v>4088.1199320000001</v>
      </c>
      <c r="M59">
        <v>4166.3619070000004</v>
      </c>
      <c r="N59">
        <v>4231.3778739999998</v>
      </c>
      <c r="O59">
        <v>4302.0041010000004</v>
      </c>
      <c r="P59">
        <v>4366.227903</v>
      </c>
      <c r="Q59">
        <v>4416.40031</v>
      </c>
      <c r="R59">
        <v>4456.5143099999996</v>
      </c>
      <c r="S59">
        <v>4485.6975570000004</v>
      </c>
      <c r="T59">
        <v>4504.8415919999998</v>
      </c>
      <c r="U59">
        <v>4516.0605910000004</v>
      </c>
      <c r="V59">
        <v>4537.2792140000001</v>
      </c>
      <c r="W59">
        <v>4566.402239</v>
      </c>
      <c r="X59">
        <v>4602.0080580000003</v>
      </c>
      <c r="Y59">
        <v>4642.6791510000003</v>
      </c>
      <c r="Z59">
        <v>4687.592275</v>
      </c>
      <c r="AA59">
        <v>4741.2116219999998</v>
      </c>
      <c r="AB59">
        <v>4801.1004579999999</v>
      </c>
      <c r="AC59">
        <v>4865.5596340000002</v>
      </c>
      <c r="AD59">
        <v>4933.0316929999999</v>
      </c>
      <c r="AE59">
        <v>5003.1230299999997</v>
      </c>
      <c r="AF59">
        <v>5077.2479290000001</v>
      </c>
      <c r="AG59">
        <v>5154.1842729999998</v>
      </c>
      <c r="AH59">
        <v>5233.2658529999999</v>
      </c>
      <c r="AI59">
        <v>5314.3229650000003</v>
      </c>
      <c r="AJ59">
        <v>5397.4711280000001</v>
      </c>
      <c r="AK59">
        <v>5483.5996500000001</v>
      </c>
      <c r="AL59">
        <v>5572.7224649999998</v>
      </c>
      <c r="AM59">
        <v>5665.0642909999997</v>
      </c>
      <c r="AN59">
        <v>5760.4552560000002</v>
      </c>
      <c r="AO59">
        <v>5858.9799439999997</v>
      </c>
      <c r="AP59">
        <v>5960.9160810000003</v>
      </c>
      <c r="AQ59">
        <v>6066.0366190000004</v>
      </c>
      <c r="AR59">
        <v>6174.4746839999998</v>
      </c>
      <c r="AS59">
        <v>6286.2404189999997</v>
      </c>
      <c r="AT59">
        <v>6401.2397689999998</v>
      </c>
    </row>
    <row r="60" spans="1:46" x14ac:dyDescent="0.35">
      <c r="A60" t="s">
        <v>14</v>
      </c>
      <c r="B60">
        <v>4431.6470570000001</v>
      </c>
      <c r="C60">
        <v>5083.3427769999998</v>
      </c>
      <c r="D60">
        <v>4960.3053200000004</v>
      </c>
      <c r="E60">
        <v>3824.4851170000002</v>
      </c>
      <c r="F60">
        <v>4984.8602849999997</v>
      </c>
      <c r="G60">
        <v>5179.4916670000002</v>
      </c>
      <c r="H60">
        <v>6354.6961019999999</v>
      </c>
      <c r="I60">
        <v>6540.5025530000003</v>
      </c>
      <c r="J60">
        <v>7288.5036330000003</v>
      </c>
      <c r="K60">
        <v>7636.3297839999996</v>
      </c>
      <c r="L60">
        <v>8033.6163390000002</v>
      </c>
      <c r="M60">
        <v>8312.6074420000004</v>
      </c>
      <c r="N60">
        <v>8494.2840629999901</v>
      </c>
      <c r="O60">
        <v>8661.4194050000006</v>
      </c>
      <c r="P60">
        <v>8799.3688399999901</v>
      </c>
      <c r="Q60">
        <v>8903.7728389999902</v>
      </c>
      <c r="R60">
        <v>8984.2078450000008</v>
      </c>
      <c r="S60">
        <v>9044.3109989999903</v>
      </c>
      <c r="T60">
        <v>9088.2280769999998</v>
      </c>
      <c r="U60">
        <v>9120.4506509999901</v>
      </c>
      <c r="V60">
        <v>9171.6162160000003</v>
      </c>
      <c r="W60">
        <v>9238.6857170000003</v>
      </c>
      <c r="X60">
        <v>9319.2528170000005</v>
      </c>
      <c r="Y60">
        <v>9410.7694449999999</v>
      </c>
      <c r="Z60">
        <v>9511.5539829999998</v>
      </c>
      <c r="AA60">
        <v>9625.9960190000002</v>
      </c>
      <c r="AB60">
        <v>9750.9952109999995</v>
      </c>
      <c r="AC60">
        <v>9884.038305</v>
      </c>
      <c r="AD60">
        <v>10022.54543</v>
      </c>
      <c r="AE60">
        <v>10165.71206</v>
      </c>
      <c r="AF60">
        <v>10312.342269999999</v>
      </c>
      <c r="AG60">
        <v>10462.01679</v>
      </c>
      <c r="AH60">
        <v>10614.338890000001</v>
      </c>
      <c r="AI60">
        <v>10769.324329999999</v>
      </c>
      <c r="AJ60">
        <v>10927.316419999999</v>
      </c>
      <c r="AK60">
        <v>11090.00208</v>
      </c>
      <c r="AL60">
        <v>11257.24062</v>
      </c>
      <c r="AM60">
        <v>11429.3197</v>
      </c>
      <c r="AN60">
        <v>11605.92669</v>
      </c>
      <c r="AO60">
        <v>11787.03615</v>
      </c>
      <c r="AP60">
        <v>11972.96653</v>
      </c>
      <c r="AQ60">
        <v>12163.23819</v>
      </c>
      <c r="AR60">
        <v>12357.808870000001</v>
      </c>
      <c r="AS60">
        <v>12556.507180000001</v>
      </c>
      <c r="AT60">
        <v>12758.983630000001</v>
      </c>
    </row>
    <row r="61" spans="1:46" x14ac:dyDescent="0.35">
      <c r="A61" t="s">
        <v>15</v>
      </c>
      <c r="B61">
        <v>7626.4586200000003</v>
      </c>
      <c r="C61">
        <v>8224.0726630000008</v>
      </c>
      <c r="D61">
        <v>8197.8702659999999</v>
      </c>
      <c r="E61">
        <v>7037.9395249999998</v>
      </c>
      <c r="F61">
        <v>7550.6200920000001</v>
      </c>
      <c r="G61">
        <v>7993.9964520000003</v>
      </c>
      <c r="H61">
        <v>8272.1758929999996</v>
      </c>
      <c r="I61">
        <v>6749.7721320000001</v>
      </c>
      <c r="J61">
        <v>7319.2756429999999</v>
      </c>
      <c r="K61">
        <v>7360.1182989999998</v>
      </c>
      <c r="L61">
        <v>7608.6728110000004</v>
      </c>
      <c r="M61">
        <v>7810.5695169999999</v>
      </c>
      <c r="N61">
        <v>7978.4467930000001</v>
      </c>
      <c r="O61">
        <v>8123.8982340000002</v>
      </c>
      <c r="P61">
        <v>8242.4053970000004</v>
      </c>
      <c r="Q61">
        <v>8327.9124919999995</v>
      </c>
      <c r="R61">
        <v>8387.7059869999903</v>
      </c>
      <c r="S61">
        <v>8426.6460719999995</v>
      </c>
      <c r="T61">
        <v>8449.1723710000006</v>
      </c>
      <c r="U61">
        <v>8459.4651379999996</v>
      </c>
      <c r="V61">
        <v>8492.2482400000008</v>
      </c>
      <c r="W61">
        <v>8542.3076130000009</v>
      </c>
      <c r="X61">
        <v>8605.9899679999999</v>
      </c>
      <c r="Y61">
        <v>8680.2135030000009</v>
      </c>
      <c r="Z61">
        <v>8762.8376160000007</v>
      </c>
      <c r="AA61">
        <v>8858.8844119999994</v>
      </c>
      <c r="AB61">
        <v>8964.9315150000002</v>
      </c>
      <c r="AC61">
        <v>9078.5928789999998</v>
      </c>
      <c r="AD61">
        <v>9197.4710040000009</v>
      </c>
      <c r="AE61">
        <v>9320.4224429999995</v>
      </c>
      <c r="AF61">
        <v>9446.5323850000004</v>
      </c>
      <c r="AG61">
        <v>9575.2825840000005</v>
      </c>
      <c r="AH61">
        <v>9706.395896</v>
      </c>
      <c r="AI61">
        <v>9839.8542300000008</v>
      </c>
      <c r="AJ61">
        <v>9975.9577379999901</v>
      </c>
      <c r="AK61">
        <v>10116.64207</v>
      </c>
      <c r="AL61">
        <v>10261.55429</v>
      </c>
      <c r="AM61">
        <v>10410.77341</v>
      </c>
      <c r="AN61">
        <v>10564.11191</v>
      </c>
      <c r="AO61">
        <v>10721.374260000001</v>
      </c>
      <c r="AP61">
        <v>10882.76455</v>
      </c>
      <c r="AQ61">
        <v>11048.01929</v>
      </c>
      <c r="AR61">
        <v>11216.913259999999</v>
      </c>
      <c r="AS61">
        <v>11389.30386</v>
      </c>
      <c r="AT61">
        <v>11564.91345</v>
      </c>
    </row>
    <row r="62" spans="1:46" x14ac:dyDescent="0.35">
      <c r="A62" t="s">
        <v>16</v>
      </c>
      <c r="B62">
        <v>77926.000060000006</v>
      </c>
      <c r="C62">
        <v>84640.524399999995</v>
      </c>
      <c r="D62">
        <v>91595.805349999995</v>
      </c>
      <c r="E62">
        <v>90569.015450000006</v>
      </c>
      <c r="F62">
        <v>96077.144090000002</v>
      </c>
      <c r="G62">
        <v>109742.70819999999</v>
      </c>
      <c r="H62">
        <v>115717.9276</v>
      </c>
      <c r="I62">
        <v>122965.8627</v>
      </c>
      <c r="J62">
        <v>136297.34340000001</v>
      </c>
      <c r="K62">
        <v>150810.0466</v>
      </c>
      <c r="L62">
        <v>154734.22640000001</v>
      </c>
      <c r="M62">
        <v>158752.88810000001</v>
      </c>
      <c r="N62">
        <v>162630.47519999999</v>
      </c>
      <c r="O62">
        <v>166310.5913</v>
      </c>
      <c r="P62">
        <v>169491.4057</v>
      </c>
      <c r="Q62">
        <v>172135.94589999999</v>
      </c>
      <c r="R62">
        <v>174300.75700000001</v>
      </c>
      <c r="S62">
        <v>176075.69940000001</v>
      </c>
      <c r="T62">
        <v>177580.35130000001</v>
      </c>
      <c r="U62">
        <v>178927.114</v>
      </c>
      <c r="V62">
        <v>180262.62830000001</v>
      </c>
      <c r="W62">
        <v>181669.158</v>
      </c>
      <c r="X62">
        <v>183216.99299999999</v>
      </c>
      <c r="Y62">
        <v>184943.7886</v>
      </c>
      <c r="Z62">
        <v>186868.769</v>
      </c>
      <c r="AA62">
        <v>188987.15729999999</v>
      </c>
      <c r="AB62">
        <v>191290.9265</v>
      </c>
      <c r="AC62">
        <v>193764.3437</v>
      </c>
      <c r="AD62">
        <v>196373.46720000001</v>
      </c>
      <c r="AE62">
        <v>199102.94750000001</v>
      </c>
      <c r="AF62">
        <v>201928.61300000001</v>
      </c>
      <c r="AG62">
        <v>204838.4633</v>
      </c>
      <c r="AH62">
        <v>207823.58600000001</v>
      </c>
      <c r="AI62">
        <v>210882.37549999999</v>
      </c>
      <c r="AJ62">
        <v>214020.69570000001</v>
      </c>
      <c r="AK62">
        <v>217243.00440000001</v>
      </c>
      <c r="AL62">
        <v>220554.36040000001</v>
      </c>
      <c r="AM62">
        <v>223966.80220000001</v>
      </c>
      <c r="AN62">
        <v>227482.12580000001</v>
      </c>
      <c r="AO62">
        <v>231102.03959999999</v>
      </c>
      <c r="AP62">
        <v>234832.88690000001</v>
      </c>
      <c r="AQ62">
        <v>238667.5405</v>
      </c>
      <c r="AR62">
        <v>242602.09520000001</v>
      </c>
      <c r="AS62">
        <v>246631.02830000001</v>
      </c>
      <c r="AT62">
        <v>250745.7567</v>
      </c>
    </row>
    <row r="63" spans="1:46" x14ac:dyDescent="0.35">
      <c r="A63" t="s">
        <v>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35">
      <c r="A64" t="s">
        <v>17</v>
      </c>
      <c r="B64">
        <v>10797</v>
      </c>
      <c r="C64">
        <v>9933.6689220000007</v>
      </c>
      <c r="D64">
        <v>10284.88186</v>
      </c>
      <c r="E64">
        <v>10437.17409</v>
      </c>
      <c r="F64">
        <v>11871.399590000001</v>
      </c>
      <c r="G64">
        <v>11708.347680000001</v>
      </c>
      <c r="H64">
        <v>10863.60016</v>
      </c>
      <c r="I64">
        <v>11715.34497</v>
      </c>
      <c r="J64">
        <v>11648.9872</v>
      </c>
      <c r="K64">
        <v>12251.3367</v>
      </c>
      <c r="L64">
        <v>12576.38298</v>
      </c>
      <c r="M64">
        <v>12893.400439999999</v>
      </c>
      <c r="N64">
        <v>13189.36666</v>
      </c>
      <c r="O64">
        <v>13483.80278</v>
      </c>
      <c r="P64">
        <v>13749.621450000001</v>
      </c>
      <c r="Q64">
        <v>13975.73465</v>
      </c>
      <c r="R64">
        <v>14175.50159</v>
      </c>
      <c r="S64">
        <v>14356.94652</v>
      </c>
      <c r="T64">
        <v>14517.88831</v>
      </c>
      <c r="U64">
        <v>14658.946449999999</v>
      </c>
      <c r="V64">
        <v>14802.555350000001</v>
      </c>
      <c r="W64">
        <v>14946.502200000001</v>
      </c>
      <c r="X64">
        <v>15090.67078</v>
      </c>
      <c r="Y64">
        <v>15234.407160000001</v>
      </c>
      <c r="Z64">
        <v>15378.24423</v>
      </c>
      <c r="AA64">
        <v>15532.39543</v>
      </c>
      <c r="AB64">
        <v>15698.550740000001</v>
      </c>
      <c r="AC64">
        <v>15876.87873</v>
      </c>
      <c r="AD64">
        <v>16065.69794</v>
      </c>
      <c r="AE64">
        <v>16265.8992</v>
      </c>
      <c r="AF64">
        <v>16474.96327</v>
      </c>
      <c r="AG64">
        <v>16694.126789999998</v>
      </c>
      <c r="AH64">
        <v>16924.417570000001</v>
      </c>
      <c r="AI64">
        <v>17168.38436</v>
      </c>
      <c r="AJ64">
        <v>17425.776519999999</v>
      </c>
      <c r="AK64">
        <v>17699.009310000001</v>
      </c>
      <c r="AL64">
        <v>17987.977159999999</v>
      </c>
      <c r="AM64">
        <v>18293.13164</v>
      </c>
      <c r="AN64">
        <v>18613.63235</v>
      </c>
      <c r="AO64">
        <v>18948.62213</v>
      </c>
      <c r="AP64">
        <v>19297.55817</v>
      </c>
      <c r="AQ64">
        <v>19659.228889999999</v>
      </c>
      <c r="AR64">
        <v>20033.010409999999</v>
      </c>
      <c r="AS64">
        <v>20418.210040000002</v>
      </c>
      <c r="AT64">
        <v>20814.053179999999</v>
      </c>
    </row>
    <row r="65" spans="1:46" x14ac:dyDescent="0.35">
      <c r="A65" t="s">
        <v>18</v>
      </c>
      <c r="B65">
        <v>32856</v>
      </c>
      <c r="C65">
        <v>33339.054239999998</v>
      </c>
      <c r="D65">
        <v>33116.875690000001</v>
      </c>
      <c r="E65">
        <v>31175.089540000001</v>
      </c>
      <c r="F65">
        <v>34115.364540000002</v>
      </c>
      <c r="G65">
        <v>36345.410129999997</v>
      </c>
      <c r="H65">
        <v>36609.447890000003</v>
      </c>
      <c r="I65">
        <v>36507.073219999998</v>
      </c>
      <c r="J65">
        <v>35792.929470000003</v>
      </c>
      <c r="K65">
        <v>36588.23803</v>
      </c>
      <c r="L65">
        <v>37492.79866</v>
      </c>
      <c r="M65">
        <v>38414.356269999997</v>
      </c>
      <c r="N65">
        <v>39309.869630000001</v>
      </c>
      <c r="O65">
        <v>40193.646719999997</v>
      </c>
      <c r="P65">
        <v>40984.250999999997</v>
      </c>
      <c r="Q65">
        <v>41660.685420000002</v>
      </c>
      <c r="R65">
        <v>41221.97739</v>
      </c>
      <c r="S65">
        <v>40712.234949999998</v>
      </c>
      <c r="T65">
        <v>40131.810839999998</v>
      </c>
      <c r="U65">
        <v>39489.750099999997</v>
      </c>
      <c r="V65">
        <v>38826.823729999996</v>
      </c>
      <c r="W65">
        <v>38154.286460000003</v>
      </c>
      <c r="X65">
        <v>37484.267619999999</v>
      </c>
      <c r="Y65">
        <v>36823.853109999996</v>
      </c>
      <c r="Z65">
        <v>36177.491670000003</v>
      </c>
      <c r="AA65">
        <v>35556.666100000002</v>
      </c>
      <c r="AB65">
        <v>34956.795859999998</v>
      </c>
      <c r="AC65">
        <v>34378.28703</v>
      </c>
      <c r="AD65">
        <v>33820.96544</v>
      </c>
      <c r="AE65">
        <v>33288.248059999998</v>
      </c>
      <c r="AF65">
        <v>32777.29608</v>
      </c>
      <c r="AG65">
        <v>32291.73054</v>
      </c>
      <c r="AH65">
        <v>31833.442429999999</v>
      </c>
      <c r="AI65">
        <v>31405.598999999998</v>
      </c>
      <c r="AJ65">
        <v>31006.203969999999</v>
      </c>
      <c r="AK65">
        <v>30638.027030000001</v>
      </c>
      <c r="AL65">
        <v>30299.394240000001</v>
      </c>
      <c r="AM65">
        <v>29989.478630000001</v>
      </c>
      <c r="AN65">
        <v>29706.22624</v>
      </c>
      <c r="AO65">
        <v>29447.392500000002</v>
      </c>
      <c r="AP65">
        <v>29210.886450000002</v>
      </c>
      <c r="AQ65">
        <v>28993.504830000002</v>
      </c>
      <c r="AR65">
        <v>28792.418679999999</v>
      </c>
      <c r="AS65">
        <v>28604.720560000002</v>
      </c>
      <c r="AT65">
        <v>28427.416819999999</v>
      </c>
    </row>
    <row r="66" spans="1:46" x14ac:dyDescent="0.35">
      <c r="A66" t="s">
        <v>19</v>
      </c>
      <c r="B66">
        <v>51651.9</v>
      </c>
      <c r="C66">
        <v>52386.260990000002</v>
      </c>
      <c r="D66">
        <v>51624.025900000001</v>
      </c>
      <c r="E66">
        <v>43596.250110000001</v>
      </c>
      <c r="F66">
        <v>48917.953350000003</v>
      </c>
      <c r="G66">
        <v>50639.609880000004</v>
      </c>
      <c r="H66">
        <v>53329.043899999997</v>
      </c>
      <c r="I66">
        <v>55201.391969999997</v>
      </c>
      <c r="J66">
        <v>55293.046289999998</v>
      </c>
      <c r="K66">
        <v>58073.26698</v>
      </c>
      <c r="L66">
        <v>59393.847240000003</v>
      </c>
      <c r="M66">
        <v>60745.233</v>
      </c>
      <c r="N66">
        <v>62048.882960000003</v>
      </c>
      <c r="O66">
        <v>63312.63594</v>
      </c>
      <c r="P66">
        <v>64437.439409999999</v>
      </c>
      <c r="Q66">
        <v>65455.838689999997</v>
      </c>
      <c r="R66">
        <v>66357.718989999994</v>
      </c>
      <c r="S66">
        <v>67139.619399999996</v>
      </c>
      <c r="T66">
        <v>67805.733389999994</v>
      </c>
      <c r="U66">
        <v>68384.650099999999</v>
      </c>
      <c r="V66">
        <v>68906.707670000003</v>
      </c>
      <c r="W66">
        <v>69410.644589999996</v>
      </c>
      <c r="X66">
        <v>69918.26384</v>
      </c>
      <c r="Y66">
        <v>70435.488200000007</v>
      </c>
      <c r="Z66">
        <v>70970.144289999997</v>
      </c>
      <c r="AA66">
        <v>71502.312969999999</v>
      </c>
      <c r="AB66">
        <v>72054.658790000001</v>
      </c>
      <c r="AC66">
        <v>72633.829400000002</v>
      </c>
      <c r="AD66">
        <v>73236.704360000003</v>
      </c>
      <c r="AE66">
        <v>73867.861390000005</v>
      </c>
      <c r="AF66">
        <v>74526.308090000006</v>
      </c>
      <c r="AG66">
        <v>75218.396110000001</v>
      </c>
      <c r="AH66">
        <v>75949.10097</v>
      </c>
      <c r="AI66">
        <v>76725.265320000006</v>
      </c>
      <c r="AJ66">
        <v>77551.747279999996</v>
      </c>
      <c r="AK66">
        <v>78432.187709999998</v>
      </c>
      <c r="AL66">
        <v>79368.262959999905</v>
      </c>
      <c r="AM66">
        <v>80363.335229999997</v>
      </c>
      <c r="AN66">
        <v>81416.311390000003</v>
      </c>
      <c r="AO66">
        <v>82525.779800000004</v>
      </c>
      <c r="AP66">
        <v>83691.021410000001</v>
      </c>
      <c r="AQ66">
        <v>84907.049180000002</v>
      </c>
      <c r="AR66">
        <v>86170.181930000006</v>
      </c>
      <c r="AS66">
        <v>87476.008260000002</v>
      </c>
      <c r="AT66">
        <v>88819.197780000002</v>
      </c>
    </row>
    <row r="67" spans="1:46" x14ac:dyDescent="0.35">
      <c r="A67" t="s">
        <v>20</v>
      </c>
      <c r="B67">
        <v>2847</v>
      </c>
      <c r="C67">
        <v>2876.3340659999999</v>
      </c>
      <c r="D67">
        <v>2693.0193250000002</v>
      </c>
      <c r="E67">
        <v>2190.5797120000002</v>
      </c>
      <c r="F67">
        <v>2498.219306</v>
      </c>
      <c r="G67">
        <v>2580.3698559999998</v>
      </c>
      <c r="H67">
        <v>2537.5783719999999</v>
      </c>
      <c r="I67">
        <v>2525.7302610000002</v>
      </c>
      <c r="J67">
        <v>2664.211339</v>
      </c>
      <c r="K67">
        <v>2790.8532580000001</v>
      </c>
      <c r="L67">
        <v>2850.8738159999998</v>
      </c>
      <c r="M67">
        <v>2915.5642109999999</v>
      </c>
      <c r="N67">
        <v>2980.923468</v>
      </c>
      <c r="O67">
        <v>3045.140707</v>
      </c>
      <c r="P67">
        <v>3102.6680150000002</v>
      </c>
      <c r="Q67">
        <v>3152.0985740000001</v>
      </c>
      <c r="R67">
        <v>2998.4883749999999</v>
      </c>
      <c r="S67">
        <v>2844.8326569999999</v>
      </c>
      <c r="T67">
        <v>2692.9049580000001</v>
      </c>
      <c r="U67">
        <v>2544.8037169999998</v>
      </c>
      <c r="V67">
        <v>2403.6712550000002</v>
      </c>
      <c r="W67">
        <v>2269.8270499999999</v>
      </c>
      <c r="X67">
        <v>2143.3712390000001</v>
      </c>
      <c r="Y67">
        <v>2023.9536450000001</v>
      </c>
      <c r="Z67">
        <v>1911.3561549999999</v>
      </c>
      <c r="AA67">
        <v>1805.3589340000001</v>
      </c>
      <c r="AB67">
        <v>1705.628479</v>
      </c>
      <c r="AC67">
        <v>1611.840146</v>
      </c>
      <c r="AD67">
        <v>1523.565417</v>
      </c>
      <c r="AE67">
        <v>1440.830287</v>
      </c>
      <c r="AF67">
        <v>1363.014291</v>
      </c>
      <c r="AG67">
        <v>1290.055918</v>
      </c>
      <c r="AH67">
        <v>1221.721603</v>
      </c>
      <c r="AI67">
        <v>1157.8834260000001</v>
      </c>
      <c r="AJ67">
        <v>1098.1455490000001</v>
      </c>
      <c r="AK67">
        <v>1042.296063</v>
      </c>
      <c r="AL67">
        <v>990.06245550000006</v>
      </c>
      <c r="AM67">
        <v>941.22099579999997</v>
      </c>
      <c r="AN67">
        <v>895.44733480000002</v>
      </c>
      <c r="AO67">
        <v>852.49724949999995</v>
      </c>
      <c r="AP67">
        <v>812.15941469999996</v>
      </c>
      <c r="AQ67">
        <v>774.14585350000004</v>
      </c>
      <c r="AR67">
        <v>738.27220820000002</v>
      </c>
      <c r="AS67">
        <v>704.34249190000003</v>
      </c>
      <c r="AT67">
        <v>672.17310629999997</v>
      </c>
    </row>
    <row r="68" spans="1:46" x14ac:dyDescent="0.35">
      <c r="A68" t="s">
        <v>21</v>
      </c>
      <c r="B68">
        <v>2431</v>
      </c>
      <c r="C68">
        <v>2456.04781</v>
      </c>
      <c r="D68">
        <v>2299.5187850000002</v>
      </c>
      <c r="E68">
        <v>1870.495005</v>
      </c>
      <c r="F68">
        <v>2133.182695</v>
      </c>
      <c r="G68">
        <v>2203.3295119999998</v>
      </c>
      <c r="H68">
        <v>2166.7906640000001</v>
      </c>
      <c r="I68">
        <v>2156.673785</v>
      </c>
      <c r="J68">
        <v>2274.9201840000001</v>
      </c>
      <c r="K68">
        <v>2383.0573479999998</v>
      </c>
      <c r="L68">
        <v>2445.8968599999998</v>
      </c>
      <c r="M68">
        <v>2500.4068860000002</v>
      </c>
      <c r="N68">
        <v>2550.1129729999998</v>
      </c>
      <c r="O68">
        <v>2599.258699</v>
      </c>
      <c r="P68">
        <v>2644.4203579999999</v>
      </c>
      <c r="Q68">
        <v>2683.7198520000002</v>
      </c>
      <c r="R68">
        <v>2465.5770560000001</v>
      </c>
      <c r="S68">
        <v>2255.9912300000001</v>
      </c>
      <c r="T68">
        <v>2058.8399429999999</v>
      </c>
      <c r="U68">
        <v>1876.222229</v>
      </c>
      <c r="V68">
        <v>1709.7264560000001</v>
      </c>
      <c r="W68">
        <v>1557.9081980000001</v>
      </c>
      <c r="X68">
        <v>1419.932566</v>
      </c>
      <c r="Y68">
        <v>1294.097358</v>
      </c>
      <c r="Z68">
        <v>1179.774406</v>
      </c>
      <c r="AA68">
        <v>1075.6081039999999</v>
      </c>
      <c r="AB68">
        <v>981.12004890000003</v>
      </c>
      <c r="AC68">
        <v>895.28740370000003</v>
      </c>
      <c r="AD68">
        <v>816.86376429999996</v>
      </c>
      <c r="AE68">
        <v>745.94914640000002</v>
      </c>
      <c r="AF68">
        <v>681.35000979999995</v>
      </c>
      <c r="AG68">
        <v>622.73139690000005</v>
      </c>
      <c r="AH68">
        <v>569.4788436</v>
      </c>
      <c r="AI68">
        <v>521.18520190000004</v>
      </c>
      <c r="AJ68">
        <v>477.39155249999999</v>
      </c>
      <c r="AK68">
        <v>437.5757198</v>
      </c>
      <c r="AL68">
        <v>401.37587830000001</v>
      </c>
      <c r="AM68">
        <v>368.54211450000003</v>
      </c>
      <c r="AN68">
        <v>338.60332720000002</v>
      </c>
      <c r="AO68">
        <v>311.30671690000003</v>
      </c>
      <c r="AP68">
        <v>286.45610420000003</v>
      </c>
      <c r="AQ68">
        <v>263.68689599999999</v>
      </c>
      <c r="AR68">
        <v>242.85093670000001</v>
      </c>
      <c r="AS68">
        <v>223.75754130000001</v>
      </c>
      <c r="AT68">
        <v>206.2194471</v>
      </c>
    </row>
    <row r="69" spans="1:46" x14ac:dyDescent="0.35">
      <c r="A69" t="s">
        <v>22</v>
      </c>
      <c r="B69">
        <v>6697</v>
      </c>
      <c r="C69">
        <v>6753.0732360000002</v>
      </c>
      <c r="D69">
        <v>6639.5551349999996</v>
      </c>
      <c r="E69">
        <v>5923.7965969999996</v>
      </c>
      <c r="F69">
        <v>6409.6311889999997</v>
      </c>
      <c r="G69">
        <v>6491.9088599999995</v>
      </c>
      <c r="H69">
        <v>6158.563889</v>
      </c>
      <c r="I69">
        <v>6211.0931639999999</v>
      </c>
      <c r="J69">
        <v>6267.4593889999996</v>
      </c>
      <c r="K69">
        <v>6325.205269</v>
      </c>
      <c r="L69">
        <v>6484.8221620000004</v>
      </c>
      <c r="M69">
        <v>6645.3308230000002</v>
      </c>
      <c r="N69">
        <v>6800.9952480000002</v>
      </c>
      <c r="O69">
        <v>6952.5583969999998</v>
      </c>
      <c r="P69">
        <v>7089.2437490000002</v>
      </c>
      <c r="Q69">
        <v>7208.8792890000004</v>
      </c>
      <c r="R69">
        <v>7175.8797670000004</v>
      </c>
      <c r="S69">
        <v>7128.5657849999998</v>
      </c>
      <c r="T69">
        <v>7068.5291550000002</v>
      </c>
      <c r="U69">
        <v>6998.4558580000003</v>
      </c>
      <c r="V69">
        <v>6925.446946</v>
      </c>
      <c r="W69">
        <v>6851.2634829999997</v>
      </c>
      <c r="X69">
        <v>6777.2964410000004</v>
      </c>
      <c r="Y69">
        <v>6703.9765880000004</v>
      </c>
      <c r="Z69">
        <v>6631.8280759999998</v>
      </c>
      <c r="AA69">
        <v>6561.6850489999997</v>
      </c>
      <c r="AB69">
        <v>6493.4919639999998</v>
      </c>
      <c r="AC69">
        <v>6427.4943069999999</v>
      </c>
      <c r="AD69">
        <v>6363.63645</v>
      </c>
      <c r="AE69">
        <v>6303.2718960000002</v>
      </c>
      <c r="AF69">
        <v>6245.1427899999999</v>
      </c>
      <c r="AG69">
        <v>6190.3235320000003</v>
      </c>
      <c r="AH69">
        <v>6139.3226070000001</v>
      </c>
      <c r="AI69">
        <v>6093.2651269999997</v>
      </c>
      <c r="AJ69">
        <v>6051.1822849999999</v>
      </c>
      <c r="AK69">
        <v>6013.6780669999998</v>
      </c>
      <c r="AL69">
        <v>5980.7868399999998</v>
      </c>
      <c r="AM69">
        <v>5952.6109640000004</v>
      </c>
      <c r="AN69">
        <v>5928.7239069999996</v>
      </c>
      <c r="AO69">
        <v>5908.8512870000004</v>
      </c>
      <c r="AP69">
        <v>5892.7619029999996</v>
      </c>
      <c r="AQ69">
        <v>5879.7596380000005</v>
      </c>
      <c r="AR69">
        <v>5869.4864939999998</v>
      </c>
      <c r="AS69">
        <v>5861.4407010000004</v>
      </c>
      <c r="AT69">
        <v>5855.0778710000004</v>
      </c>
    </row>
    <row r="70" spans="1:46" x14ac:dyDescent="0.35">
      <c r="A70" t="s">
        <v>23</v>
      </c>
      <c r="B70">
        <v>2702</v>
      </c>
      <c r="C70">
        <v>2793.901147</v>
      </c>
      <c r="D70">
        <v>2837.123865</v>
      </c>
      <c r="E70">
        <v>2720.6389089999998</v>
      </c>
      <c r="F70">
        <v>2893.45759</v>
      </c>
      <c r="G70">
        <v>3020.4585259999999</v>
      </c>
      <c r="H70">
        <v>3154.279806</v>
      </c>
      <c r="I70">
        <v>3186.6103539999999</v>
      </c>
      <c r="J70">
        <v>3277.911936</v>
      </c>
      <c r="K70">
        <v>3358.7541369999999</v>
      </c>
      <c r="L70">
        <v>3441.4801090000001</v>
      </c>
      <c r="M70">
        <v>3522.4358200000001</v>
      </c>
      <c r="N70">
        <v>3598.4556240000002</v>
      </c>
      <c r="O70">
        <v>3670.8681929999998</v>
      </c>
      <c r="P70">
        <v>3734.92137</v>
      </c>
      <c r="Q70">
        <v>3788.7105230000002</v>
      </c>
      <c r="R70">
        <v>3722.6378209999998</v>
      </c>
      <c r="S70">
        <v>3648.7679199999998</v>
      </c>
      <c r="T70">
        <v>3569.1562960000001</v>
      </c>
      <c r="U70">
        <v>3486.0820840000001</v>
      </c>
      <c r="V70">
        <v>3406.8161850000001</v>
      </c>
      <c r="W70">
        <v>3331.1515250000002</v>
      </c>
      <c r="X70">
        <v>3258.4374160000002</v>
      </c>
      <c r="Y70">
        <v>3187.9622939999999</v>
      </c>
      <c r="Z70">
        <v>3119.3818249999999</v>
      </c>
      <c r="AA70">
        <v>3053.3676070000001</v>
      </c>
      <c r="AB70">
        <v>2989.5333430000001</v>
      </c>
      <c r="AC70">
        <v>2927.7439159999999</v>
      </c>
      <c r="AD70">
        <v>2867.8660009999999</v>
      </c>
      <c r="AE70">
        <v>2810.5047239999999</v>
      </c>
      <c r="AF70">
        <v>2754.713859</v>
      </c>
      <c r="AG70">
        <v>2701.0768499999999</v>
      </c>
      <c r="AH70">
        <v>2649.8764999999999</v>
      </c>
      <c r="AI70">
        <v>2601.730082</v>
      </c>
      <c r="AJ70">
        <v>2555.839195</v>
      </c>
      <c r="AK70">
        <v>2512.6650439999999</v>
      </c>
      <c r="AL70">
        <v>2472.129034</v>
      </c>
      <c r="AM70">
        <v>2434.1513869999999</v>
      </c>
      <c r="AN70">
        <v>2398.4893619999998</v>
      </c>
      <c r="AO70">
        <v>2364.9395570000001</v>
      </c>
      <c r="AP70">
        <v>2333.3319419999998</v>
      </c>
      <c r="AQ70">
        <v>2303.3633519999998</v>
      </c>
      <c r="AR70">
        <v>2274.8274849999998</v>
      </c>
      <c r="AS70">
        <v>2247.4955319999999</v>
      </c>
      <c r="AT70">
        <v>2221.1328779999999</v>
      </c>
    </row>
    <row r="71" spans="1:46" x14ac:dyDescent="0.35">
      <c r="A71" t="s">
        <v>24</v>
      </c>
      <c r="B71">
        <v>18838</v>
      </c>
      <c r="C71">
        <v>19478.72309</v>
      </c>
      <c r="D71">
        <v>19780.06638</v>
      </c>
      <c r="E71">
        <v>18967.948100000001</v>
      </c>
      <c r="F71">
        <v>20172.817940000001</v>
      </c>
      <c r="G71">
        <v>21058.2523</v>
      </c>
      <c r="H71">
        <v>21991.237229999999</v>
      </c>
      <c r="I71">
        <v>22216.64169</v>
      </c>
      <c r="J71">
        <v>22853.184689999998</v>
      </c>
      <c r="K71">
        <v>23416.806229999998</v>
      </c>
      <c r="L71">
        <v>24157.746500000001</v>
      </c>
      <c r="M71">
        <v>24713.364549999998</v>
      </c>
      <c r="N71">
        <v>25137.408090000001</v>
      </c>
      <c r="O71">
        <v>25485.628659999998</v>
      </c>
      <c r="P71">
        <v>25755.869030000002</v>
      </c>
      <c r="Q71">
        <v>25899.844980000002</v>
      </c>
      <c r="R71">
        <v>25593.118920000001</v>
      </c>
      <c r="S71">
        <v>25199.73317</v>
      </c>
      <c r="T71">
        <v>24743.681069999999</v>
      </c>
      <c r="U71">
        <v>24243.337019999999</v>
      </c>
      <c r="V71">
        <v>23896.163499999999</v>
      </c>
      <c r="W71">
        <v>23640.194469999999</v>
      </c>
      <c r="X71">
        <v>23437.324410000001</v>
      </c>
      <c r="Y71">
        <v>23262.621050000002</v>
      </c>
      <c r="Z71">
        <v>23101.475880000002</v>
      </c>
      <c r="AA71">
        <v>22982.716950000002</v>
      </c>
      <c r="AB71">
        <v>22885.819619999998</v>
      </c>
      <c r="AC71">
        <v>22801.359899999999</v>
      </c>
      <c r="AD71">
        <v>22724.29782</v>
      </c>
      <c r="AE71">
        <v>22654.810290000001</v>
      </c>
      <c r="AF71">
        <v>22589.530650000001</v>
      </c>
      <c r="AG71">
        <v>22530.913619999999</v>
      </c>
      <c r="AH71">
        <v>22480.707139999999</v>
      </c>
      <c r="AI71">
        <v>22442.286830000001</v>
      </c>
      <c r="AJ71">
        <v>22413.219829999998</v>
      </c>
      <c r="AK71">
        <v>22403.01958</v>
      </c>
      <c r="AL71">
        <v>22408.916079999999</v>
      </c>
      <c r="AM71">
        <v>22429.350480000001</v>
      </c>
      <c r="AN71">
        <v>22462.722730000001</v>
      </c>
      <c r="AO71">
        <v>22507.630829999998</v>
      </c>
      <c r="AP71">
        <v>22563.102500000001</v>
      </c>
      <c r="AQ71">
        <v>22627.771290000001</v>
      </c>
      <c r="AR71">
        <v>22700.373380000001</v>
      </c>
      <c r="AS71">
        <v>22779.68563</v>
      </c>
      <c r="AT71">
        <v>22864.36836</v>
      </c>
    </row>
    <row r="72" spans="1:46" x14ac:dyDescent="0.35">
      <c r="A72" t="s">
        <v>25</v>
      </c>
      <c r="B72">
        <v>7017</v>
      </c>
      <c r="C72">
        <v>7549.6932260000003</v>
      </c>
      <c r="D72">
        <v>7528.7522390000004</v>
      </c>
      <c r="E72">
        <v>6356.5806030000003</v>
      </c>
      <c r="F72">
        <v>7166.1646350000001</v>
      </c>
      <c r="G72">
        <v>7474.0416590000004</v>
      </c>
      <c r="H72">
        <v>7389.2708709999997</v>
      </c>
      <c r="I72">
        <v>7295.1752120000001</v>
      </c>
      <c r="J72">
        <v>7435.3721859999996</v>
      </c>
      <c r="K72">
        <v>7777.9745290000001</v>
      </c>
      <c r="L72">
        <v>7954.1606309999997</v>
      </c>
      <c r="M72">
        <v>8135.1089670000001</v>
      </c>
      <c r="N72">
        <v>8313.2141659999998</v>
      </c>
      <c r="O72">
        <v>8488.4558319999996</v>
      </c>
      <c r="P72">
        <v>8648.5972949999996</v>
      </c>
      <c r="Q72">
        <v>8791.9815629999903</v>
      </c>
      <c r="R72">
        <v>7982.8082109999996</v>
      </c>
      <c r="S72">
        <v>7229.1403810000002</v>
      </c>
      <c r="T72">
        <v>6530.0558270000001</v>
      </c>
      <c r="U72">
        <v>5887.8307420000001</v>
      </c>
      <c r="V72">
        <v>5304.1579439999996</v>
      </c>
      <c r="W72">
        <v>4776.1418110000004</v>
      </c>
      <c r="X72">
        <v>4300.1996220000001</v>
      </c>
      <c r="Y72">
        <v>3871.3771830000001</v>
      </c>
      <c r="Z72">
        <v>3485.662675</v>
      </c>
      <c r="AA72">
        <v>3138.498869</v>
      </c>
      <c r="AB72">
        <v>2826.4998420000002</v>
      </c>
      <c r="AC72">
        <v>2546.0615809999999</v>
      </c>
      <c r="AD72">
        <v>2293.6660919999999</v>
      </c>
      <c r="AE72">
        <v>2067.263254</v>
      </c>
      <c r="AF72">
        <v>1863.6120739999999</v>
      </c>
      <c r="AG72">
        <v>1680.753676</v>
      </c>
      <c r="AH72">
        <v>1516.528879</v>
      </c>
      <c r="AI72">
        <v>1369.16713</v>
      </c>
      <c r="AJ72">
        <v>1236.866994</v>
      </c>
      <c r="AK72">
        <v>1118.000262</v>
      </c>
      <c r="AL72">
        <v>1011.183032</v>
      </c>
      <c r="AM72">
        <v>915.22278879999999</v>
      </c>
      <c r="AN72">
        <v>828.8291514</v>
      </c>
      <c r="AO72">
        <v>751.01899749999995</v>
      </c>
      <c r="AP72">
        <v>680.92168489999995</v>
      </c>
      <c r="AQ72">
        <v>617.60593600000004</v>
      </c>
      <c r="AR72">
        <v>560.41100089999998</v>
      </c>
      <c r="AS72">
        <v>508.6848526</v>
      </c>
      <c r="AT72">
        <v>461.84418210000001</v>
      </c>
    </row>
    <row r="73" spans="1:46" x14ac:dyDescent="0.35">
      <c r="A73" t="s">
        <v>26</v>
      </c>
      <c r="B73">
        <v>16496.00001</v>
      </c>
      <c r="C73">
        <v>16468.414120000001</v>
      </c>
      <c r="D73">
        <v>15847.500609999999</v>
      </c>
      <c r="E73">
        <v>12098.352849999999</v>
      </c>
      <c r="F73">
        <v>13621.462390000001</v>
      </c>
      <c r="G73">
        <v>14481.449070000001</v>
      </c>
      <c r="H73">
        <v>14142.960129999999</v>
      </c>
      <c r="I73">
        <v>13818.85483</v>
      </c>
      <c r="J73">
        <v>14456.83361</v>
      </c>
      <c r="K73">
        <v>14798.166579999999</v>
      </c>
      <c r="L73">
        <v>15085.53592</v>
      </c>
      <c r="M73">
        <v>15375.750110000001</v>
      </c>
      <c r="N73">
        <v>15667.727650000001</v>
      </c>
      <c r="O73">
        <v>15964.02059</v>
      </c>
      <c r="P73">
        <v>16239.233200000001</v>
      </c>
      <c r="Q73">
        <v>16457.535960000001</v>
      </c>
      <c r="R73">
        <v>16154.696260000001</v>
      </c>
      <c r="S73">
        <v>15847.998750000001</v>
      </c>
      <c r="T73">
        <v>15509.1507</v>
      </c>
      <c r="U73">
        <v>15148.623670000001</v>
      </c>
      <c r="V73">
        <v>14803.11429</v>
      </c>
      <c r="W73">
        <v>14468.47019</v>
      </c>
      <c r="X73">
        <v>14143.55035</v>
      </c>
      <c r="Y73">
        <v>13826.74181</v>
      </c>
      <c r="Z73">
        <v>13518.24</v>
      </c>
      <c r="AA73">
        <v>13221.09563</v>
      </c>
      <c r="AB73">
        <v>12933.77126</v>
      </c>
      <c r="AC73">
        <v>12655.47489</v>
      </c>
      <c r="AD73">
        <v>12385.002109999999</v>
      </c>
      <c r="AE73">
        <v>12124.708339999999</v>
      </c>
      <c r="AF73">
        <v>11872.103999999999</v>
      </c>
      <c r="AG73">
        <v>11628.698689999999</v>
      </c>
      <c r="AH73">
        <v>11394.72776</v>
      </c>
      <c r="AI73">
        <v>11171.393470000001</v>
      </c>
      <c r="AJ73">
        <v>10957.50383</v>
      </c>
      <c r="AK73">
        <v>10754.07128</v>
      </c>
      <c r="AL73">
        <v>10560.41914</v>
      </c>
      <c r="AM73">
        <v>10376.45614</v>
      </c>
      <c r="AN73">
        <v>10200.840389999999</v>
      </c>
      <c r="AO73">
        <v>10033.07848</v>
      </c>
      <c r="AP73">
        <v>9872.8551239999997</v>
      </c>
      <c r="AQ73">
        <v>9718.6216889999996</v>
      </c>
      <c r="AR73">
        <v>9570.0437980000006</v>
      </c>
      <c r="AS73">
        <v>9426.3365589999994</v>
      </c>
      <c r="AT73">
        <v>9286.6361840000009</v>
      </c>
    </row>
    <row r="74" spans="1:46" x14ac:dyDescent="0.35">
      <c r="A74" t="s">
        <v>27</v>
      </c>
      <c r="B74">
        <v>9350.0000070000006</v>
      </c>
      <c r="C74">
        <v>9334.3642099999997</v>
      </c>
      <c r="D74">
        <v>8982.4279060000008</v>
      </c>
      <c r="E74">
        <v>6857.3956799999996</v>
      </c>
      <c r="F74">
        <v>7720.700374</v>
      </c>
      <c r="G74">
        <v>8208.1443249999902</v>
      </c>
      <c r="H74">
        <v>8016.2874160000001</v>
      </c>
      <c r="I74">
        <v>7832.5832129999999</v>
      </c>
      <c r="J74">
        <v>8194.1921820000007</v>
      </c>
      <c r="K74">
        <v>8387.6611009999997</v>
      </c>
      <c r="L74">
        <v>8509.9559090000002</v>
      </c>
      <c r="M74">
        <v>8661.1051019999995</v>
      </c>
      <c r="N74">
        <v>8826.9497589999901</v>
      </c>
      <c r="O74">
        <v>9003.1012940000001</v>
      </c>
      <c r="P74">
        <v>9171.1920800000007</v>
      </c>
      <c r="Q74">
        <v>9326.14119199999</v>
      </c>
      <c r="R74">
        <v>9436.7067910000005</v>
      </c>
      <c r="S74">
        <v>9533.7252960000005</v>
      </c>
      <c r="T74">
        <v>9619.491661</v>
      </c>
      <c r="U74">
        <v>9696.0585530000008</v>
      </c>
      <c r="V74">
        <v>9767.7082809999902</v>
      </c>
      <c r="W74">
        <v>9836.09699</v>
      </c>
      <c r="X74">
        <v>9903.1798290000006</v>
      </c>
      <c r="Y74">
        <v>9969.8953799999999</v>
      </c>
      <c r="Z74">
        <v>10037.232019999999</v>
      </c>
      <c r="AA74">
        <v>10106.45175</v>
      </c>
      <c r="AB74">
        <v>10177.46502</v>
      </c>
      <c r="AC74">
        <v>10250.78904</v>
      </c>
      <c r="AD74">
        <v>10326.502339999999</v>
      </c>
      <c r="AE74">
        <v>10406.41833</v>
      </c>
      <c r="AF74">
        <v>10489.40674</v>
      </c>
      <c r="AG74">
        <v>10576.91266</v>
      </c>
      <c r="AH74">
        <v>10669.75331</v>
      </c>
      <c r="AI74">
        <v>10769.562879999999</v>
      </c>
      <c r="AJ74">
        <v>10875.54149</v>
      </c>
      <c r="AK74">
        <v>10988.73724</v>
      </c>
      <c r="AL74">
        <v>11109.42966</v>
      </c>
      <c r="AM74">
        <v>11238.114089999999</v>
      </c>
      <c r="AN74">
        <v>11374.53507</v>
      </c>
      <c r="AO74">
        <v>11518.58459</v>
      </c>
      <c r="AP74">
        <v>11670.213159999999</v>
      </c>
      <c r="AQ74">
        <v>11828.645259999999</v>
      </c>
      <c r="AR74">
        <v>11993.517519999999</v>
      </c>
      <c r="AS74">
        <v>12164.248449999999</v>
      </c>
      <c r="AT74">
        <v>12340.13466</v>
      </c>
    </row>
    <row r="75" spans="1:46" x14ac:dyDescent="0.35">
      <c r="A75" t="s">
        <v>28</v>
      </c>
      <c r="B75">
        <v>209671.10019999999</v>
      </c>
      <c r="C75">
        <v>215069.90609999999</v>
      </c>
      <c r="D75">
        <v>214178.1654</v>
      </c>
      <c r="E75">
        <v>179297.33259999999</v>
      </c>
      <c r="F75">
        <v>201269.7953</v>
      </c>
      <c r="G75">
        <v>217134.9498</v>
      </c>
      <c r="H75">
        <v>220055.26319999999</v>
      </c>
      <c r="I75">
        <v>220573.60939999999</v>
      </c>
      <c r="J75">
        <v>226119.7654</v>
      </c>
      <c r="K75">
        <v>234714.69279999999</v>
      </c>
      <c r="L75">
        <v>240121.12950000001</v>
      </c>
      <c r="M75">
        <v>245497.4595</v>
      </c>
      <c r="N75">
        <v>250694.0459</v>
      </c>
      <c r="O75">
        <v>255816.49619999999</v>
      </c>
      <c r="P75">
        <v>260489.14499999999</v>
      </c>
      <c r="Q75">
        <v>264619.28960000002</v>
      </c>
      <c r="R75">
        <v>259968.73680000001</v>
      </c>
      <c r="S75">
        <v>254983.28820000001</v>
      </c>
      <c r="T75">
        <v>249677.80669999999</v>
      </c>
      <c r="U75">
        <v>244133.30989999999</v>
      </c>
      <c r="V75">
        <v>238537.92550000001</v>
      </c>
      <c r="W75">
        <v>232948.13939999999</v>
      </c>
      <c r="X75">
        <v>227431.2414</v>
      </c>
      <c r="Y75">
        <v>222017.72219999999</v>
      </c>
      <c r="Z75">
        <v>216737.3597</v>
      </c>
      <c r="AA75">
        <v>211621.3927</v>
      </c>
      <c r="AB75">
        <v>206664.40270000001</v>
      </c>
      <c r="AC75">
        <v>201871.32139999999</v>
      </c>
      <c r="AD75">
        <v>197233.40100000001</v>
      </c>
      <c r="AE75">
        <v>192780.11170000001</v>
      </c>
      <c r="AF75">
        <v>188492.18369999999</v>
      </c>
      <c r="AG75">
        <v>184387.5521</v>
      </c>
      <c r="AH75">
        <v>180468.6545</v>
      </c>
      <c r="AI75">
        <v>176745.10639999999</v>
      </c>
      <c r="AJ75">
        <v>173210.46479999999</v>
      </c>
      <c r="AK75">
        <v>169865.4607</v>
      </c>
      <c r="AL75">
        <v>166699.5834</v>
      </c>
      <c r="AM75">
        <v>163710.31039999999</v>
      </c>
      <c r="AN75">
        <v>160879.05859999999</v>
      </c>
      <c r="AO75">
        <v>158194.16269999999</v>
      </c>
      <c r="AP75">
        <v>155647.28880000001</v>
      </c>
      <c r="AQ75">
        <v>153214.8541</v>
      </c>
      <c r="AR75">
        <v>150885.50210000001</v>
      </c>
      <c r="AS75">
        <v>148644.66620000001</v>
      </c>
      <c r="AT75">
        <v>146476.49859999999</v>
      </c>
    </row>
    <row r="76" spans="1:46" x14ac:dyDescent="0.35">
      <c r="A76" t="s">
        <v>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35">
      <c r="A77" t="s">
        <v>29</v>
      </c>
      <c r="B77">
        <v>1351.397369</v>
      </c>
      <c r="C77">
        <v>1427.7789789999999</v>
      </c>
      <c r="D77">
        <v>1445.3199030000001</v>
      </c>
      <c r="E77">
        <v>910.02196170000002</v>
      </c>
      <c r="F77">
        <v>1000.543953</v>
      </c>
      <c r="G77">
        <v>1078.9420769999999</v>
      </c>
      <c r="H77">
        <v>1087.4192370000001</v>
      </c>
      <c r="I77">
        <v>1434.1137630000001</v>
      </c>
      <c r="J77">
        <v>1408.6988879999999</v>
      </c>
      <c r="K77">
        <v>1331.6059279999999</v>
      </c>
      <c r="L77">
        <v>1355.660034</v>
      </c>
      <c r="M77">
        <v>1386.456326</v>
      </c>
      <c r="N77">
        <v>1419.076276</v>
      </c>
      <c r="O77">
        <v>1451.851478</v>
      </c>
      <c r="P77">
        <v>1480.7512589999999</v>
      </c>
      <c r="Q77">
        <v>1504.4418539999999</v>
      </c>
      <c r="R77">
        <v>1521.8247080000001</v>
      </c>
      <c r="S77">
        <v>1534.880298</v>
      </c>
      <c r="T77">
        <v>1544.727838</v>
      </c>
      <c r="U77">
        <v>1551.982203</v>
      </c>
      <c r="V77">
        <v>1557.997204</v>
      </c>
      <c r="W77">
        <v>1563.1227610000001</v>
      </c>
      <c r="X77">
        <v>1567.721804</v>
      </c>
      <c r="Y77">
        <v>1571.979261</v>
      </c>
      <c r="Z77">
        <v>1576.096166</v>
      </c>
      <c r="AA77">
        <v>1580.4950260000001</v>
      </c>
      <c r="AB77">
        <v>1585.189155</v>
      </c>
      <c r="AC77">
        <v>1590.3703419999999</v>
      </c>
      <c r="AD77">
        <v>1596.13724</v>
      </c>
      <c r="AE77">
        <v>1602.991599</v>
      </c>
      <c r="AF77">
        <v>1610.6237389999999</v>
      </c>
      <c r="AG77">
        <v>1619.4970579999999</v>
      </c>
      <c r="AH77">
        <v>1629.908557</v>
      </c>
      <c r="AI77">
        <v>1642.416612</v>
      </c>
      <c r="AJ77">
        <v>1656.6055859999999</v>
      </c>
      <c r="AK77">
        <v>1672.9408000000001</v>
      </c>
      <c r="AL77">
        <v>1691.4780499999999</v>
      </c>
      <c r="AM77">
        <v>1712.3066490000001</v>
      </c>
      <c r="AN77">
        <v>1735.3974559999999</v>
      </c>
      <c r="AO77">
        <v>1760.6869280000001</v>
      </c>
      <c r="AP77">
        <v>1788.125963</v>
      </c>
      <c r="AQ77">
        <v>1817.5498150000001</v>
      </c>
      <c r="AR77">
        <v>1848.797728</v>
      </c>
      <c r="AS77">
        <v>1881.6865720000001</v>
      </c>
      <c r="AT77">
        <v>1915.99199</v>
      </c>
    </row>
    <row r="78" spans="1:46" x14ac:dyDescent="0.35">
      <c r="A78" t="s">
        <v>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5">
      <c r="A79" t="s">
        <v>30</v>
      </c>
      <c r="B79">
        <v>4060.4969689999998</v>
      </c>
      <c r="C79">
        <v>4289.9981539999999</v>
      </c>
      <c r="D79">
        <v>4342.7027619999999</v>
      </c>
      <c r="E79">
        <v>2734.311537</v>
      </c>
      <c r="F79">
        <v>3006.2998349999998</v>
      </c>
      <c r="G79">
        <v>3241.85997</v>
      </c>
      <c r="H79">
        <v>3267.3310000000001</v>
      </c>
      <c r="I79">
        <v>4309.0320609999999</v>
      </c>
      <c r="J79">
        <v>4232.6688620000004</v>
      </c>
      <c r="K79">
        <v>4001.030311</v>
      </c>
      <c r="L79">
        <v>4088.3439749999998</v>
      </c>
      <c r="M79">
        <v>4166.8357599999999</v>
      </c>
      <c r="N79">
        <v>4232.1631639999996</v>
      </c>
      <c r="O79">
        <v>4303.3830429999998</v>
      </c>
      <c r="P79">
        <v>4368.4418990000004</v>
      </c>
      <c r="Q79">
        <v>4419.8356960000001</v>
      </c>
      <c r="R79">
        <v>4449.3470390000002</v>
      </c>
      <c r="S79">
        <v>4462.2609739999998</v>
      </c>
      <c r="T79">
        <v>4465.6106360000003</v>
      </c>
      <c r="U79">
        <v>4463.7316620000001</v>
      </c>
      <c r="V79">
        <v>4474.139365</v>
      </c>
      <c r="W79">
        <v>4491.2129949999999</v>
      </c>
      <c r="X79">
        <v>4512.1352040000002</v>
      </c>
      <c r="Y79">
        <v>4535.0154990000001</v>
      </c>
      <c r="Z79">
        <v>4559.1647780000003</v>
      </c>
      <c r="AA79">
        <v>4593.3358539999999</v>
      </c>
      <c r="AB79">
        <v>4633.0360019999998</v>
      </c>
      <c r="AC79">
        <v>4676.4456449999998</v>
      </c>
      <c r="AD79">
        <v>4722.5522179999998</v>
      </c>
      <c r="AE79">
        <v>4771.7650670000003</v>
      </c>
      <c r="AF79">
        <v>4817.7440420000003</v>
      </c>
      <c r="AG79">
        <v>4864.0949490000003</v>
      </c>
      <c r="AH79">
        <v>4912.6319979999998</v>
      </c>
      <c r="AI79">
        <v>4964.6525590000001</v>
      </c>
      <c r="AJ79">
        <v>5020.9754730000004</v>
      </c>
      <c r="AK79">
        <v>5084.1513189999996</v>
      </c>
      <c r="AL79">
        <v>5153.3927629999998</v>
      </c>
      <c r="AM79">
        <v>5228.6136100000003</v>
      </c>
      <c r="AN79">
        <v>5309.4824310000004</v>
      </c>
      <c r="AO79">
        <v>5395.9023070000003</v>
      </c>
      <c r="AP79">
        <v>5487.9169279999996</v>
      </c>
      <c r="AQ79">
        <v>5585.0972160000001</v>
      </c>
      <c r="AR79">
        <v>5687.3002999999999</v>
      </c>
      <c r="AS79">
        <v>5794.2482309999996</v>
      </c>
      <c r="AT79">
        <v>5905.5526319999999</v>
      </c>
    </row>
    <row r="80" spans="1:46" x14ac:dyDescent="0.35">
      <c r="A80" t="s">
        <v>31</v>
      </c>
      <c r="B80">
        <v>4431.6470570000001</v>
      </c>
      <c r="C80">
        <v>5083.3427769999998</v>
      </c>
      <c r="D80">
        <v>4960.3053200000004</v>
      </c>
      <c r="E80">
        <v>3824.4851170000002</v>
      </c>
      <c r="F80">
        <v>4984.8602849999997</v>
      </c>
      <c r="G80">
        <v>5179.4916670000002</v>
      </c>
      <c r="H80">
        <v>6354.6961019999999</v>
      </c>
      <c r="I80">
        <v>6540.5025530000003</v>
      </c>
      <c r="J80">
        <v>7288.5036330000003</v>
      </c>
      <c r="K80">
        <v>7636.3297839999996</v>
      </c>
      <c r="L80">
        <v>8033.7169489999997</v>
      </c>
      <c r="M80">
        <v>8312.8191690000003</v>
      </c>
      <c r="N80">
        <v>8494.7937060000004</v>
      </c>
      <c r="O80">
        <v>8662.866677</v>
      </c>
      <c r="P80">
        <v>8802.8118520000007</v>
      </c>
      <c r="Q80">
        <v>8910.2512979999901</v>
      </c>
      <c r="R80">
        <v>8939.89329</v>
      </c>
      <c r="S80">
        <v>8923.0077729999903</v>
      </c>
      <c r="T80">
        <v>8886.3999860000004</v>
      </c>
      <c r="U80">
        <v>8842.9246409999996</v>
      </c>
      <c r="V80">
        <v>8827.1107080000002</v>
      </c>
      <c r="W80">
        <v>8823.9738340000004</v>
      </c>
      <c r="X80">
        <v>8826.0245479999994</v>
      </c>
      <c r="Y80">
        <v>8828.5644339999999</v>
      </c>
      <c r="Z80">
        <v>8829.3505889999997</v>
      </c>
      <c r="AA80">
        <v>8858.7382450000005</v>
      </c>
      <c r="AB80">
        <v>8901.2724080000007</v>
      </c>
      <c r="AC80">
        <v>8950.7354849999901</v>
      </c>
      <c r="AD80">
        <v>9004.0484350000006</v>
      </c>
      <c r="AE80">
        <v>9061.19001199999</v>
      </c>
      <c r="AF80">
        <v>9121.4517169999999</v>
      </c>
      <c r="AG80">
        <v>9185.935743</v>
      </c>
      <c r="AH80">
        <v>9255.6314629999997</v>
      </c>
      <c r="AI80">
        <v>9331.8495739999998</v>
      </c>
      <c r="AJ80">
        <v>9415.1851139999999</v>
      </c>
      <c r="AK80">
        <v>9514.6777480000001</v>
      </c>
      <c r="AL80">
        <v>9626.5380420000001</v>
      </c>
      <c r="AM80">
        <v>9749.5417890000008</v>
      </c>
      <c r="AN80">
        <v>9882.7769619999999</v>
      </c>
      <c r="AO80">
        <v>10025.86017</v>
      </c>
      <c r="AP80">
        <v>10178.792880000001</v>
      </c>
      <c r="AQ80">
        <v>10341.03635</v>
      </c>
      <c r="AR80">
        <v>10512.38342</v>
      </c>
      <c r="AS80">
        <v>10692.527830000001</v>
      </c>
      <c r="AT80">
        <v>10881.01858</v>
      </c>
    </row>
    <row r="81" spans="1:46" x14ac:dyDescent="0.35">
      <c r="A81" t="s">
        <v>32</v>
      </c>
      <c r="B81">
        <v>7626.4586200000003</v>
      </c>
      <c r="C81">
        <v>8224.0726630000008</v>
      </c>
      <c r="D81">
        <v>8197.8702659999999</v>
      </c>
      <c r="E81">
        <v>7037.9395249999998</v>
      </c>
      <c r="F81">
        <v>7550.6200920000001</v>
      </c>
      <c r="G81">
        <v>7993.9964520000003</v>
      </c>
      <c r="H81">
        <v>8272.1758929999996</v>
      </c>
      <c r="I81">
        <v>6749.7721320000001</v>
      </c>
      <c r="J81">
        <v>7319.2756429999999</v>
      </c>
      <c r="K81">
        <v>7360.1182989999998</v>
      </c>
      <c r="L81">
        <v>7608.8692970000002</v>
      </c>
      <c r="M81">
        <v>7811.1156209999999</v>
      </c>
      <c r="N81">
        <v>7979.5592610000003</v>
      </c>
      <c r="O81">
        <v>8126.1016030000001</v>
      </c>
      <c r="P81">
        <v>8246.1697380000005</v>
      </c>
      <c r="Q81">
        <v>8333.5779399999901</v>
      </c>
      <c r="R81">
        <v>8399.9932140000001</v>
      </c>
      <c r="S81">
        <v>8449.3881930000007</v>
      </c>
      <c r="T81">
        <v>8482.9948299999996</v>
      </c>
      <c r="U81">
        <v>8502.4293379999999</v>
      </c>
      <c r="V81">
        <v>8539.8248100000001</v>
      </c>
      <c r="W81">
        <v>8588.3005850000009</v>
      </c>
      <c r="X81">
        <v>8643.6992530000007</v>
      </c>
      <c r="Y81">
        <v>8702.9699390000005</v>
      </c>
      <c r="Z81">
        <v>8764.5409409999902</v>
      </c>
      <c r="AA81">
        <v>8833.864818</v>
      </c>
      <c r="AB81">
        <v>8908.1318269999902</v>
      </c>
      <c r="AC81">
        <v>8986.5447199999999</v>
      </c>
      <c r="AD81">
        <v>9068.4194700000007</v>
      </c>
      <c r="AE81">
        <v>9154.3235349999995</v>
      </c>
      <c r="AF81">
        <v>9244.8028109999996</v>
      </c>
      <c r="AG81">
        <v>9340.8074940000006</v>
      </c>
      <c r="AH81">
        <v>9443.2880170000008</v>
      </c>
      <c r="AI81">
        <v>9553.2178029999995</v>
      </c>
      <c r="AJ81">
        <v>9671.7497930000009</v>
      </c>
      <c r="AK81">
        <v>9800.74490899999</v>
      </c>
      <c r="AL81">
        <v>9939.9494670000004</v>
      </c>
      <c r="AM81">
        <v>10089.59276</v>
      </c>
      <c r="AN81">
        <v>10249.499320000001</v>
      </c>
      <c r="AO81">
        <v>10419.36356</v>
      </c>
      <c r="AP81">
        <v>10599.1479</v>
      </c>
      <c r="AQ81">
        <v>10788.26893</v>
      </c>
      <c r="AR81">
        <v>10986.135109999999</v>
      </c>
      <c r="AS81">
        <v>11192.180420000001</v>
      </c>
      <c r="AT81">
        <v>11405.667729999999</v>
      </c>
    </row>
    <row r="82" spans="1:46" x14ac:dyDescent="0.35">
      <c r="A82" t="s">
        <v>33</v>
      </c>
      <c r="B82">
        <v>77926.000060000006</v>
      </c>
      <c r="C82">
        <v>84640.524399999995</v>
      </c>
      <c r="D82">
        <v>91595.805349999995</v>
      </c>
      <c r="E82">
        <v>90569.015450000006</v>
      </c>
      <c r="F82">
        <v>96077.144090000002</v>
      </c>
      <c r="G82">
        <v>109742.70819999999</v>
      </c>
      <c r="H82">
        <v>115717.9276</v>
      </c>
      <c r="I82">
        <v>122965.8627</v>
      </c>
      <c r="J82">
        <v>136297.34340000001</v>
      </c>
      <c r="K82">
        <v>150810.0466</v>
      </c>
      <c r="L82">
        <v>154747.82870000001</v>
      </c>
      <c r="M82">
        <v>158791.30609999999</v>
      </c>
      <c r="N82">
        <v>162706.30429999999</v>
      </c>
      <c r="O82">
        <v>166441.58480000001</v>
      </c>
      <c r="P82">
        <v>169693.9461</v>
      </c>
      <c r="Q82">
        <v>172419.74460000001</v>
      </c>
      <c r="R82">
        <v>174656.3731</v>
      </c>
      <c r="S82">
        <v>176503.52650000001</v>
      </c>
      <c r="T82">
        <v>178038.69390000001</v>
      </c>
      <c r="U82">
        <v>179315.1882</v>
      </c>
      <c r="V82">
        <v>180431.6678</v>
      </c>
      <c r="W82">
        <v>181440.24660000001</v>
      </c>
      <c r="X82">
        <v>182408.9376</v>
      </c>
      <c r="Y82">
        <v>183381.4896</v>
      </c>
      <c r="Z82">
        <v>184390.25080000001</v>
      </c>
      <c r="AA82">
        <v>185451.80540000001</v>
      </c>
      <c r="AB82">
        <v>186573.94330000001</v>
      </c>
      <c r="AC82">
        <v>187780.5166</v>
      </c>
      <c r="AD82">
        <v>189079.899</v>
      </c>
      <c r="AE82">
        <v>190498.35310000001</v>
      </c>
      <c r="AF82">
        <v>192046.7452</v>
      </c>
      <c r="AG82">
        <v>193750.3083</v>
      </c>
      <c r="AH82">
        <v>195626.90650000001</v>
      </c>
      <c r="AI82">
        <v>197696.7451</v>
      </c>
      <c r="AJ82">
        <v>199978.0092</v>
      </c>
      <c r="AK82">
        <v>202484.8046</v>
      </c>
      <c r="AL82">
        <v>205220.9198</v>
      </c>
      <c r="AM82">
        <v>208197.0526</v>
      </c>
      <c r="AN82">
        <v>211411.77789999999</v>
      </c>
      <c r="AO82">
        <v>214860.68220000001</v>
      </c>
      <c r="AP82">
        <v>218541.47320000001</v>
      </c>
      <c r="AQ82">
        <v>222438.6697</v>
      </c>
      <c r="AR82">
        <v>226538.25330000001</v>
      </c>
      <c r="AS82">
        <v>230824.26010000001</v>
      </c>
      <c r="AT82">
        <v>235277.39730000001</v>
      </c>
    </row>
    <row r="83" spans="1:46" x14ac:dyDescent="0.35">
      <c r="A83" t="s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baseColWidth="10" defaultRowHeight="14.5" x14ac:dyDescent="0.35"/>
  <cols>
    <col min="2" max="2" width="30.453125" customWidth="1"/>
  </cols>
  <sheetData>
    <row r="1" spans="1:20" x14ac:dyDescent="0.35">
      <c r="C1" s="12" t="s">
        <v>57</v>
      </c>
      <c r="D1" s="12"/>
      <c r="E1" s="12"/>
      <c r="F1" s="12"/>
      <c r="G1" s="12"/>
      <c r="H1" s="13" t="s">
        <v>103</v>
      </c>
      <c r="I1" s="13"/>
      <c r="J1" s="13"/>
      <c r="K1" s="13"/>
      <c r="L1" s="13"/>
      <c r="M1" s="13"/>
      <c r="N1" s="13"/>
      <c r="O1" s="13"/>
      <c r="P1" s="13"/>
      <c r="Q1" t="s">
        <v>59</v>
      </c>
    </row>
    <row r="2" spans="1:20" x14ac:dyDescent="0.35">
      <c r="C2" s="12"/>
      <c r="D2" s="12"/>
      <c r="E2" s="12"/>
      <c r="F2" s="12"/>
      <c r="G2" s="12"/>
      <c r="H2" s="14" t="s">
        <v>55</v>
      </c>
      <c r="I2" s="14"/>
      <c r="J2" s="14"/>
      <c r="K2" s="14"/>
      <c r="L2" s="15" t="s">
        <v>56</v>
      </c>
      <c r="M2" s="15"/>
      <c r="N2" s="15"/>
      <c r="O2" s="15"/>
      <c r="P2" s="15"/>
    </row>
    <row r="3" spans="1:20" ht="15.5" x14ac:dyDescent="0.35">
      <c r="A3" s="1" t="s">
        <v>37</v>
      </c>
      <c r="B3" s="1" t="s">
        <v>38</v>
      </c>
      <c r="C3">
        <v>2014</v>
      </c>
      <c r="D3">
        <v>2020</v>
      </c>
      <c r="E3">
        <v>2030</v>
      </c>
      <c r="F3">
        <v>2050</v>
      </c>
      <c r="G3" t="s">
        <v>58</v>
      </c>
      <c r="H3">
        <v>2014</v>
      </c>
      <c r="I3">
        <v>2020</v>
      </c>
      <c r="J3">
        <v>2030</v>
      </c>
      <c r="K3">
        <v>2050</v>
      </c>
      <c r="L3">
        <v>2020</v>
      </c>
      <c r="M3">
        <v>2030</v>
      </c>
      <c r="N3">
        <v>2050</v>
      </c>
      <c r="O3" t="s">
        <v>106</v>
      </c>
      <c r="P3" t="s">
        <v>60</v>
      </c>
      <c r="Q3" t="s">
        <v>55</v>
      </c>
      <c r="R3" t="s">
        <v>56</v>
      </c>
      <c r="S3" t="s">
        <v>55</v>
      </c>
      <c r="T3" t="s">
        <v>56</v>
      </c>
    </row>
    <row r="4" spans="1:20" ht="15.5" x14ac:dyDescent="0.35">
      <c r="A4" s="2">
        <v>1</v>
      </c>
      <c r="B4" s="3" t="s">
        <v>39</v>
      </c>
    </row>
    <row r="5" spans="1:20" ht="15.5" x14ac:dyDescent="0.35">
      <c r="A5" s="2">
        <v>2</v>
      </c>
      <c r="B5" s="3" t="s">
        <v>40</v>
      </c>
      <c r="C5">
        <f>[1]BAU!C4</f>
        <v>198.78976923076922</v>
      </c>
      <c r="D5">
        <f>[1]BAU!D4</f>
        <v>198.78976923076922</v>
      </c>
      <c r="E5">
        <f>[1]BAU!E4</f>
        <v>183.63202509846826</v>
      </c>
      <c r="F5">
        <f>[1]BAU!F4</f>
        <v>152.85721125409958</v>
      </c>
      <c r="G5">
        <f>[1]BAU!G4</f>
        <v>76.893902460670461</v>
      </c>
      <c r="H5">
        <f>[1]BAU!I4</f>
        <v>161083</v>
      </c>
      <c r="I5">
        <f>[1]BAU!J4</f>
        <v>161083</v>
      </c>
      <c r="J5">
        <f>[1]BAU!K4</f>
        <v>152341.08126562941</v>
      </c>
      <c r="K5">
        <f>[1]BAU!L4</f>
        <v>134592.3371685739</v>
      </c>
      <c r="L5">
        <f>[1]S1!I4</f>
        <v>161083</v>
      </c>
      <c r="M5">
        <f>[1]S1!J4</f>
        <v>141294.7358630239</v>
      </c>
      <c r="N5">
        <f>[1]S1!K4</f>
        <v>101118.56322128455</v>
      </c>
      <c r="O5">
        <f>K5/I5*100</f>
        <v>83.554650191872454</v>
      </c>
      <c r="P5">
        <f>N5/L5*100</f>
        <v>62.774199152787411</v>
      </c>
      <c r="Q5">
        <f>résultats!AT3/résultats!P3*100</f>
        <v>83.327362695294511</v>
      </c>
      <c r="R5">
        <f>résultats!AT24/résultats!P24*100</f>
        <v>68.410864721355509</v>
      </c>
      <c r="S5" s="16">
        <f>Q5-O5</f>
        <v>-0.22728749657794367</v>
      </c>
      <c r="T5" s="17">
        <f>R5-P5</f>
        <v>5.6366655685680982</v>
      </c>
    </row>
    <row r="6" spans="1:20" ht="15.5" x14ac:dyDescent="0.35">
      <c r="A6" s="2">
        <v>3</v>
      </c>
      <c r="B6" s="3" t="s">
        <v>110</v>
      </c>
      <c r="C6">
        <f>[1]BAU!C5</f>
        <v>5.4820000000000002</v>
      </c>
      <c r="D6">
        <f>[1]BAU!D5</f>
        <v>5.4820000000000002</v>
      </c>
      <c r="E6">
        <f>[1]BAU!E5</f>
        <v>7.083956952167056</v>
      </c>
      <c r="F6">
        <f>[1]BAU!F5</f>
        <v>7.5372889719541076</v>
      </c>
      <c r="G6">
        <f>[1]BAU!G5</f>
        <v>137.49159014874331</v>
      </c>
      <c r="H6">
        <f>[1]BAU!I5</f>
        <v>141240.69999999998</v>
      </c>
      <c r="I6">
        <f>[1]BAU!J5</f>
        <v>141240.69999999995</v>
      </c>
      <c r="J6">
        <f>[1]BAU!K5</f>
        <v>190795.39597662614</v>
      </c>
      <c r="K6">
        <f>[1]BAU!L5</f>
        <v>225860.0206395977</v>
      </c>
      <c r="L6">
        <f>[1]S1!I5</f>
        <v>141240.69999999995</v>
      </c>
      <c r="M6">
        <f>[1]S1!J5</f>
        <v>116316.04031273353</v>
      </c>
      <c r="N6">
        <f>[1]S1!K5</f>
        <v>84217.529010448838</v>
      </c>
      <c r="O6">
        <f t="shared" ref="O6:O15" si="0">K6/I6*100</f>
        <v>159.91142824950441</v>
      </c>
      <c r="P6">
        <f t="shared" ref="P6:P15" si="1">N6/L6*100</f>
        <v>59.626955268877083</v>
      </c>
      <c r="Q6">
        <f>résultats!AT4/résultats!P4*100</f>
        <v>159.70932706778129</v>
      </c>
      <c r="R6">
        <f>résultats!AT25/résultats!P25*100</f>
        <v>134.65178827147213</v>
      </c>
      <c r="S6" s="17">
        <f t="shared" ref="S6:T15" si="2">Q6-O6</f>
        <v>-0.20210118172312264</v>
      </c>
      <c r="T6" s="17">
        <f t="shared" si="2"/>
        <v>75.024833002595045</v>
      </c>
    </row>
    <row r="7" spans="1:20" ht="15.5" x14ac:dyDescent="0.35">
      <c r="A7" s="2">
        <v>4</v>
      </c>
      <c r="B7" s="3" t="s">
        <v>111</v>
      </c>
      <c r="C7">
        <f>[1]BAU!C6</f>
        <v>4.5430000000000001</v>
      </c>
      <c r="D7">
        <f>[1]BAU!D6</f>
        <v>4.9051810817006576</v>
      </c>
      <c r="E7">
        <f>[1]BAU!E6</f>
        <v>4.8484256810479991</v>
      </c>
      <c r="F7">
        <f>[1]BAU!F6</f>
        <v>4.4434099180427218</v>
      </c>
      <c r="G7">
        <f>[1]BAU!G6</f>
        <v>97.807834427530736</v>
      </c>
      <c r="H7">
        <f>[1]BAU!I6</f>
        <v>6638.2000000000007</v>
      </c>
      <c r="I7">
        <f>[1]BAU!J6</f>
        <v>7167.4164773377306</v>
      </c>
      <c r="J7">
        <f>[1]BAU!K6</f>
        <v>7084.4858806807897</v>
      </c>
      <c r="K7">
        <f>[1]BAU!L6</f>
        <v>6492.6796649683456</v>
      </c>
      <c r="L7">
        <f>[1]S1!I6</f>
        <v>7167.4206744273815</v>
      </c>
      <c r="M7">
        <f>[1]S1!J6</f>
        <v>6623.9270491199732</v>
      </c>
      <c r="N7">
        <f>[1]S1!K6</f>
        <v>4447.9731977518586</v>
      </c>
      <c r="O7">
        <f t="shared" si="0"/>
        <v>90.586052666218038</v>
      </c>
      <c r="P7">
        <f>N7/L7*100</f>
        <v>62.058213125703212</v>
      </c>
      <c r="Q7">
        <f>résultats!AT5/résultats!P5*100</f>
        <v>98.588598483615684</v>
      </c>
      <c r="R7">
        <f>résultats!AT26/résultats!P26*100</f>
        <v>99.029888900948066</v>
      </c>
      <c r="S7" s="17">
        <f t="shared" si="2"/>
        <v>8.002545817397646</v>
      </c>
      <c r="T7" s="17">
        <f>R7-P7</f>
        <v>36.971675775244854</v>
      </c>
    </row>
    <row r="8" spans="1:20" ht="15.5" x14ac:dyDescent="0.35">
      <c r="A8" s="2">
        <v>5</v>
      </c>
      <c r="B8" s="3" t="s">
        <v>112</v>
      </c>
      <c r="C8">
        <f>[1]BAU!C7</f>
        <v>147.94600000000003</v>
      </c>
      <c r="D8">
        <f>[1]BAU!D7</f>
        <v>145.58917568966163</v>
      </c>
      <c r="E8">
        <f>[1]BAU!E7</f>
        <v>111.15523964669978</v>
      </c>
      <c r="F8">
        <f>[1]BAU!F7</f>
        <v>78.150167751752917</v>
      </c>
      <c r="G8">
        <f>[1]BAU!G7</f>
        <v>52.82344081742859</v>
      </c>
      <c r="H8">
        <f>[1]BAU!I7</f>
        <v>22918.199999999997</v>
      </c>
      <c r="I8">
        <f>[1]BAU!J7</f>
        <v>22553.106175839857</v>
      </c>
      <c r="J8">
        <f>[1]BAU!K7</f>
        <v>17218.971876704978</v>
      </c>
      <c r="K8">
        <f>[1]BAU!L7</f>
        <v>12106.181813419918</v>
      </c>
      <c r="L8">
        <f>[1]S1!I7</f>
        <v>22553.106175839857</v>
      </c>
      <c r="M8">
        <f>[1]S1!J7</f>
        <v>8616.9819721471104</v>
      </c>
      <c r="N8">
        <f>[1]S1!K7</f>
        <v>4840.3469053470926</v>
      </c>
      <c r="O8">
        <f t="shared" si="0"/>
        <v>53.67855637725296</v>
      </c>
      <c r="P8">
        <f t="shared" si="1"/>
        <v>21.461996709492468</v>
      </c>
      <c r="Q8">
        <f>résultats!AT6/résultats!P6*100</f>
        <v>133.21304689912117</v>
      </c>
      <c r="R8">
        <f>résultats!AT27/résultats!P27*100</f>
        <v>140.73491506781554</v>
      </c>
      <c r="S8" s="17">
        <f t="shared" si="2"/>
        <v>79.534490521868207</v>
      </c>
      <c r="T8" s="17">
        <f t="shared" si="2"/>
        <v>119.27291835832307</v>
      </c>
    </row>
    <row r="9" spans="1:20" ht="15.5" x14ac:dyDescent="0.35">
      <c r="A9" s="2">
        <v>6</v>
      </c>
      <c r="B9" s="3" t="s">
        <v>113</v>
      </c>
      <c r="C9">
        <f>[1]BAU!C8</f>
        <v>12.093999999999999</v>
      </c>
      <c r="D9">
        <f>[1]BAU!D8</f>
        <v>12.217541784488908</v>
      </c>
      <c r="E9">
        <f>[1]BAU!E8</f>
        <v>12.237761040203218</v>
      </c>
      <c r="F9">
        <f>[1]BAU!F8</f>
        <v>12.338357569111899</v>
      </c>
      <c r="G9">
        <f>[1]BAU!G8</f>
        <v>102.02048593609972</v>
      </c>
      <c r="H9">
        <f>[1]BAU!I8</f>
        <v>50268</v>
      </c>
      <c r="I9">
        <f>[1]BAU!J8</f>
        <v>50781.494164270589</v>
      </c>
      <c r="J9">
        <f>[1]BAU!K8</f>
        <v>50865.534311967524</v>
      </c>
      <c r="K9">
        <f>[1]BAU!L8</f>
        <v>51283.657870358613</v>
      </c>
      <c r="L9">
        <f>[1]S1!I8</f>
        <v>50781.494164270589</v>
      </c>
      <c r="M9">
        <f>[1]S1!J8</f>
        <v>49517.752629836104</v>
      </c>
      <c r="N9">
        <f>[1]S1!K8</f>
        <v>46598.185532763964</v>
      </c>
      <c r="O9">
        <f t="shared" si="0"/>
        <v>100.98887146656929</v>
      </c>
      <c r="P9">
        <f t="shared" si="1"/>
        <v>91.76213953458273</v>
      </c>
      <c r="Q9">
        <f>résultats!AT7/résultats!P7*100</f>
        <v>101.45253345604507</v>
      </c>
      <c r="R9">
        <f>résultats!AT28/résultats!P28*100</f>
        <v>90.703609507872102</v>
      </c>
      <c r="S9" s="17">
        <f t="shared" si="2"/>
        <v>0.46366198947578141</v>
      </c>
      <c r="T9" s="17">
        <f t="shared" si="2"/>
        <v>-1.0585300267106277</v>
      </c>
    </row>
    <row r="10" spans="1:20" ht="15.5" x14ac:dyDescent="0.35">
      <c r="A10" s="2">
        <v>7</v>
      </c>
      <c r="B10" s="3" t="s">
        <v>45</v>
      </c>
      <c r="C10">
        <f>[1]BAU!C9</f>
        <v>13.136612000000001</v>
      </c>
      <c r="D10">
        <f>[1]BAU!D9</f>
        <v>20.157042238716759</v>
      </c>
      <c r="E10">
        <f>[1]BAU!E9</f>
        <v>18.407911609883065</v>
      </c>
      <c r="F10">
        <f>[1]BAU!F9</f>
        <v>15.038572006268105</v>
      </c>
      <c r="G10">
        <f>[1]BAU!G9</f>
        <v>114.47831454767868</v>
      </c>
      <c r="H10">
        <f>[1]BAU!I9</f>
        <v>2287.8999999999996</v>
      </c>
      <c r="I10">
        <f>[1]BAU!J9</f>
        <v>2395.8330752979605</v>
      </c>
      <c r="J10">
        <f>[1]BAU!K9</f>
        <v>2082.6197586194453</v>
      </c>
      <c r="K10">
        <f>[1]BAU!L9</f>
        <v>1845.7078849084528</v>
      </c>
      <c r="L10">
        <f>[1]S1!I9</f>
        <v>2395.8334527916718</v>
      </c>
      <c r="M10">
        <f>[1]S1!J9</f>
        <v>1613.7620514328712</v>
      </c>
      <c r="N10">
        <f>[1]S1!K9</f>
        <v>1171.5223236041654</v>
      </c>
      <c r="O10">
        <f t="shared" si="0"/>
        <v>77.038250449852782</v>
      </c>
      <c r="P10">
        <f t="shared" si="1"/>
        <v>48.898320634060973</v>
      </c>
      <c r="Q10">
        <f>résultats!AT8/résultats!P8*100</f>
        <v>81.278744371678414</v>
      </c>
      <c r="R10">
        <f>résultats!AT29/résultats!P29*100</f>
        <v>77.494219882201634</v>
      </c>
      <c r="S10" s="17">
        <f t="shared" si="2"/>
        <v>4.2404939218256317</v>
      </c>
      <c r="T10" s="17">
        <f t="shared" si="2"/>
        <v>28.595899248140661</v>
      </c>
    </row>
    <row r="11" spans="1:20" ht="15.5" x14ac:dyDescent="0.35">
      <c r="A11" s="2">
        <v>8</v>
      </c>
      <c r="B11" s="3" t="s">
        <v>46</v>
      </c>
      <c r="C11">
        <f>[1]BAU!C10</f>
        <v>16.650000000000002</v>
      </c>
      <c r="D11">
        <f>[1]BAU!D10</f>
        <v>13.756339668235544</v>
      </c>
      <c r="E11">
        <f>[1]BAU!E10</f>
        <v>13.061869380449082</v>
      </c>
      <c r="F11">
        <f>[1]BAU!F10</f>
        <v>11.723076450629664</v>
      </c>
      <c r="G11">
        <f>[1]BAU!G10</f>
        <v>70.408867571349319</v>
      </c>
      <c r="H11">
        <f>[1]BAU!I10</f>
        <v>85494.1</v>
      </c>
      <c r="I11">
        <f>[1]BAU!J10</f>
        <v>94040.957255197063</v>
      </c>
      <c r="J11">
        <f>[1]BAU!K10</f>
        <v>87846.983993871545</v>
      </c>
      <c r="K11">
        <f>[1]BAU!L10</f>
        <v>78104.163816670058</v>
      </c>
      <c r="L11">
        <f>[1]S1!I10</f>
        <v>94040.980151019772</v>
      </c>
      <c r="M11">
        <f>[1]S1!J10</f>
        <v>71085.260264618846</v>
      </c>
      <c r="N11">
        <f>[1]S1!K10</f>
        <v>48830.788709471235</v>
      </c>
      <c r="O11">
        <f t="shared" si="0"/>
        <v>83.053348345572829</v>
      </c>
      <c r="P11">
        <f t="shared" si="1"/>
        <v>51.925010384891991</v>
      </c>
      <c r="Q11">
        <f>résultats!AT9/résultats!P9*100</f>
        <v>91.547364613071863</v>
      </c>
      <c r="R11">
        <f>résultats!AT30/résultats!P30*100</f>
        <v>90.47027935199317</v>
      </c>
      <c r="S11" s="17">
        <f t="shared" si="2"/>
        <v>8.4940162674990347</v>
      </c>
      <c r="T11" s="17">
        <f t="shared" si="2"/>
        <v>38.54526896710118</v>
      </c>
    </row>
    <row r="12" spans="1:20" ht="15.5" x14ac:dyDescent="0.35">
      <c r="A12" s="2">
        <v>9</v>
      </c>
      <c r="B12" s="3" t="s">
        <v>114</v>
      </c>
      <c r="C12">
        <f>[1]BAU!C11</f>
        <v>6.3380000000000001</v>
      </c>
      <c r="D12">
        <f>[1]BAU!D11</f>
        <v>6.9895465223940318</v>
      </c>
      <c r="E12">
        <f>[1]BAU!E11</f>
        <v>5.9753423828800436</v>
      </c>
      <c r="F12">
        <f>[1]BAU!F11</f>
        <v>4.9192303911062032</v>
      </c>
      <c r="G12">
        <f>[1]BAU!G11</f>
        <v>77.614868903537442</v>
      </c>
      <c r="H12">
        <f>[1]BAU!I11</f>
        <v>8841.4000000000015</v>
      </c>
      <c r="I12">
        <f>[1]BAU!J11</f>
        <v>9750.2960907375509</v>
      </c>
      <c r="J12">
        <f>[1]BAU!K11</f>
        <v>8335.4989182700574</v>
      </c>
      <c r="K12">
        <f>[1]BAU!L11</f>
        <v>6862.2410192373609</v>
      </c>
      <c r="L12">
        <f>[1]S1!I11</f>
        <v>9750.2981637276098</v>
      </c>
      <c r="M12">
        <f>[1]S1!J11</f>
        <v>6267.9021817094235</v>
      </c>
      <c r="N12">
        <f>[1]S1!K11</f>
        <v>3401.8221536128199</v>
      </c>
      <c r="O12">
        <f t="shared" si="0"/>
        <v>70.379821857474212</v>
      </c>
      <c r="P12">
        <f>N12/L12*100</f>
        <v>34.889416677205269</v>
      </c>
      <c r="Q12">
        <f>résultats!AT10/résultats!P10*100</f>
        <v>77.266172930039687</v>
      </c>
      <c r="R12">
        <f>résultats!AT31/résultats!P31*100</f>
        <v>87.781051750865089</v>
      </c>
      <c r="S12" s="17">
        <f t="shared" si="2"/>
        <v>6.8863510725654749</v>
      </c>
      <c r="T12" s="17">
        <f t="shared" si="2"/>
        <v>52.89163507365982</v>
      </c>
    </row>
    <row r="13" spans="1:20" ht="15.5" x14ac:dyDescent="0.35">
      <c r="A13" s="2">
        <v>10</v>
      </c>
      <c r="B13" s="3" t="s">
        <v>115</v>
      </c>
      <c r="C13">
        <f>[1]BAU!C12</f>
        <v>30.551000000000002</v>
      </c>
      <c r="D13">
        <f>[1]BAU!D12</f>
        <v>24.787121646344783</v>
      </c>
      <c r="E13">
        <f>[1]BAU!E12</f>
        <v>24.978218237128491</v>
      </c>
      <c r="F13">
        <f>[1]BAU!F12</f>
        <v>23.770439358328503</v>
      </c>
      <c r="G13">
        <f>[1]BAU!G12</f>
        <v>77.805765304993287</v>
      </c>
      <c r="H13">
        <f>[1]BAU!I12</f>
        <v>12024.799999999997</v>
      </c>
      <c r="I13">
        <f>[1]BAU!J12</f>
        <v>9756.1513656825209</v>
      </c>
      <c r="J13">
        <f>[1]BAU!K12</f>
        <v>9831.3665234467826</v>
      </c>
      <c r="K13">
        <f>[1]BAU!L12</f>
        <v>9355.9876663948326</v>
      </c>
      <c r="L13">
        <f>[1]S1!I12</f>
        <v>9756.1528133475131</v>
      </c>
      <c r="M13">
        <f>[1]S1!J12</f>
        <v>6764.3854885764149</v>
      </c>
      <c r="N13">
        <f>[1]S1!K12</f>
        <v>4632.0941048444301</v>
      </c>
      <c r="O13">
        <f t="shared" si="0"/>
        <v>95.898344702858211</v>
      </c>
      <c r="P13">
        <f t="shared" si="1"/>
        <v>47.478695685323878</v>
      </c>
      <c r="Q13">
        <f>résultats!AT11/résultats!P11*100</f>
        <v>77.897145092904694</v>
      </c>
      <c r="R13">
        <f>résultats!AT32/résultats!P32*100</f>
        <v>71.537279865808529</v>
      </c>
      <c r="S13" s="17">
        <f t="shared" si="2"/>
        <v>-18.001199609953517</v>
      </c>
      <c r="T13" s="17">
        <f t="shared" si="2"/>
        <v>24.058584180484651</v>
      </c>
    </row>
    <row r="14" spans="1:20" ht="15.5" x14ac:dyDescent="0.35">
      <c r="A14" s="2">
        <v>11</v>
      </c>
      <c r="B14" s="3" t="s">
        <v>116</v>
      </c>
      <c r="C14">
        <f>[1]BAU!C13</f>
        <v>1.847</v>
      </c>
      <c r="D14">
        <f>[1]BAU!D13</f>
        <v>2.0957419746945911</v>
      </c>
      <c r="E14">
        <f>[1]BAU!E13</f>
        <v>2.4033922674808541</v>
      </c>
      <c r="F14">
        <f>[1]BAU!F13</f>
        <v>2.3881235929250395</v>
      </c>
      <c r="G14">
        <f>[1]BAU!G13</f>
        <v>129.29743329318026</v>
      </c>
      <c r="H14">
        <f>[1]BAU!I13</f>
        <v>6443.6</v>
      </c>
      <c r="I14">
        <f>[1]BAU!J13</f>
        <v>7387.7313060065408</v>
      </c>
      <c r="J14">
        <f>[1]BAU!K13</f>
        <v>8660.1604105459828</v>
      </c>
      <c r="K14">
        <f>[1]BAU!L13</f>
        <v>8705.9965490598261</v>
      </c>
      <c r="L14">
        <f>[1]S1!I13</f>
        <v>7387.7357881513271</v>
      </c>
      <c r="M14">
        <f>[1]S1!J13</f>
        <v>6489.2866396921518</v>
      </c>
      <c r="N14">
        <f>[1]S1!K13</f>
        <v>5167.487137639474</v>
      </c>
      <c r="O14">
        <f t="shared" si="0"/>
        <v>117.84397927387369</v>
      </c>
      <c r="P14">
        <f t="shared" si="1"/>
        <v>69.946831963417594</v>
      </c>
      <c r="Q14">
        <f>résultats!AT12/résultats!P12*100</f>
        <v>134.8242705631508</v>
      </c>
      <c r="R14">
        <f>résultats!AT33/résultats!P33*100</f>
        <v>131.39810197861601</v>
      </c>
      <c r="S14" s="17">
        <f t="shared" si="2"/>
        <v>16.980291289277119</v>
      </c>
      <c r="T14" s="17">
        <f t="shared" si="2"/>
        <v>61.451270015198418</v>
      </c>
    </row>
    <row r="15" spans="1:20" ht="15.5" x14ac:dyDescent="0.35">
      <c r="A15" s="2">
        <v>12</v>
      </c>
      <c r="B15" s="3" t="s">
        <v>117</v>
      </c>
      <c r="C15">
        <f>[1]BAU!C14</f>
        <v>22.333796100000001</v>
      </c>
      <c r="D15">
        <f>[1]BAU!D14</f>
        <v>24.413984645535162</v>
      </c>
      <c r="E15">
        <f>[1]BAU!E14</f>
        <v>24.635438825461332</v>
      </c>
      <c r="F15">
        <f>[1]BAU!F14</f>
        <v>23.387533333887337</v>
      </c>
      <c r="G15">
        <f>[1]BAU!G14</f>
        <v>104.71812865654012</v>
      </c>
      <c r="H15">
        <f>[1]BAU!I14</f>
        <v>302601.59999999998</v>
      </c>
      <c r="I15">
        <f>[1]BAU!J14</f>
        <v>319825.67002250021</v>
      </c>
      <c r="J15">
        <f>[1]BAU!K14</f>
        <v>305546.96244976635</v>
      </c>
      <c r="K15">
        <f>[1]BAU!L14</f>
        <v>276591.27028184803</v>
      </c>
      <c r="L15">
        <f>[1]S1!I14</f>
        <v>319825.71671173919</v>
      </c>
      <c r="M15">
        <f>[1]S1!J14</f>
        <v>231039.94549523416</v>
      </c>
      <c r="N15">
        <f>[1]S1!K14</f>
        <v>165208.50120072081</v>
      </c>
      <c r="O15">
        <f t="shared" si="0"/>
        <v>86.481885666772598</v>
      </c>
      <c r="P15">
        <f t="shared" si="1"/>
        <v>51.655790190763241</v>
      </c>
      <c r="Q15">
        <f>résultats!AT13/résultats!P13*100</f>
        <v>90.980050853530471</v>
      </c>
      <c r="R15">
        <f>résultats!AT34/résultats!P34*100</f>
        <v>89.798381492788138</v>
      </c>
      <c r="S15" s="17">
        <f t="shared" si="2"/>
        <v>4.4981651867578734</v>
      </c>
      <c r="T15" s="17">
        <f t="shared" si="2"/>
        <v>38.142591302024897</v>
      </c>
    </row>
    <row r="16" spans="1:20" x14ac:dyDescent="0.35">
      <c r="S16" s="18">
        <f>SUM(S5:S15)</f>
        <v>110.66942777841219</v>
      </c>
      <c r="T16" s="18">
        <f>SUM(T5:T15)</f>
        <v>479.53281146463007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RowHeight="14.5" x14ac:dyDescent="0.35"/>
  <cols>
    <col min="2" max="2" width="49.90625" customWidth="1"/>
    <col min="6" max="6" width="11.36328125" bestFit="1" customWidth="1"/>
    <col min="11" max="11" width="11.36328125" bestFit="1" customWidth="1"/>
  </cols>
  <sheetData>
    <row r="1" spans="1:13" x14ac:dyDescent="0.35">
      <c r="C1" s="8"/>
      <c r="D1" s="9" t="s">
        <v>55</v>
      </c>
      <c r="E1" s="8"/>
      <c r="F1" s="8"/>
      <c r="G1" s="8"/>
      <c r="H1" s="8"/>
      <c r="I1" s="10"/>
      <c r="J1" s="11" t="s">
        <v>56</v>
      </c>
      <c r="K1" s="11"/>
      <c r="L1" s="11"/>
      <c r="M1" s="11"/>
    </row>
    <row r="2" spans="1:13" ht="87" x14ac:dyDescent="0.35">
      <c r="C2" t="s">
        <v>105</v>
      </c>
      <c r="D2" s="7" t="s">
        <v>104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104</v>
      </c>
      <c r="J2" s="7" t="s">
        <v>51</v>
      </c>
      <c r="K2" s="7" t="s">
        <v>52</v>
      </c>
      <c r="L2" s="7" t="s">
        <v>53</v>
      </c>
      <c r="M2" s="7" t="s">
        <v>54</v>
      </c>
    </row>
    <row r="3" spans="1:13" ht="15.5" x14ac:dyDescent="0.35">
      <c r="A3" s="1" t="s">
        <v>37</v>
      </c>
      <c r="B3" s="1" t="s">
        <v>38</v>
      </c>
    </row>
    <row r="4" spans="1:13" ht="15.5" x14ac:dyDescent="0.35">
      <c r="A4" s="2">
        <v>1</v>
      </c>
      <c r="B4" s="3" t="s">
        <v>39</v>
      </c>
      <c r="F4" s="5"/>
      <c r="H4">
        <v>0</v>
      </c>
      <c r="K4" s="5"/>
      <c r="M4">
        <v>0</v>
      </c>
    </row>
    <row r="5" spans="1:13" ht="15.5" x14ac:dyDescent="0.35">
      <c r="A5" s="2">
        <v>2</v>
      </c>
      <c r="B5" s="3" t="s">
        <v>40</v>
      </c>
      <c r="C5">
        <f>résultats!P45/résultats!P3</f>
        <v>0.29115044237942644</v>
      </c>
      <c r="D5">
        <f>cible!S5</f>
        <v>-0.22728749657794367</v>
      </c>
      <c r="E5">
        <f>D5/C5</f>
        <v>-0.78065310401192256</v>
      </c>
      <c r="F5" s="6">
        <f>(résultats!AT45/résultats!P45)*100</f>
        <v>72.403267954676835</v>
      </c>
      <c r="G5">
        <f>E5/F5</f>
        <v>-1.0782014763485505E-2</v>
      </c>
      <c r="H5">
        <f>(1+G5)^(1/35)-1</f>
        <v>-3.0968237857831316E-4</v>
      </c>
      <c r="I5" s="4">
        <f>cible!T5</f>
        <v>5.6366655685680982</v>
      </c>
      <c r="J5">
        <f>I5/C5</f>
        <v>19.359975971537118</v>
      </c>
      <c r="K5" s="6">
        <f>(résultats!AT65/résultats!P65)*100</f>
        <v>69.361806368011941</v>
      </c>
      <c r="L5">
        <f>J5/K5</f>
        <v>0.27911579852489959</v>
      </c>
      <c r="M5">
        <f>(1+L5)^(1/35)-1</f>
        <v>7.0581940839118396E-3</v>
      </c>
    </row>
    <row r="6" spans="1:13" ht="15.5" x14ac:dyDescent="0.35">
      <c r="A6" s="2">
        <v>3</v>
      </c>
      <c r="B6" s="3" t="s">
        <v>41</v>
      </c>
      <c r="C6">
        <f>résultats!P46/résultats!P4</f>
        <v>0.63504265263591042</v>
      </c>
      <c r="D6">
        <f>cible!S6</f>
        <v>-0.20210118172312264</v>
      </c>
      <c r="E6">
        <f t="shared" ref="E6:E15" si="0">D6/C6</f>
        <v>-0.31824820094248613</v>
      </c>
      <c r="F6" s="6">
        <f>(résultats!AT46/résultats!P46)*100</f>
        <v>147.98628904132264</v>
      </c>
      <c r="G6">
        <f t="shared" ref="G6:G15" si="1">E6/F6</f>
        <v>-2.1505249101396195E-3</v>
      </c>
      <c r="H6">
        <f t="shared" ref="H6:H15" si="2">(1+G6)^(1/35)-1</f>
        <v>-6.1507840012686721E-5</v>
      </c>
      <c r="I6" s="4">
        <f>cible!T6</f>
        <v>75.024833002595045</v>
      </c>
      <c r="J6">
        <f t="shared" ref="J6:J15" si="3">I6/C6</f>
        <v>118.14140781124682</v>
      </c>
      <c r="K6" s="6">
        <f>(résultats!AT66/résultats!P66)*100</f>
        <v>137.83787592002952</v>
      </c>
      <c r="L6">
        <f t="shared" ref="L6:L15" si="4">J6/K6</f>
        <v>0.85710409437671431</v>
      </c>
      <c r="M6">
        <f t="shared" ref="M6:M15" si="5">(1+L6)^(1/35)-1</f>
        <v>1.7843565822535545E-2</v>
      </c>
    </row>
    <row r="7" spans="1:13" ht="15.5" x14ac:dyDescent="0.35">
      <c r="A7" s="2">
        <v>4</v>
      </c>
      <c r="B7" s="3" t="s">
        <v>42</v>
      </c>
      <c r="C7">
        <f>résultats!P47/résultats!P5</f>
        <v>0.49301875124478195</v>
      </c>
      <c r="D7">
        <f>cible!S7</f>
        <v>8.002545817397646</v>
      </c>
      <c r="E7">
        <f t="shared" si="0"/>
        <v>16.231727083792826</v>
      </c>
      <c r="F7" s="6">
        <f>(résultats!AT47/résultats!P47)*100</f>
        <v>22.703512176065036</v>
      </c>
      <c r="G7">
        <f t="shared" si="1"/>
        <v>0.71494343949589312</v>
      </c>
      <c r="H7">
        <f t="shared" si="2"/>
        <v>1.5530219665202516E-2</v>
      </c>
      <c r="I7" s="4">
        <f>cible!T7</f>
        <v>36.971675775244854</v>
      </c>
      <c r="J7">
        <f t="shared" si="3"/>
        <v>74.990404892102276</v>
      </c>
      <c r="K7" s="6">
        <f>(résultats!AT67/résultats!P67)*100</f>
        <v>21.664357999320142</v>
      </c>
      <c r="L7">
        <f t="shared" si="4"/>
        <v>3.4614644428630461</v>
      </c>
      <c r="M7">
        <f t="shared" si="5"/>
        <v>4.3653894766303658E-2</v>
      </c>
    </row>
    <row r="8" spans="1:13" ht="15.5" x14ac:dyDescent="0.35">
      <c r="A8" s="2">
        <v>5</v>
      </c>
      <c r="B8" s="3" t="s">
        <v>43</v>
      </c>
      <c r="C8">
        <f>résultats!P48/résultats!P6</f>
        <v>0.1598476942382541</v>
      </c>
      <c r="D8">
        <f>cible!S8</f>
        <v>79.534490521868207</v>
      </c>
      <c r="E8">
        <f t="shared" si="0"/>
        <v>497.56420260477137</v>
      </c>
      <c r="F8" s="6">
        <f>(résultats!AT48/résultats!P48)*100</f>
        <v>8.1901752157473382</v>
      </c>
      <c r="G8">
        <f t="shared" si="1"/>
        <v>60.751350184560067</v>
      </c>
      <c r="H8">
        <f t="shared" si="2"/>
        <v>0.1250228085658307</v>
      </c>
      <c r="I8" s="4">
        <f>cible!T8</f>
        <v>119.27291835832307</v>
      </c>
      <c r="J8">
        <f t="shared" si="3"/>
        <v>746.16602339315546</v>
      </c>
      <c r="K8" s="6">
        <f>(résultats!AT68/résultats!P68)*100</f>
        <v>7.7982854154082268</v>
      </c>
      <c r="L8">
        <f t="shared" si="4"/>
        <v>95.683343664088625</v>
      </c>
      <c r="M8">
        <f t="shared" si="5"/>
        <v>0.13952624788615187</v>
      </c>
    </row>
    <row r="9" spans="1:13" ht="15.5" x14ac:dyDescent="0.35">
      <c r="A9" s="2">
        <v>6</v>
      </c>
      <c r="B9" s="3" t="s">
        <v>44</v>
      </c>
      <c r="C9">
        <f>résultats!P49/résultats!P7</f>
        <v>0.37116087914849427</v>
      </c>
      <c r="D9">
        <f>cible!S9</f>
        <v>0.46366198947578141</v>
      </c>
      <c r="E9">
        <f t="shared" si="0"/>
        <v>1.2492210669925674</v>
      </c>
      <c r="F9" s="6">
        <f>(résultats!AT49/résultats!P49)*100</f>
        <v>84.614137756216707</v>
      </c>
      <c r="G9">
        <f t="shared" si="1"/>
        <v>1.4763739253500644E-2</v>
      </c>
      <c r="H9">
        <f t="shared" si="2"/>
        <v>4.18825288269975E-4</v>
      </c>
      <c r="I9" s="4">
        <f>cible!T9</f>
        <v>-1.0585300267106277</v>
      </c>
      <c r="J9">
        <f t="shared" si="3"/>
        <v>-2.8519439579383321</v>
      </c>
      <c r="K9" s="6">
        <f>(résultats!AT69/résultats!P69)*100</f>
        <v>82.591007987641987</v>
      </c>
      <c r="L9">
        <f t="shared" si="4"/>
        <v>-3.453092567129179E-2</v>
      </c>
      <c r="M9">
        <f t="shared" si="5"/>
        <v>-1.0035306505034036E-3</v>
      </c>
    </row>
    <row r="10" spans="1:13" ht="15.5" x14ac:dyDescent="0.35">
      <c r="A10" s="2">
        <v>7</v>
      </c>
      <c r="B10" s="3" t="s">
        <v>45</v>
      </c>
      <c r="C10">
        <f>résultats!P50/résultats!P8</f>
        <v>0.56852433706944105</v>
      </c>
      <c r="D10">
        <f>cible!S10</f>
        <v>4.2404939218256317</v>
      </c>
      <c r="E10">
        <f t="shared" si="0"/>
        <v>7.4587729061591368</v>
      </c>
      <c r="F10" s="6">
        <f>(résultats!AT50/résultats!P50)*100</f>
        <v>62.023176561271399</v>
      </c>
      <c r="G10">
        <f t="shared" si="1"/>
        <v>0.12025783456593474</v>
      </c>
      <c r="H10">
        <f t="shared" si="2"/>
        <v>3.2498083069090189E-3</v>
      </c>
      <c r="I10" s="4">
        <f>cible!T10</f>
        <v>28.595899248140661</v>
      </c>
      <c r="J10">
        <f t="shared" si="3"/>
        <v>50.298461092348774</v>
      </c>
      <c r="K10" s="6">
        <f>(résultats!AT70/résultats!P70)*100</f>
        <v>59.469334370485015</v>
      </c>
      <c r="L10">
        <f t="shared" si="4"/>
        <v>0.84578819697218943</v>
      </c>
      <c r="M10">
        <f t="shared" si="5"/>
        <v>1.766583844144276E-2</v>
      </c>
    </row>
    <row r="11" spans="1:13" ht="15.5" x14ac:dyDescent="0.35">
      <c r="A11" s="2">
        <v>8</v>
      </c>
      <c r="B11" s="3" t="s">
        <v>46</v>
      </c>
      <c r="C11">
        <f>résultats!P51/résultats!P9</f>
        <v>0.95861780789607232</v>
      </c>
      <c r="D11">
        <f>cible!S11</f>
        <v>8.4940162674990347</v>
      </c>
      <c r="E11">
        <f t="shared" si="0"/>
        <v>8.8606910882881351</v>
      </c>
      <c r="F11" s="6">
        <f>(résultats!AT51/résultats!P51)*100</f>
        <v>90.118386903758122</v>
      </c>
      <c r="G11">
        <f t="shared" si="1"/>
        <v>9.8322788419980323E-2</v>
      </c>
      <c r="H11">
        <f t="shared" si="2"/>
        <v>2.6831440166281695E-3</v>
      </c>
      <c r="I11" s="4">
        <f>cible!T11</f>
        <v>38.54526896710118</v>
      </c>
      <c r="J11">
        <f t="shared" si="3"/>
        <v>40.209214401825541</v>
      </c>
      <c r="K11" s="6">
        <f>(résultats!AT71/résultats!P71)*100</f>
        <v>88.773429983542655</v>
      </c>
      <c r="L11">
        <f t="shared" si="4"/>
        <v>0.45294199412233777</v>
      </c>
      <c r="M11">
        <f t="shared" si="5"/>
        <v>1.0731183720401161E-2</v>
      </c>
    </row>
    <row r="12" spans="1:13" ht="15.5" x14ac:dyDescent="0.35">
      <c r="A12" s="2">
        <v>9</v>
      </c>
      <c r="B12" s="3" t="s">
        <v>47</v>
      </c>
      <c r="C12">
        <f>résultats!P52/résultats!P10</f>
        <v>0.35211906579823254</v>
      </c>
      <c r="D12">
        <f>cible!S12</f>
        <v>6.8863510725654749</v>
      </c>
      <c r="E12">
        <f t="shared" si="0"/>
        <v>19.556882149947022</v>
      </c>
      <c r="F12" s="6">
        <f>(résultats!AT52/résultats!P52)*100</f>
        <v>5.4919785158734138</v>
      </c>
      <c r="G12">
        <f t="shared" si="1"/>
        <v>3.560990286728535</v>
      </c>
      <c r="H12">
        <f t="shared" si="2"/>
        <v>4.4311982977809361E-2</v>
      </c>
      <c r="I12" s="4">
        <f>cible!T12</f>
        <v>52.89163507365982</v>
      </c>
      <c r="J12">
        <f t="shared" si="3"/>
        <v>150.20951777705559</v>
      </c>
      <c r="K12" s="6">
        <f>(résultats!AT72/résultats!P72)*100</f>
        <v>5.3401050638235326</v>
      </c>
      <c r="L12">
        <f t="shared" si="4"/>
        <v>28.12856975317731</v>
      </c>
      <c r="M12">
        <f t="shared" si="5"/>
        <v>0.10112770610717536</v>
      </c>
    </row>
    <row r="13" spans="1:13" ht="15.5" x14ac:dyDescent="0.35">
      <c r="A13" s="2">
        <v>10</v>
      </c>
      <c r="B13" s="3" t="s">
        <v>48</v>
      </c>
      <c r="C13">
        <f>résultats!P53/résultats!P11</f>
        <v>0.77712594059323081</v>
      </c>
      <c r="D13">
        <f>cible!S13</f>
        <v>-18.001199609953517</v>
      </c>
      <c r="E13">
        <f t="shared" si="0"/>
        <v>-23.163812542677483</v>
      </c>
      <c r="F13" s="6">
        <f>(résultats!AT53/résultats!P53)*100</f>
        <v>59.241971302077886</v>
      </c>
      <c r="G13">
        <f t="shared" si="1"/>
        <v>-0.39100340575373499</v>
      </c>
      <c r="H13">
        <f t="shared" si="2"/>
        <v>-1.4069869720642836E-2</v>
      </c>
      <c r="I13" s="4">
        <f>cible!T13</f>
        <v>24.058584180484651</v>
      </c>
      <c r="J13">
        <f t="shared" si="3"/>
        <v>30.958410887840351</v>
      </c>
      <c r="K13" s="6">
        <f>(résultats!AT73/résultats!P73)*100</f>
        <v>57.186420501677382</v>
      </c>
      <c r="L13">
        <f t="shared" si="4"/>
        <v>0.5413594803845484</v>
      </c>
      <c r="M13">
        <f t="shared" si="5"/>
        <v>1.2438575123506102E-2</v>
      </c>
    </row>
    <row r="14" spans="1:13" ht="15.5" x14ac:dyDescent="0.35">
      <c r="A14" s="2">
        <v>11</v>
      </c>
      <c r="B14" s="3" t="s">
        <v>49</v>
      </c>
      <c r="C14">
        <f>résultats!P54/résultats!P12</f>
        <v>0.93617693517019396</v>
      </c>
      <c r="D14">
        <f>cible!S14</f>
        <v>16.980291289277119</v>
      </c>
      <c r="E14">
        <f t="shared" si="0"/>
        <v>18.137908178853131</v>
      </c>
      <c r="F14" s="6">
        <f>(résultats!AT54/résultats!P54)*100</f>
        <v>138.39942018027753</v>
      </c>
      <c r="G14">
        <f t="shared" si="1"/>
        <v>0.13105479889458277</v>
      </c>
      <c r="H14">
        <f t="shared" si="2"/>
        <v>3.5247874379567001E-3</v>
      </c>
      <c r="I14" s="4">
        <f>cible!T14</f>
        <v>61.451270015198418</v>
      </c>
      <c r="J14">
        <f t="shared" si="3"/>
        <v>65.640657985262976</v>
      </c>
      <c r="K14" s="6">
        <f>(résultats!AT74/résultats!P74)*100</f>
        <v>134.55322440482567</v>
      </c>
      <c r="L14">
        <f t="shared" si="4"/>
        <v>0.48784158295435703</v>
      </c>
      <c r="M14">
        <f t="shared" si="5"/>
        <v>1.1416865364031636E-2</v>
      </c>
    </row>
    <row r="15" spans="1:13" ht="15.5" x14ac:dyDescent="0.35">
      <c r="A15" s="2">
        <v>12</v>
      </c>
      <c r="B15" s="3" t="s">
        <v>50</v>
      </c>
      <c r="C15">
        <f>résultats!P55/résultats!P13</f>
        <v>0.54961472518320142</v>
      </c>
      <c r="D15">
        <f>cible!S15</f>
        <v>4.4981651867578734</v>
      </c>
      <c r="E15">
        <f t="shared" si="0"/>
        <v>8.1842151977615103</v>
      </c>
      <c r="F15" s="6">
        <f>(résultats!AT55/résultats!P55)*100</f>
        <v>59.238688341257081</v>
      </c>
      <c r="G15">
        <f t="shared" si="1"/>
        <v>0.13815659034539379</v>
      </c>
      <c r="H15">
        <f t="shared" si="2"/>
        <v>3.7042704164689244E-3</v>
      </c>
      <c r="I15" s="4">
        <f>'[2]VA BAU'!T15</f>
        <v>6.2800909815358636</v>
      </c>
      <c r="J15">
        <f t="shared" si="3"/>
        <v>11.426351394501921</v>
      </c>
      <c r="K15" s="6">
        <f>(résultats!AT75/résultats!P75)*100</f>
        <v>56.231325339871653</v>
      </c>
      <c r="L15">
        <f t="shared" si="4"/>
        <v>0.20320259793698831</v>
      </c>
      <c r="M15">
        <f t="shared" si="5"/>
        <v>5.2993301365904522E-3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baseColWidth="10" defaultRowHeight="14.5" x14ac:dyDescent="0.35"/>
  <cols>
    <col min="1" max="1" width="3.36328125" customWidth="1"/>
    <col min="2" max="2" width="32.6328125" customWidth="1"/>
  </cols>
  <sheetData>
    <row r="1" spans="1:8" x14ac:dyDescent="0.35">
      <c r="C1" s="9" t="s">
        <v>55</v>
      </c>
      <c r="D1" s="8"/>
      <c r="E1" s="8"/>
      <c r="F1" s="10"/>
      <c r="G1" s="11" t="s">
        <v>56</v>
      </c>
      <c r="H1" s="11"/>
    </row>
    <row r="2" spans="1:8" ht="87" x14ac:dyDescent="0.35">
      <c r="C2" s="7" t="s">
        <v>107</v>
      </c>
      <c r="D2" s="7" t="s">
        <v>108</v>
      </c>
      <c r="E2" s="7" t="s">
        <v>54</v>
      </c>
      <c r="F2" s="7" t="s">
        <v>107</v>
      </c>
      <c r="G2" s="7" t="s">
        <v>109</v>
      </c>
      <c r="H2" s="7" t="s">
        <v>54</v>
      </c>
    </row>
    <row r="3" spans="1:8" ht="15.5" x14ac:dyDescent="0.35">
      <c r="A3" s="1" t="s">
        <v>37</v>
      </c>
      <c r="B3" s="1" t="s">
        <v>38</v>
      </c>
    </row>
    <row r="4" spans="1:8" ht="15.5" x14ac:dyDescent="0.35">
      <c r="A4" s="2">
        <v>1</v>
      </c>
      <c r="B4" s="3" t="s">
        <v>39</v>
      </c>
      <c r="E4">
        <v>0</v>
      </c>
      <c r="H4">
        <v>0</v>
      </c>
    </row>
    <row r="5" spans="1:8" ht="15.5" x14ac:dyDescent="0.35">
      <c r="A5" s="2">
        <v>2</v>
      </c>
      <c r="B5" s="3" t="s">
        <v>40</v>
      </c>
      <c r="C5">
        <f>cible!S5/cible!Q5*résultats!AT3</f>
        <v>-318.71856715293859</v>
      </c>
      <c r="D5">
        <f>IF(-C5/résultats!AT45&gt;-1,-C5/résultats!AT45,-0.99)</f>
        <v>1.0782014763485503E-2</v>
      </c>
      <c r="E5">
        <f t="shared" ref="E5:E7" si="0">(1+D5)^(1/28)-1</f>
        <v>3.8308419023769247E-4</v>
      </c>
      <c r="F5" s="4">
        <f>cible!T5/cible!R5*résultats!AT24</f>
        <v>7912.0298630664092</v>
      </c>
      <c r="G5">
        <f>IF(-F5/résultats!AT65&gt;-1,-F5/résultats!AT65,-0.99)</f>
        <v>-0.27832391219943459</v>
      </c>
      <c r="H5">
        <f t="shared" ref="H5:H15" si="1">(1+G5)^(1/28)-1</f>
        <v>-1.1581655701682014E-2</v>
      </c>
    </row>
    <row r="6" spans="1:8" ht="15.5" x14ac:dyDescent="0.35">
      <c r="A6" s="2">
        <v>3</v>
      </c>
      <c r="B6" s="3" t="s">
        <v>110</v>
      </c>
      <c r="C6">
        <f>cible!S6/cible!Q6*résultats!AT4</f>
        <v>-205.50534128767546</v>
      </c>
      <c r="D6">
        <f>IF(-C6/résultats!AT46&gt;-1,-C6/résultats!AT46,-0.99)</f>
        <v>2.1505249101396195E-3</v>
      </c>
      <c r="E6">
        <f t="shared" si="0"/>
        <v>7.6724937540628702E-5</v>
      </c>
      <c r="F6" s="4">
        <f>cible!T6/cible!R6*résultats!AT25</f>
        <v>75237.047119853698</v>
      </c>
      <c r="G6">
        <f>IF(-F6/résultats!AT66&gt;-1,-F6/résultats!AT66,-0.99)</f>
        <v>-0.84708091268974861</v>
      </c>
      <c r="H6">
        <f t="shared" si="1"/>
        <v>-6.4866464022384052E-2</v>
      </c>
    </row>
    <row r="7" spans="1:8" ht="15.5" x14ac:dyDescent="0.35">
      <c r="A7" s="2">
        <v>4</v>
      </c>
      <c r="B7" s="3" t="s">
        <v>111</v>
      </c>
      <c r="C7">
        <f>cible!S7/cible!Q7*résultats!AT5</f>
        <v>502.80501539734911</v>
      </c>
      <c r="D7">
        <f>IF(-C7/résultats!AT47&gt;-1,-C7/résultats!AT47,-0.99)</f>
        <v>-0.71494343949589334</v>
      </c>
      <c r="E7">
        <f t="shared" si="0"/>
        <v>-4.3834099613923483E-2</v>
      </c>
      <c r="F7" s="4">
        <f>cible!T7/cible!R7*résultats!AT26</f>
        <v>2314.3805303271197</v>
      </c>
      <c r="G7">
        <f>IF(-F7/résultats!AT67&gt;-1,-F7/résultats!AT67,-0.99)</f>
        <v>-0.99</v>
      </c>
      <c r="H7">
        <f t="shared" si="1"/>
        <v>-0.15165710175592795</v>
      </c>
    </row>
    <row r="8" spans="1:8" ht="15.5" x14ac:dyDescent="0.35">
      <c r="A8" s="2">
        <v>5</v>
      </c>
      <c r="B8" s="3" t="s">
        <v>112</v>
      </c>
      <c r="C8">
        <f>cible!S8/cible!Q8*résultats!AT6</f>
        <v>13150.054776044188</v>
      </c>
      <c r="D8">
        <f>IF(-C8/résultats!AT48&gt;-1,-C8/résultats!AT48,-0.99)</f>
        <v>-0.99</v>
      </c>
      <c r="E8">
        <f>(1+D8)^(1/28)-1</f>
        <v>-0.15165710175592795</v>
      </c>
      <c r="F8" s="4">
        <f>cible!T8/cible!R8*résultats!AT27</f>
        <v>19708.836559126015</v>
      </c>
      <c r="G8">
        <f>IF(-F8/résultats!AT68&gt;-1,-F8/résultats!AT68,-0.99)</f>
        <v>-0.99</v>
      </c>
      <c r="H8">
        <f t="shared" si="1"/>
        <v>-0.15165710175592795</v>
      </c>
    </row>
    <row r="9" spans="1:8" ht="15.5" x14ac:dyDescent="0.35">
      <c r="A9" s="2">
        <v>6</v>
      </c>
      <c r="B9" s="3" t="s">
        <v>113</v>
      </c>
      <c r="C9">
        <f>cible!S9/cible!Q9*résultats!AT7</f>
        <v>88.148662452326491</v>
      </c>
      <c r="D9">
        <f>IF(-C9/résultats!AT49&gt;-1,-C9/résultats!AT49,-0.99)</f>
        <v>-1.4763739253500642E-2</v>
      </c>
      <c r="E9">
        <f t="shared" ref="E9:E15" si="2">(1+D9)^(1/28)-1</f>
        <v>-5.3106636094446547E-4</v>
      </c>
      <c r="F9" s="4">
        <f>cible!T9/cible!R9*résultats!AT28</f>
        <v>-199.78842478739287</v>
      </c>
      <c r="G9">
        <f>IF(-F9/résultats!AT69&gt;-1,-F9/résultats!AT69,-0.99)</f>
        <v>3.4122248958794905E-2</v>
      </c>
      <c r="H9">
        <f t="shared" si="1"/>
        <v>1.1990396405290316E-3</v>
      </c>
    </row>
    <row r="10" spans="1:8" ht="15.5" x14ac:dyDescent="0.35">
      <c r="A10" s="2">
        <v>7</v>
      </c>
      <c r="B10" s="3" t="s">
        <v>45</v>
      </c>
      <c r="C10">
        <f>cible!S10/cible!Q10*résultats!AT8</f>
        <v>278.54892310774676</v>
      </c>
      <c r="D10">
        <f>IF(-C10/résultats!AT50&gt;-1,-C10/résultats!AT50,-0.99)</f>
        <v>-0.12025783456593475</v>
      </c>
      <c r="E10">
        <f t="shared" si="2"/>
        <v>-4.5654894757081177E-3</v>
      </c>
      <c r="F10" s="4">
        <f>cible!T10/cible!R10*résultats!AT29</f>
        <v>1879.3951410366235</v>
      </c>
      <c r="G10">
        <f>IF(-F10/résultats!AT70&gt;-1,-F10/résultats!AT70,-0.99)</f>
        <v>-0.84614259671348824</v>
      </c>
      <c r="H10">
        <f t="shared" si="1"/>
        <v>-6.4662139059561197E-2</v>
      </c>
    </row>
    <row r="11" spans="1:8" ht="15.5" x14ac:dyDescent="0.35">
      <c r="A11" s="2">
        <v>8</v>
      </c>
      <c r="B11" s="3" t="s">
        <v>46</v>
      </c>
      <c r="C11">
        <f>cible!S11/cible!Q11*résultats!AT9</f>
        <v>2283.1846067609999</v>
      </c>
      <c r="D11">
        <f>IF(-C11/résultats!AT51&gt;-1,-C11/résultats!AT51,-0.99)</f>
        <v>-9.8322788419980323E-2</v>
      </c>
      <c r="E11">
        <f t="shared" si="2"/>
        <v>-3.6895582746475641E-3</v>
      </c>
      <c r="F11" s="4">
        <f>cible!T11/cible!R11*résultats!AT30</f>
        <v>10358.299778549988</v>
      </c>
      <c r="G11">
        <f>IF(-F11/résultats!AT71&gt;-1,-F11/résultats!AT71,-0.99)</f>
        <v>-0.45303240463319705</v>
      </c>
      <c r="H11">
        <f t="shared" si="1"/>
        <v>-2.1318259559665931E-2</v>
      </c>
    </row>
    <row r="12" spans="1:8" ht="15.5" x14ac:dyDescent="0.35">
      <c r="A12" s="2">
        <v>9</v>
      </c>
      <c r="B12" s="3" t="s">
        <v>114</v>
      </c>
      <c r="C12">
        <f>cible!S12/cible!Q12*résultats!AT10</f>
        <v>1686.6174526088441</v>
      </c>
      <c r="D12">
        <f>IF(-C12/résultats!AT52&gt;-1,-C12/résultats!AT52,-0.99)</f>
        <v>-0.99</v>
      </c>
      <c r="E12">
        <f t="shared" si="2"/>
        <v>-0.15165710175592795</v>
      </c>
      <c r="F12" s="4">
        <f>cible!T12/cible!R12*résultats!AT31</f>
        <v>12941.170546783302</v>
      </c>
      <c r="G12">
        <f>IF(-F12/résultats!AT72&gt;-1,-F12/résultats!AT72,-0.99)</f>
        <v>-0.99</v>
      </c>
      <c r="H12">
        <f t="shared" si="1"/>
        <v>-0.15165710175592795</v>
      </c>
    </row>
    <row r="13" spans="1:8" ht="15.5" x14ac:dyDescent="0.35">
      <c r="A13" s="2">
        <v>10</v>
      </c>
      <c r="B13" s="3" t="s">
        <v>115</v>
      </c>
      <c r="C13">
        <f>cible!S13/cible!Q13*résultats!AT11</f>
        <v>-3755.395960675412</v>
      </c>
      <c r="D13">
        <f>IF(-C13/résultats!AT53&gt;-1,-C13/résultats!AT53,-0.99)</f>
        <v>0.39100340575373493</v>
      </c>
      <c r="E13">
        <f t="shared" si="2"/>
        <v>1.1856355968910437E-2</v>
      </c>
      <c r="F13" s="4">
        <f>cible!T13/cible!R13*résultats!AT32</f>
        <v>5005.8458429581287</v>
      </c>
      <c r="G13">
        <f>IF(-F13/résultats!AT73&gt;-1,-F13/résultats!AT73,-0.99)</f>
        <v>-0.53903757439994571</v>
      </c>
      <c r="H13">
        <f t="shared" si="1"/>
        <v>-2.7279531766058351E-2</v>
      </c>
    </row>
    <row r="14" spans="1:8" ht="15.5" x14ac:dyDescent="0.35">
      <c r="A14" s="2">
        <v>11</v>
      </c>
      <c r="B14" s="3" t="s">
        <v>116</v>
      </c>
      <c r="C14">
        <f>cible!S14/cible!Q14*résultats!AT12</f>
        <v>1660.3385653992082</v>
      </c>
      <c r="D14">
        <f>IF(-C14/résultats!AT54&gt;-1,-C14/résultats!AT54,-0.99)</f>
        <v>-0.13105479889458274</v>
      </c>
      <c r="E14">
        <f t="shared" si="2"/>
        <v>-5.0044079952938914E-3</v>
      </c>
      <c r="F14" s="4">
        <f>cible!T14/cible!R14*résultats!AT33</f>
        <v>6019.8775016802574</v>
      </c>
      <c r="G14">
        <f>IF(-F14/résultats!AT74&gt;-1,-F14/résultats!AT74,-0.99)</f>
        <v>-0.4878291580717854</v>
      </c>
      <c r="H14">
        <f t="shared" si="1"/>
        <v>-2.3613066271228056E-2</v>
      </c>
    </row>
    <row r="15" spans="1:8" ht="15.5" x14ac:dyDescent="0.35">
      <c r="A15" s="2">
        <v>12</v>
      </c>
      <c r="B15" s="3" t="s">
        <v>117</v>
      </c>
      <c r="C15">
        <f>cible!S15/cible!Q15*résultats!AT13</f>
        <v>21325.688993168311</v>
      </c>
      <c r="D15">
        <f>IF(-C15/résultats!AT55&gt;-1,-C15/résultats!AT55,-0.99)</f>
        <v>-0.13815659034539382</v>
      </c>
      <c r="E15">
        <f t="shared" si="2"/>
        <v>-5.2959867002684291E-3</v>
      </c>
      <c r="F15" s="4">
        <f>cible!T15/cible!R15*résultats!AT34</f>
        <v>180980.37604460007</v>
      </c>
      <c r="G15">
        <f>IF(-F15/résultats!AT75&gt;-1,-F15/résultats!AT75,-0.99)</f>
        <v>-0.99</v>
      </c>
      <c r="H15">
        <f t="shared" si="1"/>
        <v>-0.15165710175592795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résultats</vt:lpstr>
      <vt:lpstr>cible</vt:lpstr>
      <vt:lpstr>choc</vt:lpstr>
      <vt:lpstr>choc bis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2021-08-27T13:47:27Z</dcterms:created>
  <dcterms:modified xsi:type="dcterms:W3CDTF">2021-09-29T13:38:50Z</dcterms:modified>
</cp:coreProperties>
</file>