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4 ensemble résidentiel\"/>
    </mc:Choice>
  </mc:AlternateContent>
  <xr:revisionPtr revIDLastSave="0" documentId="13_ncr:1_{B221E1E1-569E-472E-9AAC-046FA3B6A3A4}" xr6:coauthVersionLast="47" xr6:coauthVersionMax="47" xr10:uidLastSave="{00000000-0000-0000-0000-000000000000}"/>
  <bookViews>
    <workbookView xWindow="-110" yWindow="-110" windowWidth="19420" windowHeight="10420" activeTab="1" xr2:uid="{F3B8202A-200E-4C94-BB50-F6C7EC74A6D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O6" i="2"/>
  <c r="M6" i="2"/>
  <c r="L6" i="2"/>
  <c r="I9" i="2"/>
  <c r="I8" i="2"/>
  <c r="I7" i="2"/>
  <c r="I6" i="2"/>
  <c r="I5" i="2"/>
  <c r="I4" i="2"/>
  <c r="I3" i="2"/>
  <c r="P3" i="2" l="1"/>
  <c r="M3" i="2"/>
  <c r="G9" i="2" l="1"/>
  <c r="G8" i="2"/>
  <c r="G7" i="2"/>
  <c r="G6" i="2"/>
  <c r="G5" i="2"/>
  <c r="G4" i="2"/>
  <c r="G3" i="2"/>
  <c r="J7" i="2"/>
  <c r="J6" i="2"/>
  <c r="J5" i="2"/>
  <c r="J4" i="2"/>
  <c r="J3" i="2"/>
  <c r="J9" i="2"/>
  <c r="J8" i="2"/>
  <c r="L3" i="2"/>
  <c r="N6" i="2" l="1"/>
  <c r="Q6" i="2"/>
  <c r="N3" i="2"/>
  <c r="Q7" i="2" l="1"/>
</calcChain>
</file>

<file path=xl/sharedStrings.xml><?xml version="1.0" encoding="utf-8"?>
<sst xmlns="http://schemas.openxmlformats.org/spreadsheetml/2006/main" count="62" uniqueCount="54">
  <si>
    <t>REHAB_0/100</t>
  </si>
  <si>
    <t>A</t>
  </si>
  <si>
    <t>B</t>
  </si>
  <si>
    <t>C</t>
  </si>
  <si>
    <t>D</t>
  </si>
  <si>
    <t>E</t>
  </si>
  <si>
    <t>F</t>
  </si>
  <si>
    <t>G</t>
  </si>
  <si>
    <t>BUIL_0</t>
  </si>
  <si>
    <t>BUIL_CG_0</t>
  </si>
  <si>
    <t>BUIL_CF_0</t>
  </si>
  <si>
    <t>BUIL_CE_0</t>
  </si>
  <si>
    <t>BUIL_CD_0</t>
  </si>
  <si>
    <t>BUIL_CC_0</t>
  </si>
  <si>
    <t>BUIL_CB_0</t>
  </si>
  <si>
    <t>BUIL_CA_0</t>
  </si>
  <si>
    <t>3ME</t>
  </si>
  <si>
    <t>TOTAL</t>
  </si>
  <si>
    <t xml:space="preserve">Interventions qui ont permis de changer de classe mais pas de passer en niveau 4 </t>
  </si>
  <si>
    <t>Interventions qui ont permis de passer au niveau 4</t>
  </si>
  <si>
    <t>Dont interventions qui ont permis de passer au niveau BBC (en une ou plusieurs étapes) ou passif</t>
  </si>
  <si>
    <t>Parc de logement par classe</t>
  </si>
  <si>
    <t>moyenne 2015-2020</t>
  </si>
  <si>
    <t>Nombre de rénovations</t>
  </si>
  <si>
    <t xml:space="preserve">Coût des travaux </t>
  </si>
  <si>
    <t>moyenne 2020 2021</t>
  </si>
  <si>
    <t>REHAB_2/100</t>
  </si>
  <si>
    <t>BUIL_2</t>
  </si>
  <si>
    <t>BUIL_CG_2</t>
  </si>
  <si>
    <t>BUIL_CF_2</t>
  </si>
  <si>
    <t>BUIL_CE_2</t>
  </si>
  <si>
    <t>BUIL_CD_2</t>
  </si>
  <si>
    <t>BUIL_CC_2</t>
  </si>
  <si>
    <t>BUIL_CB_2</t>
  </si>
  <si>
    <t>BUIL_CA_2</t>
  </si>
  <si>
    <t>AMS- AME</t>
  </si>
  <si>
    <t>SUB_REHAB_VAL_0</t>
  </si>
  <si>
    <t>SUB_REHAB_VAL_2</t>
  </si>
  <si>
    <t>RENOV_VAL_2</t>
  </si>
  <si>
    <t>RENOV_VAL_0</t>
  </si>
  <si>
    <t>SUB_RENOV_VAL_0</t>
  </si>
  <si>
    <t>SUB_RENOV_VAL_2</t>
  </si>
  <si>
    <t>CHOC_PAC_VAL_0</t>
  </si>
  <si>
    <t>CHOC_PAC_VAL_2</t>
  </si>
  <si>
    <t>CHOC_PAC_0/P_PAC</t>
  </si>
  <si>
    <t>CHOC_PAC_2/P_PAC</t>
  </si>
  <si>
    <t>RENOV_VAL_CF_0</t>
  </si>
  <si>
    <t>RENOV_VAL_CF_2</t>
  </si>
  <si>
    <t>RENOV_VAL_CG_0</t>
  </si>
  <si>
    <t>RENOV_VAL_CG_2</t>
  </si>
  <si>
    <t>CEE</t>
  </si>
  <si>
    <t>Moyenne AMS 2024-2050</t>
  </si>
  <si>
    <t>Moyenne AME 2024-2050</t>
  </si>
  <si>
    <t>k€/rénov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</si>
</sst>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 indent="1"/>
    </xf>
    <xf numFmtId="3" fontId="3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" fontId="0" fillId="0" borderId="0" xfId="0" applyNumberFormat="1"/>
    <xf numFmtId="3" fontId="4" fillId="0" borderId="6" xfId="0" applyNumberFormat="1" applyFont="1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65" fontId="0" fillId="0" borderId="0" xfId="0" applyNumberFormat="1"/>
    <xf numFmtId="0" fontId="0" fillId="0" borderId="8" xfId="0" applyBorder="1"/>
    <xf numFmtId="0" fontId="0" fillId="0" borderId="9" xfId="0" applyBorder="1"/>
    <xf numFmtId="0" fontId="4" fillId="0" borderId="0" xfId="0" applyFont="1"/>
    <xf numFmtId="164" fontId="4" fillId="0" borderId="0" xfId="1" applyNumberFormat="1" applyFont="1"/>
    <xf numFmtId="10" fontId="4" fillId="0" borderId="0" xfId="1" applyNumberFormat="1" applyFont="1"/>
    <xf numFmtId="164" fontId="4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222250</xdr:colOff>
      <xdr:row>12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707517-9EA9-BF55-9A1B-798C279B7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2" t="21556" r="32430" b="5349"/>
        <a:stretch/>
      </xdr:blipFill>
      <xdr:spPr bwMode="auto">
        <a:xfrm>
          <a:off x="0" y="0"/>
          <a:ext cx="3270250" cy="2368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9622-71E7-4F48-9CDA-9FF3B94C8BD1}">
  <dimension ref="A1:AV34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sqref="A1:AV34"/>
    </sheetView>
  </sheetViews>
  <sheetFormatPr baseColWidth="10" defaultRowHeight="14.5" x14ac:dyDescent="0.35"/>
  <cols>
    <col min="1" max="1" width="33.54296875" customWidth="1"/>
    <col min="2" max="19" width="0" hidden="1" customWidth="1"/>
    <col min="21" max="21" width="11.816406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39</v>
      </c>
      <c r="B2">
        <v>4655.9319880334697</v>
      </c>
      <c r="C2">
        <v>4825.2981717473203</v>
      </c>
      <c r="D2">
        <v>5000.8254699999998</v>
      </c>
      <c r="E2">
        <v>5745.7971159999997</v>
      </c>
      <c r="F2">
        <v>7749.1382400000002</v>
      </c>
      <c r="G2">
        <v>8754.2314640000004</v>
      </c>
      <c r="H2">
        <v>7993.1718490000003</v>
      </c>
      <c r="I2">
        <v>8737.9749630000006</v>
      </c>
      <c r="J2">
        <v>10314.266250000001</v>
      </c>
      <c r="K2">
        <v>11733.61642</v>
      </c>
      <c r="L2">
        <v>12290.28369</v>
      </c>
      <c r="M2">
        <v>11860.53505</v>
      </c>
      <c r="N2">
        <v>9922.2049490000009</v>
      </c>
      <c r="O2">
        <v>9143.4766400000008</v>
      </c>
      <c r="P2">
        <v>10496.29874</v>
      </c>
      <c r="Q2">
        <v>14169.19778</v>
      </c>
      <c r="R2">
        <v>15444.715249999999</v>
      </c>
      <c r="S2">
        <v>15854.89171</v>
      </c>
      <c r="T2">
        <v>17201.42684</v>
      </c>
      <c r="U2">
        <v>20253.716950000002</v>
      </c>
      <c r="V2">
        <v>21855.246360000001</v>
      </c>
      <c r="W2">
        <v>23386.413789999999</v>
      </c>
      <c r="X2">
        <v>24294.166120000002</v>
      </c>
      <c r="Y2">
        <v>23575.991740000001</v>
      </c>
      <c r="Z2">
        <v>22762.631850000002</v>
      </c>
      <c r="AA2">
        <v>21990.70408</v>
      </c>
      <c r="AB2">
        <v>21408.225340000001</v>
      </c>
      <c r="AC2">
        <v>20998.820779999998</v>
      </c>
      <c r="AD2">
        <v>20636.179810000001</v>
      </c>
      <c r="AE2">
        <v>20264.730579999999</v>
      </c>
      <c r="AF2">
        <v>19867.766220000001</v>
      </c>
      <c r="AG2">
        <v>19456.146280000001</v>
      </c>
      <c r="AH2">
        <v>19055.868910000001</v>
      </c>
      <c r="AI2">
        <v>18740.984929999999</v>
      </c>
      <c r="AJ2">
        <v>18526.433000000001</v>
      </c>
      <c r="AK2">
        <v>18395.147260000002</v>
      </c>
      <c r="AL2">
        <v>18331.514920000001</v>
      </c>
      <c r="AM2">
        <v>18342.60785</v>
      </c>
      <c r="AN2">
        <v>18449.355339999998</v>
      </c>
      <c r="AO2">
        <v>18630.937460000001</v>
      </c>
      <c r="AP2">
        <v>18873.814549999999</v>
      </c>
      <c r="AQ2">
        <v>19158.662120000001</v>
      </c>
      <c r="AR2">
        <v>19489.338</v>
      </c>
      <c r="AS2">
        <v>19894.699850000001</v>
      </c>
      <c r="AT2">
        <v>20362.483980000001</v>
      </c>
      <c r="AU2">
        <v>20876.340189999999</v>
      </c>
      <c r="AV2">
        <v>21455.805629999999</v>
      </c>
    </row>
    <row r="3" spans="1:48" x14ac:dyDescent="0.35">
      <c r="A3" t="s">
        <v>0</v>
      </c>
      <c r="B3">
        <v>272402.349599457</v>
      </c>
      <c r="C3">
        <v>276775.85743331298</v>
      </c>
      <c r="D3">
        <v>281219.5834</v>
      </c>
      <c r="E3">
        <v>307140.26549999998</v>
      </c>
      <c r="F3">
        <v>389377.30440000002</v>
      </c>
      <c r="G3">
        <v>447210.32419999997</v>
      </c>
      <c r="H3">
        <v>410457.84110000002</v>
      </c>
      <c r="I3">
        <v>450313.15590000001</v>
      </c>
      <c r="J3">
        <v>522144.8371</v>
      </c>
      <c r="K3">
        <v>599049.6923</v>
      </c>
      <c r="L3">
        <v>619603.89969999995</v>
      </c>
      <c r="M3">
        <v>590379.84739999997</v>
      </c>
      <c r="N3">
        <v>487905.853</v>
      </c>
      <c r="O3">
        <v>458232.78149999998</v>
      </c>
      <c r="P3">
        <v>504124.69420000003</v>
      </c>
      <c r="Q3">
        <v>676153.90289999999</v>
      </c>
      <c r="R3">
        <v>700486.24170000001</v>
      </c>
      <c r="S3">
        <v>745450.58979999996</v>
      </c>
      <c r="T3">
        <v>767122.97510000004</v>
      </c>
      <c r="U3">
        <v>911035.33589999995</v>
      </c>
      <c r="V3">
        <v>965374.70599999896</v>
      </c>
      <c r="W3">
        <v>1053252.6310000001</v>
      </c>
      <c r="X3">
        <v>1061062.7660000001</v>
      </c>
      <c r="Y3">
        <v>1019360.92</v>
      </c>
      <c r="Z3">
        <v>964020.30720000004</v>
      </c>
      <c r="AA3">
        <v>915357.16480000003</v>
      </c>
      <c r="AB3">
        <v>877810.94649999996</v>
      </c>
      <c r="AC3">
        <v>848359.63299999898</v>
      </c>
      <c r="AD3">
        <v>820975.28849999898</v>
      </c>
      <c r="AE3">
        <v>793817.89280000003</v>
      </c>
      <c r="AF3">
        <v>766648.89159999997</v>
      </c>
      <c r="AG3">
        <v>739646.18459999899</v>
      </c>
      <c r="AH3">
        <v>715016.39489999996</v>
      </c>
      <c r="AI3">
        <v>695452.15060000005</v>
      </c>
      <c r="AJ3">
        <v>680096.8101</v>
      </c>
      <c r="AK3">
        <v>668347.27740000002</v>
      </c>
      <c r="AL3">
        <v>659474.85759999999</v>
      </c>
      <c r="AM3">
        <v>653202.30579999997</v>
      </c>
      <c r="AN3">
        <v>650676.32709999999</v>
      </c>
      <c r="AO3">
        <v>650663.189799999</v>
      </c>
      <c r="AP3">
        <v>651946.75340000005</v>
      </c>
      <c r="AQ3">
        <v>654426.44929999998</v>
      </c>
      <c r="AR3">
        <v>657941.62410000002</v>
      </c>
      <c r="AS3">
        <v>663401.34389999998</v>
      </c>
      <c r="AT3">
        <v>670486.87250000006</v>
      </c>
      <c r="AU3">
        <v>678371.268199999</v>
      </c>
      <c r="AV3">
        <v>685797.90489999996</v>
      </c>
    </row>
    <row r="4" spans="1:48" x14ac:dyDescent="0.35">
      <c r="A4" t="s">
        <v>8</v>
      </c>
      <c r="B4">
        <v>2318131524.4374599</v>
      </c>
      <c r="C4">
        <v>2355349875.8831902</v>
      </c>
      <c r="D4">
        <v>2393165780</v>
      </c>
      <c r="E4">
        <v>2417743066</v>
      </c>
      <c r="F4">
        <v>2442572755</v>
      </c>
      <c r="G4">
        <v>2467657440</v>
      </c>
      <c r="H4">
        <v>2492999739</v>
      </c>
      <c r="I4">
        <v>2518602297</v>
      </c>
      <c r="J4">
        <v>2544467789</v>
      </c>
      <c r="K4">
        <v>2570598913</v>
      </c>
      <c r="L4">
        <v>2596998398</v>
      </c>
      <c r="M4">
        <v>2623669000</v>
      </c>
      <c r="N4">
        <v>2639275785</v>
      </c>
      <c r="O4">
        <v>2654975407</v>
      </c>
      <c r="P4">
        <v>2670768417</v>
      </c>
      <c r="Q4">
        <v>2685092362</v>
      </c>
      <c r="R4">
        <v>2699078161</v>
      </c>
      <c r="S4">
        <v>2712239502</v>
      </c>
      <c r="T4">
        <v>2724931683</v>
      </c>
      <c r="U4">
        <v>2739214856</v>
      </c>
      <c r="V4">
        <v>2753925750</v>
      </c>
      <c r="W4">
        <v>2768253268</v>
      </c>
      <c r="X4">
        <v>2782316104</v>
      </c>
      <c r="Y4">
        <v>2796070492</v>
      </c>
      <c r="Z4">
        <v>2809677712</v>
      </c>
      <c r="AA4">
        <v>2823012365</v>
      </c>
      <c r="AB4">
        <v>2836030251</v>
      </c>
      <c r="AC4">
        <v>2848935621</v>
      </c>
      <c r="AD4">
        <v>2861602270</v>
      </c>
      <c r="AE4">
        <v>2873985947</v>
      </c>
      <c r="AF4">
        <v>2886083752</v>
      </c>
      <c r="AG4">
        <v>2898144840</v>
      </c>
      <c r="AH4">
        <v>2909873618</v>
      </c>
      <c r="AI4">
        <v>2921139933</v>
      </c>
      <c r="AJ4">
        <v>2932193665</v>
      </c>
      <c r="AK4">
        <v>2942990075</v>
      </c>
      <c r="AL4">
        <v>2953441222</v>
      </c>
      <c r="AM4">
        <v>2963714868</v>
      </c>
      <c r="AN4">
        <v>2973637446</v>
      </c>
      <c r="AO4">
        <v>2983205497</v>
      </c>
      <c r="AP4">
        <v>2992674702</v>
      </c>
      <c r="AQ4">
        <v>3001870653</v>
      </c>
      <c r="AR4">
        <v>3010834096</v>
      </c>
      <c r="AS4">
        <v>3019693487</v>
      </c>
      <c r="AT4">
        <v>3028360236</v>
      </c>
      <c r="AU4">
        <v>3036832394</v>
      </c>
      <c r="AV4">
        <v>3045108000</v>
      </c>
    </row>
    <row r="5" spans="1:48" x14ac:dyDescent="0.35">
      <c r="A5" t="s">
        <v>9</v>
      </c>
      <c r="B5">
        <v>182970972.649156</v>
      </c>
      <c r="C5">
        <v>185908630.79867601</v>
      </c>
      <c r="D5">
        <v>188893454</v>
      </c>
      <c r="E5">
        <v>180356056.40000001</v>
      </c>
      <c r="F5">
        <v>171729648.5</v>
      </c>
      <c r="G5">
        <v>163178021.19999999</v>
      </c>
      <c r="H5">
        <v>155767561.5</v>
      </c>
      <c r="I5">
        <v>148556805.59999999</v>
      </c>
      <c r="J5">
        <v>141059494</v>
      </c>
      <c r="K5">
        <v>133296354.5</v>
      </c>
      <c r="L5">
        <v>125936692.2</v>
      </c>
      <c r="M5">
        <v>119441286.40000001</v>
      </c>
      <c r="N5">
        <v>114282605.90000001</v>
      </c>
      <c r="O5">
        <v>109842892.5</v>
      </c>
      <c r="P5">
        <v>105337272.59999999</v>
      </c>
      <c r="Q5">
        <v>100006817.40000001</v>
      </c>
      <c r="R5">
        <v>94848040.329999998</v>
      </c>
      <c r="S5">
        <v>89949321.969999999</v>
      </c>
      <c r="T5">
        <v>85281885.939999998</v>
      </c>
      <c r="U5">
        <v>80326810.349999994</v>
      </c>
      <c r="V5">
        <v>75439285.280000001</v>
      </c>
      <c r="W5">
        <v>70488343.620000005</v>
      </c>
      <c r="X5">
        <v>65788481.140000001</v>
      </c>
      <c r="Y5">
        <v>61588614.719999999</v>
      </c>
      <c r="Z5">
        <v>57922489.369999997</v>
      </c>
      <c r="AA5">
        <v>54727967.640000001</v>
      </c>
      <c r="AB5">
        <v>51920898.520000003</v>
      </c>
      <c r="AC5">
        <v>49423834.210000001</v>
      </c>
      <c r="AD5">
        <v>47169978.25</v>
      </c>
      <c r="AE5">
        <v>45108166.68</v>
      </c>
      <c r="AF5">
        <v>43202554.969999999</v>
      </c>
      <c r="AG5">
        <v>41428841.530000001</v>
      </c>
      <c r="AH5">
        <v>39767819.799999997</v>
      </c>
      <c r="AI5">
        <v>38201536.020000003</v>
      </c>
      <c r="AJ5">
        <v>36718390.399999999</v>
      </c>
      <c r="AK5">
        <v>35310841.899999999</v>
      </c>
      <c r="AL5">
        <v>33973089.630000003</v>
      </c>
      <c r="AM5">
        <v>32699647.530000001</v>
      </c>
      <c r="AN5">
        <v>31483559.09</v>
      </c>
      <c r="AO5">
        <v>30320777.489999998</v>
      </c>
      <c r="AP5">
        <v>29209348.309999999</v>
      </c>
      <c r="AQ5">
        <v>28147663.140000001</v>
      </c>
      <c r="AR5">
        <v>27133323.02</v>
      </c>
      <c r="AS5">
        <v>26162545.010000002</v>
      </c>
      <c r="AT5">
        <v>25232456.059999999</v>
      </c>
      <c r="AU5">
        <v>24341098.789999999</v>
      </c>
      <c r="AV5">
        <v>23488411.149999999</v>
      </c>
    </row>
    <row r="6" spans="1:48" x14ac:dyDescent="0.35">
      <c r="A6" t="s">
        <v>10</v>
      </c>
      <c r="B6">
        <v>399231640.45290101</v>
      </c>
      <c r="C6">
        <v>405641433.57550502</v>
      </c>
      <c r="D6">
        <v>412154138</v>
      </c>
      <c r="E6">
        <v>406697165.39999998</v>
      </c>
      <c r="F6">
        <v>400007324.89999998</v>
      </c>
      <c r="G6">
        <v>392780700.89999998</v>
      </c>
      <c r="H6">
        <v>387326492</v>
      </c>
      <c r="I6">
        <v>381565293.80000001</v>
      </c>
      <c r="J6">
        <v>374252763.30000001</v>
      </c>
      <c r="K6">
        <v>365563754</v>
      </c>
      <c r="L6">
        <v>356954676.80000001</v>
      </c>
      <c r="M6">
        <v>349730321.80000001</v>
      </c>
      <c r="N6">
        <v>345408436.19999999</v>
      </c>
      <c r="O6">
        <v>342625601.80000001</v>
      </c>
      <c r="P6">
        <v>338988872</v>
      </c>
      <c r="Q6">
        <v>332434351.80000001</v>
      </c>
      <c r="R6">
        <v>325663617.10000002</v>
      </c>
      <c r="S6">
        <v>319470835.19999999</v>
      </c>
      <c r="T6">
        <v>313145121.60000002</v>
      </c>
      <c r="U6">
        <v>305085853.80000001</v>
      </c>
      <c r="V6">
        <v>296198277.60000002</v>
      </c>
      <c r="W6">
        <v>286234927.19999999</v>
      </c>
      <c r="X6">
        <v>276009208.30000001</v>
      </c>
      <c r="Y6">
        <v>266757598.69999999</v>
      </c>
      <c r="Z6">
        <v>258625033.09999999</v>
      </c>
      <c r="AA6">
        <v>251574756.59999999</v>
      </c>
      <c r="AB6">
        <v>245435729.19999999</v>
      </c>
      <c r="AC6">
        <v>240020217</v>
      </c>
      <c r="AD6">
        <v>235155513.40000001</v>
      </c>
      <c r="AE6">
        <v>230702244.69999999</v>
      </c>
      <c r="AF6">
        <v>226560752.09999999</v>
      </c>
      <c r="AG6">
        <v>222664806.19999999</v>
      </c>
      <c r="AH6">
        <v>218955726.19999999</v>
      </c>
      <c r="AI6">
        <v>215363161.19999999</v>
      </c>
      <c r="AJ6">
        <v>211845534.5</v>
      </c>
      <c r="AK6">
        <v>208381466.69999999</v>
      </c>
      <c r="AL6">
        <v>204958145.19999999</v>
      </c>
      <c r="AM6">
        <v>201563127.19999999</v>
      </c>
      <c r="AN6">
        <v>198172569</v>
      </c>
      <c r="AO6">
        <v>194775949.40000001</v>
      </c>
      <c r="AP6">
        <v>191374637.40000001</v>
      </c>
      <c r="AQ6">
        <v>187972389.69999999</v>
      </c>
      <c r="AR6">
        <v>184568624.5</v>
      </c>
      <c r="AS6">
        <v>181152637.69999999</v>
      </c>
      <c r="AT6">
        <v>177719257</v>
      </c>
      <c r="AU6">
        <v>174268882.09999999</v>
      </c>
      <c r="AV6">
        <v>170812831.90000001</v>
      </c>
    </row>
    <row r="7" spans="1:48" x14ac:dyDescent="0.35">
      <c r="A7" t="s">
        <v>11</v>
      </c>
      <c r="B7">
        <v>762047427.55376601</v>
      </c>
      <c r="C7">
        <v>774282345.494367</v>
      </c>
      <c r="D7">
        <v>786713699</v>
      </c>
      <c r="E7">
        <v>775752928.5</v>
      </c>
      <c r="F7">
        <v>763634068.89999998</v>
      </c>
      <c r="G7">
        <v>751081007.89999998</v>
      </c>
      <c r="H7">
        <v>741787661.20000005</v>
      </c>
      <c r="I7">
        <v>732141570.10000002</v>
      </c>
      <c r="J7">
        <v>720322839</v>
      </c>
      <c r="K7">
        <v>706439969.89999998</v>
      </c>
      <c r="L7">
        <v>692749075.29999995</v>
      </c>
      <c r="M7">
        <v>681327627.60000002</v>
      </c>
      <c r="N7">
        <v>674981613</v>
      </c>
      <c r="O7">
        <v>671083129.79999995</v>
      </c>
      <c r="P7">
        <v>665573898</v>
      </c>
      <c r="Q7">
        <v>654576536.5</v>
      </c>
      <c r="R7">
        <v>643139617.39999998</v>
      </c>
      <c r="S7">
        <v>632169617.89999998</v>
      </c>
      <c r="T7">
        <v>620967372.79999995</v>
      </c>
      <c r="U7">
        <v>606286215.89999998</v>
      </c>
      <c r="V7">
        <v>590316420.79999995</v>
      </c>
      <c r="W7">
        <v>572798646.20000005</v>
      </c>
      <c r="X7">
        <v>555238397.10000002</v>
      </c>
      <c r="Y7">
        <v>539827614.39999998</v>
      </c>
      <c r="Z7">
        <v>526463574.39999998</v>
      </c>
      <c r="AA7">
        <v>514990905.39999998</v>
      </c>
      <c r="AB7">
        <v>505056172</v>
      </c>
      <c r="AC7">
        <v>496305303.30000001</v>
      </c>
      <c r="AD7">
        <v>488437015</v>
      </c>
      <c r="AE7">
        <v>481216954.30000001</v>
      </c>
      <c r="AF7">
        <v>474483786.39999998</v>
      </c>
      <c r="AG7">
        <v>468135746.10000002</v>
      </c>
      <c r="AH7">
        <v>462081625.60000002</v>
      </c>
      <c r="AI7">
        <v>456205991</v>
      </c>
      <c r="AJ7">
        <v>450439969.89999998</v>
      </c>
      <c r="AK7">
        <v>444747452.69999999</v>
      </c>
      <c r="AL7">
        <v>439105900.19999999</v>
      </c>
      <c r="AM7">
        <v>433492504.30000001</v>
      </c>
      <c r="AN7">
        <v>427862893</v>
      </c>
      <c r="AO7">
        <v>422196366.89999998</v>
      </c>
      <c r="AP7">
        <v>416494162.30000001</v>
      </c>
      <c r="AQ7">
        <v>410761718.30000001</v>
      </c>
      <c r="AR7">
        <v>404996378.19999999</v>
      </c>
      <c r="AS7">
        <v>399176881.5</v>
      </c>
      <c r="AT7">
        <v>393291731.39999998</v>
      </c>
      <c r="AU7">
        <v>387340676.39999998</v>
      </c>
      <c r="AV7">
        <v>381346399</v>
      </c>
    </row>
    <row r="8" spans="1:48" x14ac:dyDescent="0.35">
      <c r="A8" t="s">
        <v>12</v>
      </c>
      <c r="B8">
        <v>640671991.67983496</v>
      </c>
      <c r="C8">
        <v>650958187.73748195</v>
      </c>
      <c r="D8">
        <v>661409532</v>
      </c>
      <c r="E8">
        <v>682011874.10000002</v>
      </c>
      <c r="F8">
        <v>703147479.79999995</v>
      </c>
      <c r="G8">
        <v>724234990.20000005</v>
      </c>
      <c r="H8">
        <v>742592928.89999998</v>
      </c>
      <c r="I8">
        <v>760477911</v>
      </c>
      <c r="J8">
        <v>779378157</v>
      </c>
      <c r="K8">
        <v>798834499.60000002</v>
      </c>
      <c r="L8">
        <v>816893722.79999995</v>
      </c>
      <c r="M8">
        <v>832233855.89999998</v>
      </c>
      <c r="N8">
        <v>838379182.60000002</v>
      </c>
      <c r="O8">
        <v>841822910.10000002</v>
      </c>
      <c r="P8">
        <v>845509267.70000005</v>
      </c>
      <c r="Q8">
        <v>848807003.5</v>
      </c>
      <c r="R8">
        <v>851291110.89999998</v>
      </c>
      <c r="S8">
        <v>850582027.70000005</v>
      </c>
      <c r="T8">
        <v>848702505.10000002</v>
      </c>
      <c r="U8">
        <v>846144827.89999998</v>
      </c>
      <c r="V8">
        <v>844073090.29999995</v>
      </c>
      <c r="W8">
        <v>841745256.79999995</v>
      </c>
      <c r="X8">
        <v>839893748.70000005</v>
      </c>
      <c r="Y8">
        <v>837741534.20000005</v>
      </c>
      <c r="Z8">
        <v>835082901.89999998</v>
      </c>
      <c r="AA8">
        <v>831637144.10000002</v>
      </c>
      <c r="AB8">
        <v>827327653.70000005</v>
      </c>
      <c r="AC8">
        <v>822387072.20000005</v>
      </c>
      <c r="AD8">
        <v>817118973.79999995</v>
      </c>
      <c r="AE8">
        <v>811816375.10000002</v>
      </c>
      <c r="AF8">
        <v>806669522.39999998</v>
      </c>
      <c r="AG8">
        <v>801872969.39999998</v>
      </c>
      <c r="AH8">
        <v>797283475</v>
      </c>
      <c r="AI8">
        <v>792755186</v>
      </c>
      <c r="AJ8">
        <v>788279501.60000002</v>
      </c>
      <c r="AK8">
        <v>783730511.39999998</v>
      </c>
      <c r="AL8">
        <v>778988785.70000005</v>
      </c>
      <c r="AM8">
        <v>774033620.39999998</v>
      </c>
      <c r="AN8">
        <v>768723643.5</v>
      </c>
      <c r="AO8">
        <v>762994249.60000002</v>
      </c>
      <c r="AP8">
        <v>756865945.20000005</v>
      </c>
      <c r="AQ8">
        <v>750256432.5</v>
      </c>
      <c r="AR8">
        <v>743145288.20000005</v>
      </c>
      <c r="AS8">
        <v>735508131</v>
      </c>
      <c r="AT8">
        <v>727294785.79999995</v>
      </c>
      <c r="AU8">
        <v>718486842.89999998</v>
      </c>
      <c r="AV8">
        <v>710088383.89999998</v>
      </c>
    </row>
    <row r="9" spans="1:48" x14ac:dyDescent="0.35">
      <c r="A9" t="s">
        <v>13</v>
      </c>
      <c r="B9">
        <v>291506404.18067801</v>
      </c>
      <c r="C9">
        <v>296186633.79021603</v>
      </c>
      <c r="D9">
        <v>300942006</v>
      </c>
      <c r="E9">
        <v>326250389.89999998</v>
      </c>
      <c r="F9">
        <v>351631886.30000001</v>
      </c>
      <c r="G9">
        <v>376486736.30000001</v>
      </c>
      <c r="H9">
        <v>396779597.10000002</v>
      </c>
      <c r="I9">
        <v>416160731.80000001</v>
      </c>
      <c r="J9">
        <v>436835651</v>
      </c>
      <c r="K9">
        <v>459437010.60000002</v>
      </c>
      <c r="L9">
        <v>481728405</v>
      </c>
      <c r="M9">
        <v>501809308.60000002</v>
      </c>
      <c r="N9">
        <v>512272006.60000002</v>
      </c>
      <c r="O9">
        <v>520289198.80000001</v>
      </c>
      <c r="P9">
        <v>529325125</v>
      </c>
      <c r="Q9">
        <v>542978294.70000005</v>
      </c>
      <c r="R9">
        <v>556101112.89999998</v>
      </c>
      <c r="S9">
        <v>568601983.29999995</v>
      </c>
      <c r="T9">
        <v>580023806.70000005</v>
      </c>
      <c r="U9">
        <v>595712158.20000005</v>
      </c>
      <c r="V9">
        <v>613148571.79999995</v>
      </c>
      <c r="W9">
        <v>633299341.60000002</v>
      </c>
      <c r="X9">
        <v>653011747.60000002</v>
      </c>
      <c r="Y9">
        <v>670497158.60000002</v>
      </c>
      <c r="Z9">
        <v>684859836.29999995</v>
      </c>
      <c r="AA9">
        <v>696268801.89999998</v>
      </c>
      <c r="AB9">
        <v>705222784.60000002</v>
      </c>
      <c r="AC9">
        <v>712334632.79999995</v>
      </c>
      <c r="AD9">
        <v>718044303.70000005</v>
      </c>
      <c r="AE9">
        <v>722692632.5</v>
      </c>
      <c r="AF9">
        <v>726509631.39999998</v>
      </c>
      <c r="AG9">
        <v>729726446.60000002</v>
      </c>
      <c r="AH9">
        <v>732361274.70000005</v>
      </c>
      <c r="AI9">
        <v>734500303.20000005</v>
      </c>
      <c r="AJ9">
        <v>736313562.39999998</v>
      </c>
      <c r="AK9">
        <v>737844966.79999995</v>
      </c>
      <c r="AL9">
        <v>739109044.79999995</v>
      </c>
      <c r="AM9">
        <v>740199093.20000005</v>
      </c>
      <c r="AN9">
        <v>741108539.29999995</v>
      </c>
      <c r="AO9">
        <v>741858427.20000005</v>
      </c>
      <c r="AP9">
        <v>742531504.70000005</v>
      </c>
      <c r="AQ9">
        <v>743066505</v>
      </c>
      <c r="AR9">
        <v>743469259.60000002</v>
      </c>
      <c r="AS9">
        <v>743783490.70000005</v>
      </c>
      <c r="AT9">
        <v>743975864.39999998</v>
      </c>
      <c r="AU9">
        <v>744028298.20000005</v>
      </c>
      <c r="AV9">
        <v>743908397.10000002</v>
      </c>
    </row>
    <row r="10" spans="1:48" x14ac:dyDescent="0.35">
      <c r="A10" t="s">
        <v>14</v>
      </c>
      <c r="B10">
        <v>41062689.603059798</v>
      </c>
      <c r="C10">
        <v>41721964.366740197</v>
      </c>
      <c r="D10">
        <v>42391824</v>
      </c>
      <c r="E10">
        <v>45367510.539999999</v>
      </c>
      <c r="F10">
        <v>44956035.390000001</v>
      </c>
      <c r="G10">
        <v>43542122.549999997</v>
      </c>
      <c r="H10">
        <v>42672025.270000003</v>
      </c>
      <c r="I10">
        <v>43557272.25</v>
      </c>
      <c r="J10">
        <v>45847107.609999999</v>
      </c>
      <c r="K10">
        <v>49232173.280000001</v>
      </c>
      <c r="L10">
        <v>53036074.060000002</v>
      </c>
      <c r="M10">
        <v>56551741.509999998</v>
      </c>
      <c r="N10">
        <v>57182186.350000001</v>
      </c>
      <c r="O10">
        <v>57691344.399999999</v>
      </c>
      <c r="P10">
        <v>58506146.939999998</v>
      </c>
      <c r="Q10">
        <v>62050132.090000004</v>
      </c>
      <c r="R10">
        <v>64816112.170000002</v>
      </c>
      <c r="S10">
        <v>68508241.560000002</v>
      </c>
      <c r="T10">
        <v>71411124.189999998</v>
      </c>
      <c r="U10">
        <v>76880816.519999996</v>
      </c>
      <c r="V10">
        <v>81093814.090000004</v>
      </c>
      <c r="W10">
        <v>85083024.640000001</v>
      </c>
      <c r="X10">
        <v>87547720.409999996</v>
      </c>
      <c r="Y10">
        <v>87973132.980000004</v>
      </c>
      <c r="Z10">
        <v>88233426.090000004</v>
      </c>
      <c r="AA10">
        <v>88616953.469999999</v>
      </c>
      <c r="AB10">
        <v>89186430.370000005</v>
      </c>
      <c r="AC10">
        <v>89812402.030000001</v>
      </c>
      <c r="AD10">
        <v>90153180.370000005</v>
      </c>
      <c r="AE10">
        <v>90051449.379999995</v>
      </c>
      <c r="AF10">
        <v>89520884.959999904</v>
      </c>
      <c r="AG10">
        <v>88683460.150000006</v>
      </c>
      <c r="AH10">
        <v>87642814.329999998</v>
      </c>
      <c r="AI10">
        <v>86579067.510000005</v>
      </c>
      <c r="AJ10">
        <v>85650878.799999997</v>
      </c>
      <c r="AK10">
        <v>84891425.890000001</v>
      </c>
      <c r="AL10">
        <v>84289134.510000005</v>
      </c>
      <c r="AM10">
        <v>83880711.780000001</v>
      </c>
      <c r="AN10">
        <v>83654240.859999999</v>
      </c>
      <c r="AO10">
        <v>83609361.510000005</v>
      </c>
      <c r="AP10">
        <v>83779427.599999994</v>
      </c>
      <c r="AQ10">
        <v>84076963.359999999</v>
      </c>
      <c r="AR10">
        <v>84502458.549999997</v>
      </c>
      <c r="AS10">
        <v>85115864.159999996</v>
      </c>
      <c r="AT10">
        <v>85879317.950000003</v>
      </c>
      <c r="AU10">
        <v>86771701.790000007</v>
      </c>
      <c r="AV10">
        <v>87742939.75</v>
      </c>
    </row>
    <row r="11" spans="1:48" x14ac:dyDescent="0.35">
      <c r="A11" t="s">
        <v>15</v>
      </c>
      <c r="B11">
        <v>640398.31806251395</v>
      </c>
      <c r="C11">
        <v>650680.12020171306</v>
      </c>
      <c r="D11">
        <v>661127</v>
      </c>
      <c r="E11">
        <v>1307140.9950000001</v>
      </c>
      <c r="F11">
        <v>7466311.4050000003</v>
      </c>
      <c r="G11">
        <v>16353860.67</v>
      </c>
      <c r="H11">
        <v>26073472.75</v>
      </c>
      <c r="I11">
        <v>36142712.829999998</v>
      </c>
      <c r="J11">
        <v>46771776.799999997</v>
      </c>
      <c r="K11">
        <v>57795150.909999996</v>
      </c>
      <c r="L11">
        <v>69699751.760000005</v>
      </c>
      <c r="M11">
        <v>82574858.200000003</v>
      </c>
      <c r="N11">
        <v>96769754.560000002</v>
      </c>
      <c r="O11">
        <v>111620329.3</v>
      </c>
      <c r="P11">
        <v>127527834.5</v>
      </c>
      <c r="Q11">
        <v>144239226.40000001</v>
      </c>
      <c r="R11">
        <v>163218550.59999999</v>
      </c>
      <c r="S11">
        <v>182957474.90000001</v>
      </c>
      <c r="T11">
        <v>205399866.5</v>
      </c>
      <c r="U11">
        <v>228778173.40000001</v>
      </c>
      <c r="V11">
        <v>253656290.5</v>
      </c>
      <c r="W11">
        <v>278603727.69999999</v>
      </c>
      <c r="X11">
        <v>304826801.10000002</v>
      </c>
      <c r="Y11">
        <v>331684837.89999998</v>
      </c>
      <c r="Z11">
        <v>358490450.80000001</v>
      </c>
      <c r="AA11">
        <v>385195836.30000001</v>
      </c>
      <c r="AB11">
        <v>411880582.60000002</v>
      </c>
      <c r="AC11">
        <v>438652159.80000001</v>
      </c>
      <c r="AD11">
        <v>465523305.5</v>
      </c>
      <c r="AE11">
        <v>492398124.30000001</v>
      </c>
      <c r="AF11">
        <v>519136620.30000001</v>
      </c>
      <c r="AG11">
        <v>545632570.20000005</v>
      </c>
      <c r="AH11">
        <v>571780882.29999995</v>
      </c>
      <c r="AI11">
        <v>597534687.89999998</v>
      </c>
      <c r="AJ11">
        <v>622945827.39999998</v>
      </c>
      <c r="AK11">
        <v>648083409.79999995</v>
      </c>
      <c r="AL11">
        <v>673017121.5</v>
      </c>
      <c r="AM11">
        <v>697846163.89999998</v>
      </c>
      <c r="AN11">
        <v>722632001.5</v>
      </c>
      <c r="AO11">
        <v>747450364.89999998</v>
      </c>
      <c r="AP11">
        <v>772419677</v>
      </c>
      <c r="AQ11">
        <v>797588981.20000005</v>
      </c>
      <c r="AR11">
        <v>823018763.79999995</v>
      </c>
      <c r="AS11">
        <v>848793937.20000005</v>
      </c>
      <c r="AT11">
        <v>874966823.70000005</v>
      </c>
      <c r="AU11">
        <v>901594894.20000005</v>
      </c>
      <c r="AV11">
        <v>928723982.89999998</v>
      </c>
    </row>
    <row r="12" spans="1:48" x14ac:dyDescent="0.35">
      <c r="A12" t="s">
        <v>38</v>
      </c>
      <c r="B12">
        <v>4655.9319880334697</v>
      </c>
      <c r="C12">
        <v>4825.2981717473203</v>
      </c>
      <c r="D12">
        <v>5000.8254699999998</v>
      </c>
      <c r="E12">
        <v>5745.7971159999997</v>
      </c>
      <c r="F12">
        <v>7749.1382400000002</v>
      </c>
      <c r="G12">
        <v>8754.2314640000004</v>
      </c>
      <c r="H12">
        <v>7993.1718490000003</v>
      </c>
      <c r="I12">
        <v>8737.9749630000006</v>
      </c>
      <c r="J12">
        <v>10314.266250000001</v>
      </c>
      <c r="K12">
        <v>11733.61642</v>
      </c>
      <c r="L12">
        <v>12290.28369</v>
      </c>
      <c r="M12">
        <v>11860.53505</v>
      </c>
      <c r="N12">
        <v>9922.2049490000009</v>
      </c>
      <c r="O12">
        <v>9143.4766400000008</v>
      </c>
      <c r="P12">
        <v>10496.29874</v>
      </c>
      <c r="Q12">
        <v>14169.19778</v>
      </c>
      <c r="R12">
        <v>15444.715249999999</v>
      </c>
      <c r="S12">
        <v>15854.89171</v>
      </c>
      <c r="T12">
        <v>17201.42684</v>
      </c>
      <c r="U12">
        <v>20205.68634</v>
      </c>
      <c r="V12">
        <v>25092.04623</v>
      </c>
      <c r="W12">
        <v>31328.03025</v>
      </c>
      <c r="X12">
        <v>35179.174830000004</v>
      </c>
      <c r="Y12">
        <v>36245.552150000003</v>
      </c>
      <c r="Z12">
        <v>36084.765350000001</v>
      </c>
      <c r="AA12">
        <v>35208.195939999998</v>
      </c>
      <c r="AB12">
        <v>34098.461759999998</v>
      </c>
      <c r="AC12">
        <v>33269.408239999997</v>
      </c>
      <c r="AD12">
        <v>32381.566800000001</v>
      </c>
      <c r="AE12">
        <v>31556.801039999998</v>
      </c>
      <c r="AF12">
        <v>30928.04823</v>
      </c>
      <c r="AG12">
        <v>30332.003779999999</v>
      </c>
      <c r="AH12">
        <v>29705.67381</v>
      </c>
      <c r="AI12">
        <v>29293.414100000002</v>
      </c>
      <c r="AJ12">
        <v>28981.409950000001</v>
      </c>
      <c r="AK12">
        <v>28666.015050000002</v>
      </c>
      <c r="AL12">
        <v>29321.62876</v>
      </c>
      <c r="AM12">
        <v>29852.074199999999</v>
      </c>
      <c r="AN12">
        <v>29961.384480000001</v>
      </c>
      <c r="AO12">
        <v>29912.616870000002</v>
      </c>
      <c r="AP12">
        <v>29798.209910000001</v>
      </c>
      <c r="AQ12">
        <v>29661.324690000001</v>
      </c>
      <c r="AR12">
        <v>29548.365170000001</v>
      </c>
      <c r="AS12">
        <v>29503.06697</v>
      </c>
      <c r="AT12">
        <v>29516.89158</v>
      </c>
      <c r="AU12">
        <v>29576.934229999999</v>
      </c>
      <c r="AV12">
        <v>29690.18806</v>
      </c>
    </row>
    <row r="13" spans="1:48" x14ac:dyDescent="0.35">
      <c r="A13" t="s">
        <v>26</v>
      </c>
      <c r="B13">
        <v>272402.349599457</v>
      </c>
      <c r="C13">
        <v>276775.85743331298</v>
      </c>
      <c r="D13">
        <v>281219.5834</v>
      </c>
      <c r="E13">
        <v>307140.26549999998</v>
      </c>
      <c r="F13">
        <v>389377.30440000002</v>
      </c>
      <c r="G13">
        <v>447210.32419999997</v>
      </c>
      <c r="H13">
        <v>410457.84110000002</v>
      </c>
      <c r="I13">
        <v>450313.15590000001</v>
      </c>
      <c r="J13">
        <v>522144.8371</v>
      </c>
      <c r="K13">
        <v>599049.6923</v>
      </c>
      <c r="L13">
        <v>619603.89969999995</v>
      </c>
      <c r="M13">
        <v>590379.84739999997</v>
      </c>
      <c r="N13">
        <v>487905.853</v>
      </c>
      <c r="O13">
        <v>458232.78149999998</v>
      </c>
      <c r="P13">
        <v>504124.69420000003</v>
      </c>
      <c r="Q13">
        <v>676153.90289999999</v>
      </c>
      <c r="R13">
        <v>700486.24170000001</v>
      </c>
      <c r="S13">
        <v>745450.58979999996</v>
      </c>
      <c r="T13">
        <v>767122.97510000004</v>
      </c>
      <c r="U13">
        <v>908781.56689999998</v>
      </c>
      <c r="V13">
        <v>1130158.831</v>
      </c>
      <c r="W13">
        <v>1326905.041</v>
      </c>
      <c r="X13">
        <v>1458130.0859999999</v>
      </c>
      <c r="Y13">
        <v>1492744.58</v>
      </c>
      <c r="Z13">
        <v>1472049.53</v>
      </c>
      <c r="AA13">
        <v>1416872.649</v>
      </c>
      <c r="AB13">
        <v>1359503.912</v>
      </c>
      <c r="AC13">
        <v>1304187.189</v>
      </c>
      <c r="AD13">
        <v>1250205.9410000001</v>
      </c>
      <c r="AE13">
        <v>1199301.1710000001</v>
      </c>
      <c r="AF13">
        <v>1158047.4650000001</v>
      </c>
      <c r="AG13">
        <v>1118349.9850000001</v>
      </c>
      <c r="AH13">
        <v>1081677.2490000001</v>
      </c>
      <c r="AI13">
        <v>1055566.7560000001</v>
      </c>
      <c r="AJ13">
        <v>1032316.632</v>
      </c>
      <c r="AK13">
        <v>1010363.5550000001</v>
      </c>
      <c r="AL13">
        <v>1026312.025</v>
      </c>
      <c r="AM13">
        <v>1028316.383</v>
      </c>
      <c r="AN13">
        <v>1021412.44</v>
      </c>
      <c r="AO13">
        <v>1008407.2439999999</v>
      </c>
      <c r="AP13">
        <v>992269.55449999997</v>
      </c>
      <c r="AQ13">
        <v>975529.11819999898</v>
      </c>
      <c r="AR13">
        <v>959395.13970000006</v>
      </c>
      <c r="AS13">
        <v>945223.6226</v>
      </c>
      <c r="AT13">
        <v>932972.23489999899</v>
      </c>
      <c r="AU13">
        <v>921931.96319999895</v>
      </c>
      <c r="AV13">
        <v>911273.94</v>
      </c>
    </row>
    <row r="14" spans="1:48" x14ac:dyDescent="0.35">
      <c r="A14" t="s">
        <v>27</v>
      </c>
      <c r="B14">
        <v>2318131524.4374599</v>
      </c>
      <c r="C14">
        <v>2355349875.8831902</v>
      </c>
      <c r="D14">
        <v>2393165780</v>
      </c>
      <c r="E14">
        <v>2417743066</v>
      </c>
      <c r="F14">
        <v>2442572755</v>
      </c>
      <c r="G14">
        <v>2467657440</v>
      </c>
      <c r="H14">
        <v>2492999739</v>
      </c>
      <c r="I14">
        <v>2518602297</v>
      </c>
      <c r="J14">
        <v>2544467789</v>
      </c>
      <c r="K14">
        <v>2570598913</v>
      </c>
      <c r="L14">
        <v>2596998398</v>
      </c>
      <c r="M14">
        <v>2623669000</v>
      </c>
      <c r="N14">
        <v>2639275785</v>
      </c>
      <c r="O14">
        <v>2654975407</v>
      </c>
      <c r="P14">
        <v>2670768417</v>
      </c>
      <c r="Q14">
        <v>2685092362</v>
      </c>
      <c r="R14">
        <v>2699078161</v>
      </c>
      <c r="S14">
        <v>2712239502</v>
      </c>
      <c r="T14">
        <v>2724931683</v>
      </c>
      <c r="U14">
        <v>2739214856</v>
      </c>
      <c r="V14">
        <v>2749023446</v>
      </c>
      <c r="W14">
        <v>2758401761</v>
      </c>
      <c r="X14">
        <v>2767469993</v>
      </c>
      <c r="Y14">
        <v>2776186181</v>
      </c>
      <c r="Z14">
        <v>2784711902</v>
      </c>
      <c r="AA14">
        <v>2792923956</v>
      </c>
      <c r="AB14">
        <v>2800780226</v>
      </c>
      <c r="AC14">
        <v>2808483825</v>
      </c>
      <c r="AD14">
        <v>2815911242</v>
      </c>
      <c r="AE14">
        <v>2823020355</v>
      </c>
      <c r="AF14">
        <v>2829809899</v>
      </c>
      <c r="AG14">
        <v>2836525323</v>
      </c>
      <c r="AH14">
        <v>2842878110</v>
      </c>
      <c r="AI14">
        <v>2848743165</v>
      </c>
      <c r="AJ14">
        <v>2854366252</v>
      </c>
      <c r="AK14">
        <v>2859705092</v>
      </c>
      <c r="AL14">
        <v>2864675815</v>
      </c>
      <c r="AM14">
        <v>2869442737</v>
      </c>
      <c r="AN14">
        <v>2873839117</v>
      </c>
      <c r="AO14">
        <v>2877863532</v>
      </c>
      <c r="AP14">
        <v>2881764117</v>
      </c>
      <c r="AQ14">
        <v>2885373816</v>
      </c>
      <c r="AR14">
        <v>2888733219</v>
      </c>
      <c r="AS14">
        <v>2891966631</v>
      </c>
      <c r="AT14">
        <v>2894989971</v>
      </c>
      <c r="AU14">
        <v>2897802448</v>
      </c>
      <c r="AV14">
        <v>2900403271</v>
      </c>
    </row>
    <row r="15" spans="1:48" x14ac:dyDescent="0.35">
      <c r="A15" t="s">
        <v>28</v>
      </c>
      <c r="B15">
        <v>182970972.649156</v>
      </c>
      <c r="C15">
        <v>185908630.79867601</v>
      </c>
      <c r="D15">
        <v>188893454</v>
      </c>
      <c r="E15">
        <v>180356056.40000001</v>
      </c>
      <c r="F15">
        <v>171729648.5</v>
      </c>
      <c r="G15">
        <v>163178021.19999999</v>
      </c>
      <c r="H15">
        <v>155767561.5</v>
      </c>
      <c r="I15">
        <v>148556805.59999999</v>
      </c>
      <c r="J15">
        <v>141059494</v>
      </c>
      <c r="K15">
        <v>133296354.5</v>
      </c>
      <c r="L15">
        <v>125936692.2</v>
      </c>
      <c r="M15">
        <v>119441286.40000001</v>
      </c>
      <c r="N15">
        <v>114282605.90000001</v>
      </c>
      <c r="O15">
        <v>109842892.5</v>
      </c>
      <c r="P15">
        <v>105337272.59999999</v>
      </c>
      <c r="Q15">
        <v>100006817.40000001</v>
      </c>
      <c r="R15">
        <v>94848040.329999998</v>
      </c>
      <c r="S15">
        <v>89949321.969999999</v>
      </c>
      <c r="T15">
        <v>85281885.939999998</v>
      </c>
      <c r="U15">
        <v>80334977.170000002</v>
      </c>
      <c r="V15">
        <v>74871750.870000005</v>
      </c>
      <c r="W15">
        <v>69048329.579999998</v>
      </c>
      <c r="X15">
        <v>63216428.57</v>
      </c>
      <c r="Y15">
        <v>57868711.109999999</v>
      </c>
      <c r="Z15">
        <v>53187292.869999997</v>
      </c>
      <c r="AA15">
        <v>49186880.960000001</v>
      </c>
      <c r="AB15">
        <v>45764460.450000003</v>
      </c>
      <c r="AC15">
        <v>42811871.420000002</v>
      </c>
      <c r="AD15">
        <v>40230368.759999998</v>
      </c>
      <c r="AE15">
        <v>37939143.340000004</v>
      </c>
      <c r="AF15">
        <v>35867992.549999997</v>
      </c>
      <c r="AG15">
        <v>33980821.079999998</v>
      </c>
      <c r="AH15">
        <v>32250268.41</v>
      </c>
      <c r="AI15">
        <v>30643926.379999999</v>
      </c>
      <c r="AJ15">
        <v>29149342.530000001</v>
      </c>
      <c r="AK15">
        <v>27758992.140000001</v>
      </c>
      <c r="AL15">
        <v>26415378.68</v>
      </c>
      <c r="AM15">
        <v>25144056.629999999</v>
      </c>
      <c r="AN15">
        <v>23954933.75</v>
      </c>
      <c r="AO15">
        <v>22848354.91</v>
      </c>
      <c r="AP15">
        <v>21821003.109999999</v>
      </c>
      <c r="AQ15">
        <v>20867743.039999999</v>
      </c>
      <c r="AR15">
        <v>19982417.91</v>
      </c>
      <c r="AS15">
        <v>19158382.23</v>
      </c>
      <c r="AT15">
        <v>18390021.609999999</v>
      </c>
      <c r="AU15">
        <v>17672626.420000002</v>
      </c>
      <c r="AV15">
        <v>17002783.719999999</v>
      </c>
    </row>
    <row r="16" spans="1:48" x14ac:dyDescent="0.35">
      <c r="A16" t="s">
        <v>29</v>
      </c>
      <c r="B16">
        <v>399231640.45290101</v>
      </c>
      <c r="C16">
        <v>405641433.57550502</v>
      </c>
      <c r="D16">
        <v>412154138</v>
      </c>
      <c r="E16">
        <v>406697165.39999998</v>
      </c>
      <c r="F16">
        <v>400007324.89999998</v>
      </c>
      <c r="G16">
        <v>392780700.89999998</v>
      </c>
      <c r="H16">
        <v>387326492</v>
      </c>
      <c r="I16">
        <v>381565293.80000001</v>
      </c>
      <c r="J16">
        <v>374252763.30000001</v>
      </c>
      <c r="K16">
        <v>365563754</v>
      </c>
      <c r="L16">
        <v>356954676.80000001</v>
      </c>
      <c r="M16">
        <v>349730321.80000001</v>
      </c>
      <c r="N16">
        <v>345408436.19999999</v>
      </c>
      <c r="O16">
        <v>342625601.80000001</v>
      </c>
      <c r="P16">
        <v>338988872</v>
      </c>
      <c r="Q16">
        <v>332434351.80000001</v>
      </c>
      <c r="R16">
        <v>325663617.10000002</v>
      </c>
      <c r="S16">
        <v>319470835.19999999</v>
      </c>
      <c r="T16">
        <v>313145121.60000002</v>
      </c>
      <c r="U16">
        <v>305112025</v>
      </c>
      <c r="V16">
        <v>294312736.89999998</v>
      </c>
      <c r="W16">
        <v>280877421</v>
      </c>
      <c r="X16">
        <v>266124049.69999999</v>
      </c>
      <c r="Y16">
        <v>251909097.59999999</v>
      </c>
      <c r="Z16">
        <v>239089992.5</v>
      </c>
      <c r="AA16">
        <v>227915876.59999999</v>
      </c>
      <c r="AB16">
        <v>218203862.40000001</v>
      </c>
      <c r="AC16">
        <v>209674416.40000001</v>
      </c>
      <c r="AD16">
        <v>202086060.19999999</v>
      </c>
      <c r="AE16">
        <v>195220150.40000001</v>
      </c>
      <c r="AF16">
        <v>188861154</v>
      </c>
      <c r="AG16">
        <v>182913409.30000001</v>
      </c>
      <c r="AH16">
        <v>177312181.90000001</v>
      </c>
      <c r="AI16">
        <v>171933140.30000001</v>
      </c>
      <c r="AJ16">
        <v>166740297.59999999</v>
      </c>
      <c r="AK16">
        <v>161732555.09999999</v>
      </c>
      <c r="AL16">
        <v>156624979</v>
      </c>
      <c r="AM16">
        <v>151536440.30000001</v>
      </c>
      <c r="AN16">
        <v>146583931.80000001</v>
      </c>
      <c r="AO16">
        <v>141793286.40000001</v>
      </c>
      <c r="AP16">
        <v>137173662.19999999</v>
      </c>
      <c r="AQ16">
        <v>132723685.09999999</v>
      </c>
      <c r="AR16">
        <v>128434240.59999999</v>
      </c>
      <c r="AS16">
        <v>124288932.3</v>
      </c>
      <c r="AT16">
        <v>120275943.7</v>
      </c>
      <c r="AU16">
        <v>116387781.5</v>
      </c>
      <c r="AV16">
        <v>112622792.09999999</v>
      </c>
    </row>
    <row r="17" spans="1:48" x14ac:dyDescent="0.35">
      <c r="A17" t="s">
        <v>30</v>
      </c>
      <c r="B17">
        <v>762047427.55376601</v>
      </c>
      <c r="C17">
        <v>774282345.494367</v>
      </c>
      <c r="D17">
        <v>786713699</v>
      </c>
      <c r="E17">
        <v>775752928.5</v>
      </c>
      <c r="F17">
        <v>763634068.89999998</v>
      </c>
      <c r="G17">
        <v>751081007.89999998</v>
      </c>
      <c r="H17">
        <v>741787661.20000005</v>
      </c>
      <c r="I17">
        <v>732141570.10000002</v>
      </c>
      <c r="J17">
        <v>720322839</v>
      </c>
      <c r="K17">
        <v>706439969.89999998</v>
      </c>
      <c r="L17">
        <v>692749075.29999995</v>
      </c>
      <c r="M17">
        <v>681327627.60000002</v>
      </c>
      <c r="N17">
        <v>674981613</v>
      </c>
      <c r="O17">
        <v>671083129.79999995</v>
      </c>
      <c r="P17">
        <v>665573898</v>
      </c>
      <c r="Q17">
        <v>654576536.5</v>
      </c>
      <c r="R17">
        <v>643139617.39999998</v>
      </c>
      <c r="S17">
        <v>632169617.89999998</v>
      </c>
      <c r="T17">
        <v>620967372.79999995</v>
      </c>
      <c r="U17">
        <v>606339464.10000002</v>
      </c>
      <c r="V17">
        <v>586547527.5</v>
      </c>
      <c r="W17">
        <v>561944064.29999995</v>
      </c>
      <c r="X17">
        <v>535194043</v>
      </c>
      <c r="Y17">
        <v>509740587.89999998</v>
      </c>
      <c r="Z17">
        <v>487020232.69999999</v>
      </c>
      <c r="AA17">
        <v>467441317.69999999</v>
      </c>
      <c r="AB17">
        <v>450647903.69999999</v>
      </c>
      <c r="AC17">
        <v>436035930.19999999</v>
      </c>
      <c r="AD17">
        <v>423135688</v>
      </c>
      <c r="AE17">
        <v>411512992.69999999</v>
      </c>
      <c r="AF17">
        <v>400739800.5</v>
      </c>
      <c r="AG17">
        <v>390626607</v>
      </c>
      <c r="AH17">
        <v>381077248.69999999</v>
      </c>
      <c r="AI17">
        <v>371856834.19999999</v>
      </c>
      <c r="AJ17">
        <v>362897524.69999999</v>
      </c>
      <c r="AK17">
        <v>354223187.30000001</v>
      </c>
      <c r="AL17">
        <v>345244298.39999998</v>
      </c>
      <c r="AM17">
        <v>336141599.80000001</v>
      </c>
      <c r="AN17">
        <v>327266858.69999999</v>
      </c>
      <c r="AO17">
        <v>318678104.60000002</v>
      </c>
      <c r="AP17">
        <v>310394367</v>
      </c>
      <c r="AQ17">
        <v>302410279.5</v>
      </c>
      <c r="AR17">
        <v>294702217.69999999</v>
      </c>
      <c r="AS17">
        <v>287233092.30000001</v>
      </c>
      <c r="AT17">
        <v>279975851.10000002</v>
      </c>
      <c r="AU17">
        <v>272912778.30000001</v>
      </c>
      <c r="AV17">
        <v>266039956.19999999</v>
      </c>
    </row>
    <row r="18" spans="1:48" x14ac:dyDescent="0.35">
      <c r="A18" t="s">
        <v>31</v>
      </c>
      <c r="B18">
        <v>640671991.67983496</v>
      </c>
      <c r="C18">
        <v>650958187.73748195</v>
      </c>
      <c r="D18">
        <v>661409532</v>
      </c>
      <c r="E18">
        <v>682011874.10000002</v>
      </c>
      <c r="F18">
        <v>703147479.79999995</v>
      </c>
      <c r="G18">
        <v>724234990.20000005</v>
      </c>
      <c r="H18">
        <v>742592928.89999998</v>
      </c>
      <c r="I18">
        <v>760477911</v>
      </c>
      <c r="J18">
        <v>779378157</v>
      </c>
      <c r="K18">
        <v>798834499.60000002</v>
      </c>
      <c r="L18">
        <v>816893722.79999995</v>
      </c>
      <c r="M18">
        <v>832233855.89999998</v>
      </c>
      <c r="N18">
        <v>838379182.60000002</v>
      </c>
      <c r="O18">
        <v>841822910.10000002</v>
      </c>
      <c r="P18">
        <v>845509267.70000005</v>
      </c>
      <c r="Q18">
        <v>848807003.5</v>
      </c>
      <c r="R18">
        <v>851291110.89999998</v>
      </c>
      <c r="S18">
        <v>850582027.70000005</v>
      </c>
      <c r="T18">
        <v>848702505.10000002</v>
      </c>
      <c r="U18">
        <v>846181802.89999998</v>
      </c>
      <c r="V18">
        <v>838909459.70000005</v>
      </c>
      <c r="W18">
        <v>829181516.89999998</v>
      </c>
      <c r="X18">
        <v>817871757.29999995</v>
      </c>
      <c r="Y18">
        <v>805056624.79999995</v>
      </c>
      <c r="Z18">
        <v>791087211.60000002</v>
      </c>
      <c r="AA18">
        <v>776513975.10000002</v>
      </c>
      <c r="AB18">
        <v>761626685.20000005</v>
      </c>
      <c r="AC18">
        <v>746811552.60000002</v>
      </c>
      <c r="AD18">
        <v>732390836.60000002</v>
      </c>
      <c r="AE18">
        <v>718564201.60000002</v>
      </c>
      <c r="AF18">
        <v>705268501.10000002</v>
      </c>
      <c r="AG18">
        <v>692626317.10000002</v>
      </c>
      <c r="AH18">
        <v>680470640.29999995</v>
      </c>
      <c r="AI18">
        <v>668527799.89999998</v>
      </c>
      <c r="AJ18">
        <v>656815022.89999998</v>
      </c>
      <c r="AK18">
        <v>645275249.60000002</v>
      </c>
      <c r="AL18">
        <v>633053016.20000005</v>
      </c>
      <c r="AM18">
        <v>620524371.10000002</v>
      </c>
      <c r="AN18">
        <v>607900280.10000002</v>
      </c>
      <c r="AO18">
        <v>595295126.10000002</v>
      </c>
      <c r="AP18">
        <v>582817090.20000005</v>
      </c>
      <c r="AQ18">
        <v>570414465.70000005</v>
      </c>
      <c r="AR18">
        <v>558074456.10000002</v>
      </c>
      <c r="AS18">
        <v>545776754.29999995</v>
      </c>
      <c r="AT18">
        <v>533476006.80000001</v>
      </c>
      <c r="AU18">
        <v>521159734.80000001</v>
      </c>
      <c r="AV18">
        <v>509213767.69999999</v>
      </c>
    </row>
    <row r="19" spans="1:48" x14ac:dyDescent="0.35">
      <c r="A19" t="s">
        <v>32</v>
      </c>
      <c r="B19">
        <v>291506404.18067801</v>
      </c>
      <c r="C19">
        <v>296186633.79021603</v>
      </c>
      <c r="D19">
        <v>300942006</v>
      </c>
      <c r="E19">
        <v>326250389.89999998</v>
      </c>
      <c r="F19">
        <v>351631886.30000001</v>
      </c>
      <c r="G19">
        <v>376486736.30000001</v>
      </c>
      <c r="H19">
        <v>396779597.10000002</v>
      </c>
      <c r="I19">
        <v>416160731.80000001</v>
      </c>
      <c r="J19">
        <v>436835651</v>
      </c>
      <c r="K19">
        <v>459437010.60000002</v>
      </c>
      <c r="L19">
        <v>481728405</v>
      </c>
      <c r="M19">
        <v>501809308.60000002</v>
      </c>
      <c r="N19">
        <v>512272006.60000002</v>
      </c>
      <c r="O19">
        <v>520289198.80000001</v>
      </c>
      <c r="P19">
        <v>529325125</v>
      </c>
      <c r="Q19">
        <v>542978294.70000005</v>
      </c>
      <c r="R19">
        <v>556101112.89999998</v>
      </c>
      <c r="S19">
        <v>568601983.29999995</v>
      </c>
      <c r="T19">
        <v>580023806.70000005</v>
      </c>
      <c r="U19">
        <v>595664040.10000002</v>
      </c>
      <c r="V19">
        <v>614805688.20000005</v>
      </c>
      <c r="W19">
        <v>636962636.89999998</v>
      </c>
      <c r="X19">
        <v>661068012.60000002</v>
      </c>
      <c r="Y19">
        <v>683691557.39999998</v>
      </c>
      <c r="Z19">
        <v>702559918.60000002</v>
      </c>
      <c r="AA19">
        <v>716815057.89999998</v>
      </c>
      <c r="AB19">
        <v>727018138.39999998</v>
      </c>
      <c r="AC19">
        <v>733693276</v>
      </c>
      <c r="AD19">
        <v>737639027</v>
      </c>
      <c r="AE19">
        <v>739538468.70000005</v>
      </c>
      <c r="AF19">
        <v>739950719.5</v>
      </c>
      <c r="AG19">
        <v>739249134.79999995</v>
      </c>
      <c r="AH19">
        <v>737642891.5</v>
      </c>
      <c r="AI19">
        <v>735315900.89999998</v>
      </c>
      <c r="AJ19">
        <v>732412760.60000002</v>
      </c>
      <c r="AK19">
        <v>729023726.70000005</v>
      </c>
      <c r="AL19">
        <v>725314637.20000005</v>
      </c>
      <c r="AM19">
        <v>720994590.39999998</v>
      </c>
      <c r="AN19">
        <v>716299569.39999998</v>
      </c>
      <c r="AO19">
        <v>711201744.60000002</v>
      </c>
      <c r="AP19">
        <v>705755263</v>
      </c>
      <c r="AQ19">
        <v>699885171.70000005</v>
      </c>
      <c r="AR19">
        <v>693600419.10000002</v>
      </c>
      <c r="AS19">
        <v>686952122.79999995</v>
      </c>
      <c r="AT19">
        <v>679927599.29999995</v>
      </c>
      <c r="AU19">
        <v>672540353.70000005</v>
      </c>
      <c r="AV19">
        <v>664804101.79999995</v>
      </c>
    </row>
    <row r="20" spans="1:48" x14ac:dyDescent="0.35">
      <c r="A20" t="s">
        <v>33</v>
      </c>
      <c r="B20">
        <v>41062689.603059798</v>
      </c>
      <c r="C20">
        <v>41721964.366740197</v>
      </c>
      <c r="D20">
        <v>42391824</v>
      </c>
      <c r="E20">
        <v>45367510.539999999</v>
      </c>
      <c r="F20">
        <v>44956035.390000001</v>
      </c>
      <c r="G20">
        <v>43542122.549999997</v>
      </c>
      <c r="H20">
        <v>42672025.270000003</v>
      </c>
      <c r="I20">
        <v>43557272.25</v>
      </c>
      <c r="J20">
        <v>45847107.609999999</v>
      </c>
      <c r="K20">
        <v>49232173.280000001</v>
      </c>
      <c r="L20">
        <v>53036074.060000002</v>
      </c>
      <c r="M20">
        <v>56551741.509999998</v>
      </c>
      <c r="N20">
        <v>57182186.350000001</v>
      </c>
      <c r="O20">
        <v>57691344.399999999</v>
      </c>
      <c r="P20">
        <v>58506146.939999998</v>
      </c>
      <c r="Q20">
        <v>62050132.090000004</v>
      </c>
      <c r="R20">
        <v>64816112.170000002</v>
      </c>
      <c r="S20">
        <v>68508241.560000002</v>
      </c>
      <c r="T20">
        <v>71411124.189999998</v>
      </c>
      <c r="U20">
        <v>76817123.170000002</v>
      </c>
      <c r="V20">
        <v>85377655.920000002</v>
      </c>
      <c r="W20">
        <v>95587879.769999996</v>
      </c>
      <c r="X20">
        <v>105060872.7</v>
      </c>
      <c r="Y20">
        <v>112496967.7</v>
      </c>
      <c r="Z20">
        <v>118035520.90000001</v>
      </c>
      <c r="AA20">
        <v>121761745.59999999</v>
      </c>
      <c r="AB20">
        <v>124267020</v>
      </c>
      <c r="AC20">
        <v>125869055.3</v>
      </c>
      <c r="AD20">
        <v>126542010.40000001</v>
      </c>
      <c r="AE20">
        <v>126293855.3</v>
      </c>
      <c r="AF20">
        <v>125544406.8</v>
      </c>
      <c r="AG20">
        <v>124476089.5</v>
      </c>
      <c r="AH20">
        <v>123033985</v>
      </c>
      <c r="AI20">
        <v>121620755</v>
      </c>
      <c r="AJ20">
        <v>120355867.59999999</v>
      </c>
      <c r="AK20">
        <v>119072515.5</v>
      </c>
      <c r="AL20">
        <v>119087076</v>
      </c>
      <c r="AM20">
        <v>119779314.5</v>
      </c>
      <c r="AN20">
        <v>119903077.90000001</v>
      </c>
      <c r="AO20">
        <v>119483488.5</v>
      </c>
      <c r="AP20">
        <v>118720868.40000001</v>
      </c>
      <c r="AQ20">
        <v>117728021.8</v>
      </c>
      <c r="AR20">
        <v>116648859.8</v>
      </c>
      <c r="AS20">
        <v>115622238.3</v>
      </c>
      <c r="AT20">
        <v>114654869.8</v>
      </c>
      <c r="AU20">
        <v>113745917.5</v>
      </c>
      <c r="AV20">
        <v>112863173.90000001</v>
      </c>
    </row>
    <row r="21" spans="1:48" x14ac:dyDescent="0.35">
      <c r="A21" t="s">
        <v>34</v>
      </c>
      <c r="B21">
        <v>640398.31806251395</v>
      </c>
      <c r="C21">
        <v>650680.12020171306</v>
      </c>
      <c r="D21">
        <v>661127</v>
      </c>
      <c r="E21">
        <v>1307140.9950000001</v>
      </c>
      <c r="F21">
        <v>7466311.4050000003</v>
      </c>
      <c r="G21">
        <v>16353860.67</v>
      </c>
      <c r="H21">
        <v>26073472.75</v>
      </c>
      <c r="I21">
        <v>36142712.829999998</v>
      </c>
      <c r="J21">
        <v>46771776.799999997</v>
      </c>
      <c r="K21">
        <v>57795150.909999996</v>
      </c>
      <c r="L21">
        <v>69699751.760000005</v>
      </c>
      <c r="M21">
        <v>82574858.200000003</v>
      </c>
      <c r="N21">
        <v>96769754.560000002</v>
      </c>
      <c r="O21">
        <v>111620329.3</v>
      </c>
      <c r="P21">
        <v>127527834.5</v>
      </c>
      <c r="Q21">
        <v>144239226.40000001</v>
      </c>
      <c r="R21">
        <v>163218550.59999999</v>
      </c>
      <c r="S21">
        <v>182957474.90000001</v>
      </c>
      <c r="T21">
        <v>205399866.5</v>
      </c>
      <c r="U21">
        <v>228765423.59999999</v>
      </c>
      <c r="V21">
        <v>254198627.09999999</v>
      </c>
      <c r="W21">
        <v>284799912.19999999</v>
      </c>
      <c r="X21">
        <v>318934829.10000002</v>
      </c>
      <c r="Y21">
        <v>355422634.80000001</v>
      </c>
      <c r="Z21">
        <v>393731732.5</v>
      </c>
      <c r="AA21">
        <v>433289102.69999999</v>
      </c>
      <c r="AB21">
        <v>473252155.5</v>
      </c>
      <c r="AC21">
        <v>513587723.60000002</v>
      </c>
      <c r="AD21">
        <v>553887250.70000005</v>
      </c>
      <c r="AE21">
        <v>593951542.5</v>
      </c>
      <c r="AF21">
        <v>633577325</v>
      </c>
      <c r="AG21">
        <v>672652944.20000005</v>
      </c>
      <c r="AH21">
        <v>711090894</v>
      </c>
      <c r="AI21">
        <v>748844808.5</v>
      </c>
      <c r="AJ21">
        <v>785995435.89999998</v>
      </c>
      <c r="AK21">
        <v>822618865.79999995</v>
      </c>
      <c r="AL21">
        <v>858936429.60000002</v>
      </c>
      <c r="AM21">
        <v>895322363.89999998</v>
      </c>
      <c r="AN21">
        <v>931930464.89999998</v>
      </c>
      <c r="AO21">
        <v>968563426.79999995</v>
      </c>
      <c r="AP21">
        <v>1005081863</v>
      </c>
      <c r="AQ21">
        <v>1041344449</v>
      </c>
      <c r="AR21">
        <v>1077290608</v>
      </c>
      <c r="AS21">
        <v>1112935109</v>
      </c>
      <c r="AT21">
        <v>1148289679</v>
      </c>
      <c r="AU21">
        <v>1183383256</v>
      </c>
      <c r="AV21">
        <v>1218238870</v>
      </c>
    </row>
    <row r="22" spans="1:48" x14ac:dyDescent="0.35">
      <c r="A22" t="s">
        <v>36</v>
      </c>
      <c r="B22">
        <v>0</v>
      </c>
      <c r="C22">
        <v>0</v>
      </c>
      <c r="D22">
        <v>0</v>
      </c>
      <c r="E22">
        <v>1009.01803</v>
      </c>
      <c r="F22">
        <v>1360.8242760000001</v>
      </c>
      <c r="G22">
        <v>1400.677034</v>
      </c>
      <c r="H22">
        <v>1119.0440590000001</v>
      </c>
      <c r="I22">
        <v>1334.839839</v>
      </c>
      <c r="J22">
        <v>1109.890214</v>
      </c>
      <c r="K22">
        <v>1453.495449</v>
      </c>
      <c r="L22">
        <v>1958.0098210000001</v>
      </c>
      <c r="M22">
        <v>2588.0879450000002</v>
      </c>
      <c r="N22">
        <v>2144.4033770000001</v>
      </c>
      <c r="O22">
        <v>2610.7416349999999</v>
      </c>
      <c r="P22">
        <v>2613.6125240000001</v>
      </c>
      <c r="Q22">
        <v>4791.5213400000002</v>
      </c>
      <c r="R22">
        <v>4322.5481440000003</v>
      </c>
      <c r="S22">
        <v>6214.6078440000001</v>
      </c>
      <c r="T22">
        <v>5546.592807</v>
      </c>
      <c r="U22">
        <v>6030.4584949999999</v>
      </c>
      <c r="V22">
        <v>3306.304717</v>
      </c>
      <c r="W22">
        <v>3372.4308110000002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35">
      <c r="A23" t="s">
        <v>37</v>
      </c>
      <c r="B23">
        <v>0</v>
      </c>
      <c r="C23">
        <v>0</v>
      </c>
      <c r="D23">
        <v>0</v>
      </c>
      <c r="E23">
        <v>1009.01803</v>
      </c>
      <c r="F23">
        <v>1360.8242760000001</v>
      </c>
      <c r="G23">
        <v>1400.677034</v>
      </c>
      <c r="H23">
        <v>1119.0440590000001</v>
      </c>
      <c r="I23">
        <v>1334.839839</v>
      </c>
      <c r="J23">
        <v>1109.890214</v>
      </c>
      <c r="K23">
        <v>1453.495449</v>
      </c>
      <c r="L23">
        <v>1958.0098210000001</v>
      </c>
      <c r="M23">
        <v>2588.0879450000002</v>
      </c>
      <c r="N23">
        <v>2144.4033770000001</v>
      </c>
      <c r="O23">
        <v>2610.7416349999999</v>
      </c>
      <c r="P23">
        <v>2613.6125240000001</v>
      </c>
      <c r="Q23">
        <v>4791.5213400000002</v>
      </c>
      <c r="R23">
        <v>4322.5481440000003</v>
      </c>
      <c r="S23">
        <v>6214.6078440000001</v>
      </c>
      <c r="T23">
        <v>5546.592807</v>
      </c>
      <c r="U23">
        <v>5960.286231</v>
      </c>
      <c r="V23">
        <v>9263.9709000000003</v>
      </c>
      <c r="W23">
        <v>11108.37422</v>
      </c>
      <c r="X23">
        <v>11329.29009</v>
      </c>
      <c r="Y23">
        <v>11217.003710000001</v>
      </c>
      <c r="Z23">
        <v>11146.2243</v>
      </c>
      <c r="AA23">
        <v>10450.58113</v>
      </c>
      <c r="AB23">
        <v>10320.60485</v>
      </c>
      <c r="AC23">
        <v>10058.27736</v>
      </c>
      <c r="AD23">
        <v>9772.311522</v>
      </c>
      <c r="AE23">
        <v>9542.0175220000001</v>
      </c>
      <c r="AF23">
        <v>9631.2717140000004</v>
      </c>
      <c r="AG23">
        <v>9408.6859409999997</v>
      </c>
      <c r="AH23">
        <v>9214.9105930000005</v>
      </c>
      <c r="AI23">
        <v>9331.9853210000001</v>
      </c>
      <c r="AJ23">
        <v>9216.7209750000002</v>
      </c>
      <c r="AK23">
        <v>9085.7955519999996</v>
      </c>
      <c r="AL23">
        <v>10913.43158</v>
      </c>
      <c r="AM23">
        <v>10885.262220000001</v>
      </c>
      <c r="AN23">
        <v>10786.89955</v>
      </c>
      <c r="AO23">
        <v>10670.541730000001</v>
      </c>
      <c r="AP23">
        <v>10554.19133</v>
      </c>
      <c r="AQ23">
        <v>10445.919309999999</v>
      </c>
      <c r="AR23">
        <v>10351.272629999999</v>
      </c>
      <c r="AS23">
        <v>10278.08575</v>
      </c>
      <c r="AT23">
        <v>10226.85764</v>
      </c>
      <c r="AU23">
        <v>10194.08728</v>
      </c>
      <c r="AV23">
        <v>10176.805700000001</v>
      </c>
    </row>
    <row r="24" spans="1:48" x14ac:dyDescent="0.35">
      <c r="A24" t="s">
        <v>40</v>
      </c>
      <c r="B24">
        <v>0</v>
      </c>
      <c r="C24">
        <v>0</v>
      </c>
      <c r="D24">
        <v>0</v>
      </c>
      <c r="E24">
        <v>1009.01803</v>
      </c>
      <c r="F24">
        <v>1360.8242760000001</v>
      </c>
      <c r="G24">
        <v>1400.677034</v>
      </c>
      <c r="H24">
        <v>1119.0440590000001</v>
      </c>
      <c r="I24">
        <v>1079.3459</v>
      </c>
      <c r="J24">
        <v>859.29653689999998</v>
      </c>
      <c r="K24">
        <v>1207.379001</v>
      </c>
      <c r="L24">
        <v>1693.645409</v>
      </c>
      <c r="M24">
        <v>2384.9926289999999</v>
      </c>
      <c r="N24">
        <v>1807.712518</v>
      </c>
      <c r="O24">
        <v>1813.707619</v>
      </c>
      <c r="P24">
        <v>1345.655739</v>
      </c>
      <c r="Q24">
        <v>1930.0979809999999</v>
      </c>
      <c r="R24">
        <v>1777.162597</v>
      </c>
      <c r="S24">
        <v>3099.003064</v>
      </c>
      <c r="T24">
        <v>2368.6759320000001</v>
      </c>
      <c r="U24">
        <v>2788.9832820000001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35">
      <c r="A25" t="s">
        <v>41</v>
      </c>
      <c r="B25">
        <v>0</v>
      </c>
      <c r="C25">
        <v>0</v>
      </c>
      <c r="D25">
        <v>0</v>
      </c>
      <c r="E25">
        <v>1009.01803</v>
      </c>
      <c r="F25">
        <v>1360.8242760000001</v>
      </c>
      <c r="G25">
        <v>1400.677034</v>
      </c>
      <c r="H25">
        <v>1119.0440590000001</v>
      </c>
      <c r="I25">
        <v>1079.3459</v>
      </c>
      <c r="J25">
        <v>859.29653689999998</v>
      </c>
      <c r="K25">
        <v>1207.379001</v>
      </c>
      <c r="L25">
        <v>1693.645409</v>
      </c>
      <c r="M25">
        <v>2384.9926289999999</v>
      </c>
      <c r="N25">
        <v>1807.712518</v>
      </c>
      <c r="O25">
        <v>1813.707619</v>
      </c>
      <c r="P25">
        <v>1345.655739</v>
      </c>
      <c r="Q25">
        <v>1930.0979809999999</v>
      </c>
      <c r="R25">
        <v>1777.162597</v>
      </c>
      <c r="S25">
        <v>3099.003064</v>
      </c>
      <c r="T25">
        <v>2368.6759320000001</v>
      </c>
      <c r="U25">
        <v>2782.3693560000002</v>
      </c>
      <c r="V25">
        <v>3971.9708999999998</v>
      </c>
      <c r="W25">
        <v>5193.3942230000002</v>
      </c>
      <c r="X25">
        <v>5831.8164880000004</v>
      </c>
      <c r="Y25">
        <v>6008.5948470000003</v>
      </c>
      <c r="Z25">
        <v>5981.9404679999998</v>
      </c>
      <c r="AA25">
        <v>5836.6274540000004</v>
      </c>
      <c r="AB25">
        <v>5652.661623</v>
      </c>
      <c r="AC25">
        <v>5515.2255400000004</v>
      </c>
      <c r="AD25">
        <v>5368.043909</v>
      </c>
      <c r="AE25">
        <v>5231.3186269999997</v>
      </c>
      <c r="AF25">
        <v>5127.0873320000001</v>
      </c>
      <c r="AG25">
        <v>5028.2782520000001</v>
      </c>
      <c r="AH25">
        <v>4924.4486020000004</v>
      </c>
      <c r="AI25">
        <v>4856.1063800000002</v>
      </c>
      <c r="AJ25">
        <v>4804.3839909999997</v>
      </c>
      <c r="AK25">
        <v>4752.099502</v>
      </c>
      <c r="AL25">
        <v>5864.3257519999997</v>
      </c>
      <c r="AM25">
        <v>5970.4148409999998</v>
      </c>
      <c r="AN25">
        <v>5992.2768960000003</v>
      </c>
      <c r="AO25">
        <v>5982.5233740000003</v>
      </c>
      <c r="AP25">
        <v>5959.6419820000001</v>
      </c>
      <c r="AQ25">
        <v>5932.2649380000003</v>
      </c>
      <c r="AR25">
        <v>5909.6730340000004</v>
      </c>
      <c r="AS25">
        <v>5900.613394</v>
      </c>
      <c r="AT25">
        <v>5903.3783169999997</v>
      </c>
      <c r="AU25">
        <v>5915.3868460000003</v>
      </c>
      <c r="AV25">
        <v>5938.0376120000001</v>
      </c>
    </row>
    <row r="26" spans="1:48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35">
      <c r="A27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35">
      <c r="A28" t="s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3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35">
      <c r="A30" t="s">
        <v>46</v>
      </c>
      <c r="B30">
        <v>1156.15259062119</v>
      </c>
      <c r="C30">
        <v>1198.2092943204</v>
      </c>
      <c r="D30">
        <v>1241.7959149999999</v>
      </c>
      <c r="E30">
        <v>1565.7284119999999</v>
      </c>
      <c r="F30">
        <v>1904.3799469999999</v>
      </c>
      <c r="G30">
        <v>2063.5888580000001</v>
      </c>
      <c r="H30">
        <v>1599.5573380000001</v>
      </c>
      <c r="I30">
        <v>1753.411701</v>
      </c>
      <c r="J30">
        <v>2256.704686</v>
      </c>
      <c r="K30">
        <v>2694.8170100000002</v>
      </c>
      <c r="L30">
        <v>2727.2407210000001</v>
      </c>
      <c r="M30">
        <v>2359.324955</v>
      </c>
      <c r="N30">
        <v>1445.35682</v>
      </c>
      <c r="O30">
        <v>947.99088510000001</v>
      </c>
      <c r="P30">
        <v>1258.299865</v>
      </c>
      <c r="Q30">
        <v>2310.124049</v>
      </c>
      <c r="R30">
        <v>2448.3350009999999</v>
      </c>
      <c r="S30">
        <v>2247.779153</v>
      </c>
      <c r="T30">
        <v>2347.1792690000002</v>
      </c>
      <c r="U30">
        <v>3053.4407179999998</v>
      </c>
      <c r="V30">
        <v>3410.4484470000002</v>
      </c>
      <c r="W30">
        <v>3773.8824509999999</v>
      </c>
      <c r="X30">
        <v>3933.4488000000001</v>
      </c>
      <c r="Y30">
        <v>3551.0946469999999</v>
      </c>
      <c r="Z30">
        <v>3169.0535380000001</v>
      </c>
      <c r="AA30">
        <v>2782.401069</v>
      </c>
      <c r="AB30">
        <v>2446.8110590000001</v>
      </c>
      <c r="AC30">
        <v>2175.4341880000002</v>
      </c>
      <c r="AD30">
        <v>1964.5735629999999</v>
      </c>
      <c r="AE30">
        <v>1804.2509500000001</v>
      </c>
      <c r="AF30">
        <v>1680.9354330000001</v>
      </c>
      <c r="AG30">
        <v>1583.3602760000001</v>
      </c>
      <c r="AH30">
        <v>1507.3511390000001</v>
      </c>
      <c r="AI30">
        <v>1459.4016790000001</v>
      </c>
      <c r="AJ30">
        <v>1430.0160920000001</v>
      </c>
      <c r="AK30">
        <v>1409.9723080000001</v>
      </c>
      <c r="AL30">
        <v>1395.567536</v>
      </c>
      <c r="AM30">
        <v>1387.608905</v>
      </c>
      <c r="AN30">
        <v>1390.400279</v>
      </c>
      <c r="AO30">
        <v>1398.776599</v>
      </c>
      <c r="AP30">
        <v>1408.448069</v>
      </c>
      <c r="AQ30">
        <v>1416.7243759999999</v>
      </c>
      <c r="AR30">
        <v>1426.357141</v>
      </c>
      <c r="AS30">
        <v>1442.273686</v>
      </c>
      <c r="AT30">
        <v>1461.358663</v>
      </c>
      <c r="AU30">
        <v>1481.3081119999999</v>
      </c>
      <c r="AV30">
        <v>1500.3214049999999</v>
      </c>
    </row>
    <row r="31" spans="1:48" x14ac:dyDescent="0.35">
      <c r="A31" t="s">
        <v>47</v>
      </c>
      <c r="B31">
        <v>1156.15259062119</v>
      </c>
      <c r="C31">
        <v>1198.2092943204</v>
      </c>
      <c r="D31">
        <v>1241.7959149999999</v>
      </c>
      <c r="E31">
        <v>1565.7284119999999</v>
      </c>
      <c r="F31">
        <v>1904.3799469999999</v>
      </c>
      <c r="G31">
        <v>2063.5888580000001</v>
      </c>
      <c r="H31">
        <v>1599.5573380000001</v>
      </c>
      <c r="I31">
        <v>1753.411701</v>
      </c>
      <c r="J31">
        <v>2256.704686</v>
      </c>
      <c r="K31">
        <v>2694.8170100000002</v>
      </c>
      <c r="L31">
        <v>2727.2407210000001</v>
      </c>
      <c r="M31">
        <v>2359.324955</v>
      </c>
      <c r="N31">
        <v>1445.35682</v>
      </c>
      <c r="O31">
        <v>947.99088510000001</v>
      </c>
      <c r="P31">
        <v>1258.299865</v>
      </c>
      <c r="Q31">
        <v>2310.124049</v>
      </c>
      <c r="R31">
        <v>2448.3350009999999</v>
      </c>
      <c r="S31">
        <v>2247.779153</v>
      </c>
      <c r="T31">
        <v>2347.1792690000002</v>
      </c>
      <c r="U31">
        <v>3043.023839</v>
      </c>
      <c r="V31">
        <v>4135.4870460000002</v>
      </c>
      <c r="W31">
        <v>5413.5929409999999</v>
      </c>
      <c r="X31">
        <v>6088.4972829999997</v>
      </c>
      <c r="Y31">
        <v>5919.9947739999998</v>
      </c>
      <c r="Z31">
        <v>5392.5182679999998</v>
      </c>
      <c r="AA31">
        <v>4745.9506309999997</v>
      </c>
      <c r="AB31">
        <v>4139.147395</v>
      </c>
      <c r="AC31">
        <v>3671.4824960000001</v>
      </c>
      <c r="AD31">
        <v>3287.0929379999998</v>
      </c>
      <c r="AE31">
        <v>2989.0151000000001</v>
      </c>
      <c r="AF31">
        <v>2782.7418779999998</v>
      </c>
      <c r="AG31">
        <v>2622.2635310000001</v>
      </c>
      <c r="AH31">
        <v>2477.0901389999999</v>
      </c>
      <c r="AI31">
        <v>2387.6198509999999</v>
      </c>
      <c r="AJ31">
        <v>2321.2772300000001</v>
      </c>
      <c r="AK31">
        <v>2247.5174419999998</v>
      </c>
      <c r="AL31">
        <v>2314.2699940000002</v>
      </c>
      <c r="AM31">
        <v>2365.9789479999999</v>
      </c>
      <c r="AN31">
        <v>2308.6678619999998</v>
      </c>
      <c r="AO31">
        <v>2240.7904720000001</v>
      </c>
      <c r="AP31">
        <v>2170.9893860000002</v>
      </c>
      <c r="AQ31">
        <v>2102.2292130000001</v>
      </c>
      <c r="AR31">
        <v>2040.3505279999999</v>
      </c>
      <c r="AS31">
        <v>1987.3094599999999</v>
      </c>
      <c r="AT31">
        <v>1939.7331750000001</v>
      </c>
      <c r="AU31">
        <v>1895.8198460000001</v>
      </c>
      <c r="AV31">
        <v>1854.258605</v>
      </c>
    </row>
    <row r="32" spans="1:48" x14ac:dyDescent="0.35">
      <c r="A32" t="s">
        <v>48</v>
      </c>
      <c r="B32">
        <v>1649.856023306</v>
      </c>
      <c r="C32">
        <v>1709.87189532965</v>
      </c>
      <c r="D32">
        <v>1772.070993</v>
      </c>
      <c r="E32">
        <v>1981.819452</v>
      </c>
      <c r="F32">
        <v>2192.6520129999999</v>
      </c>
      <c r="G32">
        <v>2181.6378810000001</v>
      </c>
      <c r="H32">
        <v>1923.1180589999999</v>
      </c>
      <c r="I32">
        <v>1886.218183</v>
      </c>
      <c r="J32">
        <v>2021.5928200000001</v>
      </c>
      <c r="K32">
        <v>2098.8048490000001</v>
      </c>
      <c r="L32">
        <v>2053.5109980000002</v>
      </c>
      <c r="M32">
        <v>1865.7873970000001</v>
      </c>
      <c r="N32">
        <v>1517.579628</v>
      </c>
      <c r="O32">
        <v>1300.114853</v>
      </c>
      <c r="P32">
        <v>1391.4037599999999</v>
      </c>
      <c r="Q32">
        <v>1669.0846019999999</v>
      </c>
      <c r="R32">
        <v>1742.100666</v>
      </c>
      <c r="S32">
        <v>1604.8382340000001</v>
      </c>
      <c r="T32">
        <v>1645.210073</v>
      </c>
      <c r="U32">
        <v>1730.9726390000001</v>
      </c>
      <c r="V32">
        <v>1728.8381959999999</v>
      </c>
      <c r="W32">
        <v>1674.9689040000001</v>
      </c>
      <c r="X32">
        <v>1629.5786519999999</v>
      </c>
      <c r="Y32">
        <v>1395.958674</v>
      </c>
      <c r="Z32">
        <v>1226.422703</v>
      </c>
      <c r="AA32">
        <v>1074.3995890000001</v>
      </c>
      <c r="AB32">
        <v>950.13902489999998</v>
      </c>
      <c r="AC32">
        <v>851.20474409999997</v>
      </c>
      <c r="AD32">
        <v>773.12027720000003</v>
      </c>
      <c r="AE32">
        <v>711.38047779999999</v>
      </c>
      <c r="AF32">
        <v>661.20371209999996</v>
      </c>
      <c r="AG32">
        <v>619.17976080000005</v>
      </c>
      <c r="AH32">
        <v>582.84271879999994</v>
      </c>
      <c r="AI32">
        <v>552.46494470000005</v>
      </c>
      <c r="AJ32">
        <v>526.60537360000001</v>
      </c>
      <c r="AK32">
        <v>503.17027610000002</v>
      </c>
      <c r="AL32">
        <v>481.5152832</v>
      </c>
      <c r="AM32">
        <v>461.85936939999999</v>
      </c>
      <c r="AN32">
        <v>444.48207619999999</v>
      </c>
      <c r="AO32">
        <v>428.56564989999998</v>
      </c>
      <c r="AP32">
        <v>413.49617660000001</v>
      </c>
      <c r="AQ32">
        <v>398.59937619999999</v>
      </c>
      <c r="AR32">
        <v>384.49555409999999</v>
      </c>
      <c r="AS32">
        <v>371.79863760000001</v>
      </c>
      <c r="AT32">
        <v>359.9875753</v>
      </c>
      <c r="AU32">
        <v>348.74440420000002</v>
      </c>
      <c r="AV32">
        <v>338.02132920000003</v>
      </c>
    </row>
    <row r="33" spans="1:48" x14ac:dyDescent="0.35">
      <c r="A33" t="s">
        <v>49</v>
      </c>
      <c r="B33">
        <v>1649.856023306</v>
      </c>
      <c r="C33">
        <v>1709.87189532965</v>
      </c>
      <c r="D33">
        <v>1772.070993</v>
      </c>
      <c r="E33">
        <v>1981.819452</v>
      </c>
      <c r="F33">
        <v>2192.6520129999999</v>
      </c>
      <c r="G33">
        <v>2181.6378810000001</v>
      </c>
      <c r="H33">
        <v>1923.1180589999999</v>
      </c>
      <c r="I33">
        <v>1886.218183</v>
      </c>
      <c r="J33">
        <v>2021.5928200000001</v>
      </c>
      <c r="K33">
        <v>2098.8048490000001</v>
      </c>
      <c r="L33">
        <v>2053.5109980000002</v>
      </c>
      <c r="M33">
        <v>1865.7873970000001</v>
      </c>
      <c r="N33">
        <v>1517.579628</v>
      </c>
      <c r="O33">
        <v>1300.114853</v>
      </c>
      <c r="P33">
        <v>1391.4037599999999</v>
      </c>
      <c r="Q33">
        <v>1669.0846019999999</v>
      </c>
      <c r="R33">
        <v>1742.100666</v>
      </c>
      <c r="S33">
        <v>1604.8382340000001</v>
      </c>
      <c r="T33">
        <v>1645.210073</v>
      </c>
      <c r="U33">
        <v>1727.827534</v>
      </c>
      <c r="V33">
        <v>1928.712354</v>
      </c>
      <c r="W33">
        <v>2242.088405</v>
      </c>
      <c r="X33">
        <v>2311.9640370000002</v>
      </c>
      <c r="Y33">
        <v>2137.6124890000001</v>
      </c>
      <c r="Z33">
        <v>1872.2748549999999</v>
      </c>
      <c r="AA33">
        <v>1603.646962</v>
      </c>
      <c r="AB33">
        <v>1367.234878</v>
      </c>
      <c r="AC33">
        <v>1188.333347</v>
      </c>
      <c r="AD33">
        <v>1042.926146</v>
      </c>
      <c r="AE33">
        <v>929.2621911</v>
      </c>
      <c r="AF33">
        <v>844.50348899999995</v>
      </c>
      <c r="AG33">
        <v>777.66862209999999</v>
      </c>
      <c r="AH33">
        <v>715.85812020000003</v>
      </c>
      <c r="AI33">
        <v>667.79919659999996</v>
      </c>
      <c r="AJ33">
        <v>628.15470919999996</v>
      </c>
      <c r="AK33">
        <v>587.59222890000001</v>
      </c>
      <c r="AL33">
        <v>572.99744480000004</v>
      </c>
      <c r="AM33">
        <v>564.83364840000002</v>
      </c>
      <c r="AN33">
        <v>529.10082439999996</v>
      </c>
      <c r="AO33">
        <v>494.03124100000002</v>
      </c>
      <c r="AP33">
        <v>460.93950910000001</v>
      </c>
      <c r="AQ33">
        <v>429.87682039999999</v>
      </c>
      <c r="AR33">
        <v>401.61046040000002</v>
      </c>
      <c r="AS33">
        <v>376.31850029999998</v>
      </c>
      <c r="AT33">
        <v>353.30186470000001</v>
      </c>
      <c r="AU33">
        <v>332.24240959999997</v>
      </c>
      <c r="AV33">
        <v>312.8228828</v>
      </c>
    </row>
    <row r="34" spans="1:48" x14ac:dyDescent="0.35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255.49393879655801</v>
      </c>
      <c r="J34">
        <v>250.59367716942799</v>
      </c>
      <c r="K34">
        <v>246.116447686393</v>
      </c>
      <c r="L34">
        <v>264.36441154645303</v>
      </c>
      <c r="M34">
        <v>203.09531604996801</v>
      </c>
      <c r="N34">
        <v>336.69085951498698</v>
      </c>
      <c r="O34">
        <v>797.03401607134094</v>
      </c>
      <c r="P34">
        <v>1267.95678413514</v>
      </c>
      <c r="Q34">
        <v>2861.42335890304</v>
      </c>
      <c r="R34">
        <v>2545.3855464541298</v>
      </c>
      <c r="S34">
        <v>3115.6047796459302</v>
      </c>
      <c r="T34">
        <v>3177.91687523885</v>
      </c>
      <c r="U34">
        <v>3177.91687523885</v>
      </c>
      <c r="V34">
        <v>5292</v>
      </c>
      <c r="W34">
        <v>5914.98</v>
      </c>
      <c r="X34">
        <v>5497.4736000000003</v>
      </c>
      <c r="Y34">
        <v>5208.408864</v>
      </c>
      <c r="Z34">
        <v>5164.28383536</v>
      </c>
      <c r="AA34">
        <v>4613.9536765727998</v>
      </c>
      <c r="AB34">
        <v>4667.9432278492804</v>
      </c>
      <c r="AC34">
        <v>4543.0518155528998</v>
      </c>
      <c r="AD34">
        <v>4404.2676131875096</v>
      </c>
      <c r="AE34">
        <v>4310.6988950206696</v>
      </c>
      <c r="AF34">
        <v>4504.1843818806201</v>
      </c>
      <c r="AG34">
        <v>4380.4076884743499</v>
      </c>
      <c r="AH34">
        <v>4290.4619910050897</v>
      </c>
      <c r="AI34">
        <v>4475.8789413701297</v>
      </c>
      <c r="AJ34">
        <v>4412.3369836822403</v>
      </c>
      <c r="AK34">
        <v>4333.6960494036903</v>
      </c>
      <c r="AL34">
        <v>5049.1058233232698</v>
      </c>
      <c r="AM34">
        <v>4914.84738136541</v>
      </c>
      <c r="AN34">
        <v>4794.6226531135399</v>
      </c>
      <c r="AO34">
        <v>4688.0183531944504</v>
      </c>
      <c r="AP34">
        <v>4594.5493483650698</v>
      </c>
      <c r="AQ34">
        <v>4513.6543721280104</v>
      </c>
      <c r="AR34">
        <v>4441.5995941391002</v>
      </c>
      <c r="AS34">
        <v>4377.4723573953097</v>
      </c>
      <c r="AT34">
        <v>4323.4793265894004</v>
      </c>
      <c r="AU34">
        <v>4278.7004335640104</v>
      </c>
      <c r="AV34">
        <v>4238.7680836587397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931-54FB-464F-BCB2-C6D211F98BBB}">
  <dimension ref="A1:R18"/>
  <sheetViews>
    <sheetView tabSelected="1" topLeftCell="D1" workbookViewId="0">
      <selection activeCell="J3" sqref="J3"/>
    </sheetView>
  </sheetViews>
  <sheetFormatPr baseColWidth="10" defaultRowHeight="14.5" x14ac:dyDescent="0.35"/>
  <cols>
    <col min="7" max="9" width="11" bestFit="1" customWidth="1"/>
    <col min="10" max="10" width="11.1796875" bestFit="1" customWidth="1"/>
    <col min="12" max="12" width="19" customWidth="1"/>
  </cols>
  <sheetData>
    <row r="1" spans="1:18" x14ac:dyDescent="0.35">
      <c r="F1" t="s">
        <v>21</v>
      </c>
      <c r="K1" s="8" t="s">
        <v>23</v>
      </c>
      <c r="L1" s="9"/>
      <c r="M1" s="9"/>
      <c r="N1" s="10"/>
      <c r="O1" s="8" t="s">
        <v>24</v>
      </c>
      <c r="P1" s="9"/>
      <c r="Q1" s="9"/>
      <c r="R1" s="10"/>
    </row>
    <row r="2" spans="1:18" x14ac:dyDescent="0.35">
      <c r="H2">
        <v>2020</v>
      </c>
      <c r="I2" t="s">
        <v>16</v>
      </c>
      <c r="K2" s="11"/>
      <c r="L2" t="s">
        <v>22</v>
      </c>
      <c r="M2" t="s">
        <v>16</v>
      </c>
      <c r="N2" s="12"/>
      <c r="O2" s="11" t="s">
        <v>25</v>
      </c>
      <c r="P2" t="s">
        <v>16</v>
      </c>
      <c r="R2" s="12"/>
    </row>
    <row r="3" spans="1:18" x14ac:dyDescent="0.35">
      <c r="F3" t="s">
        <v>1</v>
      </c>
      <c r="G3" s="1">
        <f>Feuil1!B11/Feuil1!$P$4</f>
        <v>2.3978054929294678E-4</v>
      </c>
      <c r="H3" s="1">
        <v>0.02</v>
      </c>
      <c r="I3" s="1">
        <f>Feuil1!R11/Feuil1!$R$4</f>
        <v>6.0471961486112738E-2</v>
      </c>
      <c r="J3" s="25">
        <f>I3-H3</f>
        <v>4.0471961486112734E-2</v>
      </c>
      <c r="K3" s="11"/>
      <c r="L3" s="13">
        <f>B16+B17</f>
        <v>447351.88613627304</v>
      </c>
      <c r="M3" s="14">
        <f>SUM(Feuil1!N3:R3)/5</f>
        <v>565380.69466000004</v>
      </c>
      <c r="N3" s="15">
        <f>L3-M3</f>
        <v>-118028.808523727</v>
      </c>
      <c r="O3" s="11">
        <v>14000</v>
      </c>
      <c r="P3" s="19">
        <f>SUM(Feuil1!R2:S2)/2</f>
        <v>15649.803479999999</v>
      </c>
      <c r="R3" s="12"/>
    </row>
    <row r="4" spans="1:18" x14ac:dyDescent="0.35">
      <c r="F4" t="s">
        <v>2</v>
      </c>
      <c r="G4" s="1">
        <f>Feuil1!B10/Feuil1!$P$4</f>
        <v>1.5374859662742447E-2</v>
      </c>
      <c r="H4" s="1">
        <v>3.5000000000000003E-2</v>
      </c>
      <c r="I4" s="1">
        <f>Feuil1!R10/Feuil1!$R$4</f>
        <v>2.4014166431544106E-2</v>
      </c>
      <c r="J4" s="25">
        <f t="shared" ref="J4:J9" si="0">I4-H4</f>
        <v>-1.0985833568455897E-2</v>
      </c>
      <c r="K4" s="11"/>
      <c r="N4" s="12"/>
      <c r="O4" s="11"/>
      <c r="R4" s="12"/>
    </row>
    <row r="5" spans="1:18" x14ac:dyDescent="0.35">
      <c r="F5" t="s">
        <v>3</v>
      </c>
      <c r="G5" s="1">
        <f>Feuil1!B9/Feuil1!$P$4</f>
        <v>0.10914701638868377</v>
      </c>
      <c r="H5" s="1">
        <v>0.23499999999999999</v>
      </c>
      <c r="I5" s="1">
        <f>Feuil1!R9/Feuil1!$R$4</f>
        <v>0.20603371956222499</v>
      </c>
      <c r="J5" s="25">
        <f t="shared" si="0"/>
        <v>-2.8966280437774994E-2</v>
      </c>
      <c r="K5" s="11"/>
      <c r="L5" t="s">
        <v>52</v>
      </c>
      <c r="M5" t="s">
        <v>51</v>
      </c>
      <c r="N5" s="12" t="s">
        <v>35</v>
      </c>
      <c r="O5" t="s">
        <v>52</v>
      </c>
      <c r="P5" t="s">
        <v>51</v>
      </c>
      <c r="R5" s="12"/>
    </row>
    <row r="6" spans="1:18" ht="15" thickBot="1" x14ac:dyDescent="0.4">
      <c r="F6" t="s">
        <v>4</v>
      </c>
      <c r="G6" s="1">
        <f>Feuil1!B8/Feuil1!$P$4</f>
        <v>0.23988301928457129</v>
      </c>
      <c r="H6" s="1">
        <v>0.32</v>
      </c>
      <c r="I6" s="1">
        <f>Feuil1!R8/Feuil1!$R$4</f>
        <v>0.31540068872425664</v>
      </c>
      <c r="J6" s="25">
        <f t="shared" si="0"/>
        <v>-4.5993112757433674E-3</v>
      </c>
      <c r="K6" s="16"/>
      <c r="L6" s="17">
        <f>SUM(Feuil1!V3:AV3)/(2050-2023)</f>
        <v>772629.21709629591</v>
      </c>
      <c r="M6" s="17">
        <f>SUM(Feuil1!V13:AV13)/(2050-2023)</f>
        <v>1132941.638411111</v>
      </c>
      <c r="N6" s="18">
        <f>M6-L6</f>
        <v>360312.42131481506</v>
      </c>
      <c r="O6" s="16">
        <f>SUM(Feuil1!V2:AV2)/(2050-2023)+SUM(Feuil1!V26:AV26)/(2050-2023)</f>
        <v>20336.333960740736</v>
      </c>
      <c r="P6" s="20">
        <f>SUM(Feuil1!V12:AV12)/(2050-2023)+SUM(Feuil1!V27:AV27)/(2050-2023)</f>
        <v>30914.564904814823</v>
      </c>
      <c r="Q6" s="17">
        <f>P6-O6</f>
        <v>10578.230944074086</v>
      </c>
      <c r="R6" s="21"/>
    </row>
    <row r="7" spans="1:18" x14ac:dyDescent="0.35">
      <c r="F7" t="s">
        <v>5</v>
      </c>
      <c r="G7" s="1">
        <f>Feuil1!B7/Feuil1!$P$4</f>
        <v>0.28532890485868212</v>
      </c>
      <c r="H7" s="1">
        <v>0.22</v>
      </c>
      <c r="I7" s="1">
        <f>Feuil1!R7/Feuil1!$R$4</f>
        <v>0.23828121270920097</v>
      </c>
      <c r="J7" s="25">
        <f t="shared" si="0"/>
        <v>1.8281212709200967E-2</v>
      </c>
      <c r="Q7" s="14">
        <f>Q6*1000/N6</f>
        <v>29.358496455584554</v>
      </c>
      <c r="R7" t="s">
        <v>53</v>
      </c>
    </row>
    <row r="8" spans="1:18" x14ac:dyDescent="0.35">
      <c r="F8" t="s">
        <v>6</v>
      </c>
      <c r="G8" s="1">
        <f>Feuil1!B6/Feuil1!$P$4</f>
        <v>0.14948193857307435</v>
      </c>
      <c r="H8" s="1">
        <v>0.1</v>
      </c>
      <c r="I8" s="1">
        <f>Feuil1!R6/Feuil1!$R$4</f>
        <v>0.12065734953720002</v>
      </c>
      <c r="J8" s="25">
        <f t="shared" si="0"/>
        <v>2.0657349537200012E-2</v>
      </c>
      <c r="N8" s="14"/>
    </row>
    <row r="9" spans="1:18" x14ac:dyDescent="0.35">
      <c r="F9" t="s">
        <v>7</v>
      </c>
      <c r="G9" s="1">
        <f>Feuil1!B5/Feuil1!$P$4</f>
        <v>6.8508737591963215E-2</v>
      </c>
      <c r="H9" s="1">
        <v>7.0000000000000007E-2</v>
      </c>
      <c r="I9" s="1">
        <f>Feuil1!R5/Feuil1!$R$4</f>
        <v>3.5140901697659287E-2</v>
      </c>
      <c r="J9" s="25">
        <f t="shared" si="0"/>
        <v>-3.485909830234072E-2</v>
      </c>
    </row>
    <row r="11" spans="1:18" x14ac:dyDescent="0.35">
      <c r="F11" s="22"/>
      <c r="G11" s="23"/>
      <c r="H11" s="23"/>
      <c r="I11" s="23"/>
      <c r="J11" s="24"/>
      <c r="L11" s="23"/>
      <c r="M11" s="23"/>
      <c r="N11" s="23"/>
      <c r="O11" s="23"/>
      <c r="P11" s="23"/>
    </row>
    <row r="12" spans="1:18" x14ac:dyDescent="0.35">
      <c r="F12" s="22"/>
      <c r="G12" s="23"/>
      <c r="H12" s="23"/>
      <c r="I12" s="23"/>
      <c r="J12" s="24"/>
      <c r="L12" s="23"/>
      <c r="M12" s="23"/>
      <c r="N12" s="23"/>
      <c r="O12" s="23"/>
      <c r="P12" s="23"/>
    </row>
    <row r="13" spans="1:18" x14ac:dyDescent="0.35">
      <c r="F13" s="22"/>
      <c r="G13" s="23"/>
      <c r="H13" s="23"/>
      <c r="I13" s="23"/>
      <c r="J13" s="24"/>
      <c r="L13" s="23"/>
      <c r="M13" s="23"/>
      <c r="N13" s="23"/>
      <c r="O13" s="23"/>
      <c r="P13" s="23"/>
    </row>
    <row r="14" spans="1:18" x14ac:dyDescent="0.35">
      <c r="F14" s="22"/>
      <c r="G14" s="23"/>
      <c r="H14" s="23"/>
      <c r="I14" s="23"/>
      <c r="J14" s="24"/>
      <c r="L14" s="23"/>
      <c r="M14" s="23"/>
      <c r="N14" s="23"/>
      <c r="O14" s="23"/>
      <c r="P14" s="23"/>
    </row>
    <row r="15" spans="1:18" x14ac:dyDescent="0.35">
      <c r="A15" s="2" t="s">
        <v>17</v>
      </c>
      <c r="B15" s="3"/>
      <c r="F15" s="22"/>
      <c r="G15" s="23"/>
      <c r="H15" s="23"/>
      <c r="I15" s="23"/>
      <c r="J15" s="24"/>
      <c r="L15" s="23"/>
      <c r="M15" s="23"/>
      <c r="N15" s="23"/>
      <c r="O15" s="23"/>
      <c r="P15" s="23"/>
    </row>
    <row r="16" spans="1:18" ht="72.5" x14ac:dyDescent="0.35">
      <c r="A16" s="4" t="s">
        <v>18</v>
      </c>
      <c r="B16" s="5">
        <v>222222.37974613914</v>
      </c>
      <c r="F16" s="22" t="s">
        <v>6</v>
      </c>
      <c r="G16" s="23">
        <v>0.14948193857307435</v>
      </c>
      <c r="H16" s="23">
        <v>0.1</v>
      </c>
      <c r="I16" s="23">
        <v>0.11745814054981767</v>
      </c>
      <c r="J16" s="24">
        <v>1.7458140549817661E-2</v>
      </c>
      <c r="L16" s="23" t="s">
        <v>6</v>
      </c>
      <c r="M16" s="23">
        <v>0.15267005082708904</v>
      </c>
      <c r="N16" s="23">
        <v>0.1</v>
      </c>
      <c r="O16" s="23">
        <v>0.10744585609711597</v>
      </c>
      <c r="P16" s="23">
        <v>7.4458560971159687E-3</v>
      </c>
    </row>
    <row r="17" spans="1:16" ht="48.5" x14ac:dyDescent="0.35">
      <c r="A17" s="4" t="s">
        <v>19</v>
      </c>
      <c r="B17" s="5">
        <v>225129.50639013393</v>
      </c>
      <c r="F17" s="22" t="s">
        <v>7</v>
      </c>
      <c r="G17" s="23">
        <v>6.8508737591963215E-2</v>
      </c>
      <c r="H17" s="23">
        <v>7.0000000000000007E-2</v>
      </c>
      <c r="I17" s="22">
        <v>3.6981597502543782E-2</v>
      </c>
      <c r="J17" s="24">
        <v>-3.3018402497456224E-2</v>
      </c>
      <c r="L17" s="23" t="s">
        <v>7</v>
      </c>
      <c r="M17" s="23">
        <v>6.9969874287867523E-2</v>
      </c>
      <c r="N17" s="23">
        <v>7.0000000000000007E-2</v>
      </c>
      <c r="O17" s="23">
        <v>3.1610471000210132E-2</v>
      </c>
      <c r="P17" s="23">
        <v>-3.8389528999789875E-2</v>
      </c>
    </row>
    <row r="18" spans="1:16" ht="120.5" x14ac:dyDescent="0.35">
      <c r="A18" s="6" t="s">
        <v>20</v>
      </c>
      <c r="B18" s="7">
        <v>88592.274942839984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Gael</cp:lastModifiedBy>
  <dcterms:created xsi:type="dcterms:W3CDTF">2023-02-19T12:03:30Z</dcterms:created>
  <dcterms:modified xsi:type="dcterms:W3CDTF">2023-10-03T10:40:58Z</dcterms:modified>
</cp:coreProperties>
</file>