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 avant actualisation entiere\"/>
    </mc:Choice>
  </mc:AlternateContent>
  <xr:revisionPtr revIDLastSave="0" documentId="13_ncr:1_{64786C7F-32CE-472C-A4AD-C71145391B4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58" i="32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U20" i="32"/>
  <c r="A23" i="32"/>
  <c r="H29" i="31"/>
  <c r="T2" i="14"/>
  <c r="X2" i="25"/>
  <c r="T2" i="25"/>
  <c r="AP31" i="32" l="1"/>
  <c r="AD31" i="32"/>
  <c r="R31" i="32"/>
  <c r="F31" i="32"/>
  <c r="AM30" i="32"/>
  <c r="AA30" i="32"/>
  <c r="O30" i="32"/>
  <c r="C30" i="32"/>
  <c r="AS28" i="32"/>
  <c r="AG28" i="32"/>
  <c r="AP27" i="32"/>
  <c r="AD27" i="32"/>
  <c r="R27" i="32"/>
  <c r="F27" i="32"/>
  <c r="L25" i="32"/>
  <c r="AS25" i="32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D30" i="32"/>
  <c r="R30" i="32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O10" i="32"/>
  <c r="X30" i="32"/>
  <c r="AM27" i="32"/>
  <c r="AM10" i="32"/>
  <c r="AA27" i="32"/>
  <c r="AA10" i="32"/>
  <c r="C27" i="32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Q10" i="32"/>
  <c r="AX4" i="32" s="1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R28" i="32"/>
  <c r="AM28" i="32"/>
  <c r="AG30" i="32"/>
  <c r="O31" i="32"/>
  <c r="C31" i="32"/>
  <c r="AJ30" i="32"/>
  <c r="AP28" i="32"/>
  <c r="AN28" i="32"/>
  <c r="D28" i="32"/>
  <c r="Y27" i="32"/>
  <c r="M27" i="32"/>
  <c r="AQ13" i="32"/>
  <c r="AQ25" i="32"/>
  <c r="AE13" i="32"/>
  <c r="S13" i="32"/>
  <c r="S25" i="32"/>
  <c r="G13" i="32"/>
  <c r="F28" i="32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S2" i="32"/>
  <c r="S41" i="32" s="1"/>
  <c r="AA21" i="32"/>
  <c r="C21" i="32"/>
  <c r="AD21" i="32"/>
  <c r="L13" i="32"/>
  <c r="AO31" i="32"/>
  <c r="AC31" i="32"/>
  <c r="AL21" i="32"/>
  <c r="N21" i="32"/>
  <c r="AF28" i="32"/>
  <c r="AO21" i="32"/>
  <c r="AX14" i="32"/>
  <c r="AI13" i="32"/>
  <c r="V31" i="32"/>
  <c r="AE30" i="32"/>
  <c r="G30" i="32"/>
  <c r="AK28" i="32"/>
  <c r="AH27" i="32"/>
  <c r="J27" i="32"/>
  <c r="AP2" i="32"/>
  <c r="AP53" i="32" s="1"/>
  <c r="R25" i="32"/>
  <c r="AI31" i="32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AS2" i="32"/>
  <c r="AG2" i="32"/>
  <c r="AG50" i="32" s="1"/>
  <c r="U2" i="32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O13" i="32"/>
  <c r="AI2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R26" i="32" l="1"/>
  <c r="F26" i="32"/>
  <c r="AD26" i="32"/>
  <c r="C29" i="32"/>
  <c r="AG26" i="32"/>
  <c r="AS26" i="32"/>
  <c r="C32" i="32"/>
  <c r="K32" i="32"/>
  <c r="K29" i="32"/>
  <c r="O29" i="32"/>
  <c r="W26" i="32"/>
  <c r="AM29" i="32"/>
  <c r="F29" i="32"/>
  <c r="R29" i="32"/>
  <c r="AD29" i="32"/>
  <c r="AP32" i="32"/>
  <c r="AM32" i="32"/>
  <c r="AA29" i="32"/>
  <c r="AP26" i="32"/>
  <c r="F32" i="32"/>
  <c r="V29" i="32"/>
  <c r="Y45" i="32"/>
  <c r="H29" i="32"/>
  <c r="AE45" i="32"/>
  <c r="AK26" i="32"/>
  <c r="AQ45" i="32"/>
  <c r="AU24" i="32"/>
  <c r="L41" i="32"/>
  <c r="K39" i="32"/>
  <c r="AQ24" i="32"/>
  <c r="AQ52" i="32"/>
  <c r="J26" i="32"/>
  <c r="AC29" i="32"/>
  <c r="AO29" i="32"/>
  <c r="R32" i="32"/>
  <c r="K45" i="32"/>
  <c r="AI29" i="32"/>
  <c r="AH26" i="32"/>
  <c r="AE52" i="32"/>
  <c r="U45" i="32"/>
  <c r="AL26" i="32"/>
  <c r="AE44" i="32"/>
  <c r="Q29" i="32"/>
  <c r="AE24" i="32"/>
  <c r="D29" i="32"/>
  <c r="AE43" i="32"/>
  <c r="AN29" i="32"/>
  <c r="AT26" i="32"/>
  <c r="K42" i="32"/>
  <c r="E24" i="32"/>
  <c r="U29" i="32"/>
  <c r="K40" i="32"/>
  <c r="AF26" i="32"/>
  <c r="V26" i="32"/>
  <c r="AO24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E56" i="32"/>
  <c r="AQ44" i="32"/>
  <c r="AJ26" i="32"/>
  <c r="H45" i="32"/>
  <c r="AQ56" i="32"/>
  <c r="AF29" i="32"/>
  <c r="AQ42" i="32"/>
  <c r="AQ39" i="32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A26" i="32"/>
  <c r="P50" i="32"/>
  <c r="K52" i="32"/>
  <c r="K43" i="32"/>
  <c r="K65" i="32" s="1"/>
  <c r="W55" i="32"/>
  <c r="K50" i="32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AD56" i="32"/>
  <c r="S51" i="32"/>
  <c r="K56" i="32"/>
  <c r="K44" i="32"/>
  <c r="V42" i="32"/>
  <c r="G26" i="32"/>
  <c r="AE29" i="32"/>
  <c r="K51" i="32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T53" i="32"/>
  <c r="AT48" i="32" s="1"/>
  <c r="C54" i="32"/>
  <c r="W56" i="32"/>
  <c r="M51" i="32"/>
  <c r="W39" i="32"/>
  <c r="AU39" i="32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W53" i="32"/>
  <c r="C50" i="32"/>
  <c r="AS45" i="32"/>
  <c r="S55" i="32"/>
  <c r="S44" i="32"/>
  <c r="AS43" i="32"/>
  <c r="AU51" i="32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53" i="32"/>
  <c r="AQ55" i="32"/>
  <c r="T24" i="32"/>
  <c r="AR43" i="32"/>
  <c r="AF39" i="32"/>
  <c r="AO42" i="32"/>
  <c r="F56" i="32"/>
  <c r="O32" i="32"/>
  <c r="E56" i="32"/>
  <c r="L29" i="32"/>
  <c r="Y55" i="32"/>
  <c r="X44" i="32"/>
  <c r="AN45" i="32"/>
  <c r="AO40" i="32"/>
  <c r="E53" i="32"/>
  <c r="F53" i="32"/>
  <c r="AJ55" i="32"/>
  <c r="AQ54" i="32"/>
  <c r="AQ53" i="32"/>
  <c r="AT44" i="32"/>
  <c r="V45" i="32"/>
  <c r="AB24" i="32"/>
  <c r="AR24" i="32"/>
  <c r="AJ45" i="32"/>
  <c r="M50" i="32"/>
  <c r="S43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H42" i="32"/>
  <c r="D40" i="32"/>
  <c r="L26" i="32"/>
  <c r="L32" i="32"/>
  <c r="N39" i="32"/>
  <c r="T41" i="32"/>
  <c r="D53" i="32"/>
  <c r="AA40" i="32"/>
  <c r="AR45" i="32"/>
  <c r="AZ4" i="32"/>
  <c r="AU45" i="32"/>
  <c r="S32" i="32"/>
  <c r="AM24" i="32"/>
  <c r="P43" i="32"/>
  <c r="P39" i="32"/>
  <c r="P41" i="32"/>
  <c r="AF53" i="32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AH42" i="32"/>
  <c r="Z39" i="32"/>
  <c r="AF41" i="32"/>
  <c r="AC44" i="32"/>
  <c r="P53" i="32"/>
  <c r="AM45" i="32"/>
  <c r="J50" i="32"/>
  <c r="AX15" i="32"/>
  <c r="Q56" i="32"/>
  <c r="AT32" i="32"/>
  <c r="AB43" i="32"/>
  <c r="AB39" i="32"/>
  <c r="AB41" i="32"/>
  <c r="U26" i="32"/>
  <c r="U32" i="32"/>
  <c r="AM42" i="32"/>
  <c r="AB51" i="32"/>
  <c r="J53" i="32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U67" i="32" s="1"/>
  <c r="AJ43" i="32"/>
  <c r="AH56" i="32"/>
  <c r="Z44" i="32"/>
  <c r="L52" i="32"/>
  <c r="L42" i="32"/>
  <c r="L64" i="32" s="1"/>
  <c r="L54" i="32"/>
  <c r="L50" i="32"/>
  <c r="L48" i="32" s="1"/>
  <c r="L40" i="32"/>
  <c r="L44" i="32"/>
  <c r="L66" i="32" s="1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AI42" i="32"/>
  <c r="J51" i="32"/>
  <c r="J62" i="32" s="1"/>
  <c r="S54" i="32"/>
  <c r="H56" i="32"/>
  <c r="X43" i="32"/>
  <c r="J54" i="32"/>
  <c r="G45" i="32"/>
  <c r="Z24" i="32"/>
  <c r="I24" i="32"/>
  <c r="I55" i="32"/>
  <c r="I51" i="32"/>
  <c r="I41" i="32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U61" i="32" l="1"/>
  <c r="Y67" i="32"/>
  <c r="K67" i="32"/>
  <c r="AX51" i="32"/>
  <c r="L63" i="32"/>
  <c r="M62" i="32"/>
  <c r="K62" i="32"/>
  <c r="J64" i="32"/>
  <c r="AE67" i="32"/>
  <c r="AQ65" i="32"/>
  <c r="K37" i="32"/>
  <c r="AE65" i="32"/>
  <c r="AQ67" i="32"/>
  <c r="L65" i="32"/>
  <c r="K61" i="32"/>
  <c r="AE63" i="32"/>
  <c r="I63" i="32"/>
  <c r="Q67" i="32"/>
  <c r="X66" i="32"/>
  <c r="AF67" i="32"/>
  <c r="K64" i="32"/>
  <c r="AB63" i="32"/>
  <c r="H67" i="32"/>
  <c r="D48" i="32"/>
  <c r="AQ37" i="32"/>
  <c r="AC67" i="32"/>
  <c r="AM67" i="32"/>
  <c r="AK65" i="32"/>
  <c r="AW56" i="32"/>
  <c r="T67" i="32"/>
  <c r="W66" i="32"/>
  <c r="P67" i="32"/>
  <c r="AP65" i="32"/>
  <c r="AF66" i="32"/>
  <c r="AF62" i="32"/>
  <c r="AI63" i="32"/>
  <c r="AQ66" i="32"/>
  <c r="AS67" i="32"/>
  <c r="AF48" i="32"/>
  <c r="AO62" i="32"/>
  <c r="D62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94" i="16" l="1"/>
  <c r="L107" i="16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<sst xmlns="http://schemas.openxmlformats.org/spreadsheetml/2006/main" count="1280" uniqueCount="538">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</sst>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233.92995957459991</c:v>
                </c:pt>
                <c:pt idx="1">
                  <c:v>212.3501717801</c:v>
                </c:pt>
                <c:pt idx="2">
                  <c:v>138.51563423319999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0.1527301732259839</c:v>
                </c:pt>
                <c:pt idx="1">
                  <c:v>8.2457511387757129E-2</c:v>
                </c:pt>
                <c:pt idx="2">
                  <c:v>3.3307591049810258E-2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0.76171589589620636</c:v>
                </c:pt>
                <c:pt idx="1">
                  <c:v>0.67797904518624674</c:v>
                </c:pt>
                <c:pt idx="2">
                  <c:v>0.39539486721258765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8.5553931051943338E-2</c:v>
                </c:pt>
                <c:pt idx="1">
                  <c:v>0.2395634433117424</c:v>
                </c:pt>
                <c:pt idx="2">
                  <c:v>0.57141980340153875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2.423270713</c:v>
                </c:pt>
                <c:pt idx="1">
                  <c:v>1.7634084409999999</c:v>
                </c:pt>
                <c:pt idx="2">
                  <c:v>2.605317044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68.976608343000009</c:v>
                </c:pt>
                <c:pt idx="1">
                  <c:v>48.897383075</c:v>
                </c:pt>
                <c:pt idx="2">
                  <c:v>27.757355625999999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10.1232732455</c:v>
                </c:pt>
                <c:pt idx="1">
                  <c:v>10.7198882035</c:v>
                </c:pt>
                <c:pt idx="2">
                  <c:v>11.343241517899999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23.0973186682</c:v>
                </c:pt>
                <c:pt idx="1">
                  <c:v>12.515798402000001</c:v>
                </c:pt>
                <c:pt idx="2">
                  <c:v>8.0662542850999994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37.801498267799992</c:v>
                </c:pt>
                <c:pt idx="1">
                  <c:v>42.404430978199997</c:v>
                </c:pt>
                <c:pt idx="2">
                  <c:v>43.15861673002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8.6413757779080502E-3</c:v>
                </c:pt>
                <c:pt idx="1">
                  <c:v>9.4212087459770975E-4</c:v>
                </c:pt>
                <c:pt idx="2">
                  <c:v>3.4818941519845683E-4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0.69408091298723495</c:v>
                </c:pt>
                <c:pt idx="1">
                  <c:v>0.62114143575092151</c:v>
                </c:pt>
                <c:pt idx="2">
                  <c:v>0.32025252700895807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0.10258601324549271</c:v>
                </c:pt>
                <c:pt idx="1">
                  <c:v>0.10094479365141337</c:v>
                </c:pt>
                <c:pt idx="2">
                  <c:v>8.5931446881158682E-2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3.6998234278754594E-2</c:v>
                </c:pt>
                <c:pt idx="1">
                  <c:v>8.7555323850677449E-2</c:v>
                </c:pt>
                <c:pt idx="2">
                  <c:v>0.19408802048499108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8.3952357060494254E-2</c:v>
                </c:pt>
                <c:pt idx="1">
                  <c:v>0.12657892133393844</c:v>
                </c:pt>
                <c:pt idx="2">
                  <c:v>0.3732405070062248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7.3741106650115615E-2</c:v>
                </c:pt>
                <c:pt idx="1">
                  <c:v>6.2837404538451561E-2</c:v>
                </c:pt>
                <c:pt idx="2">
                  <c:v>2.6139309203468929E-2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0.95161573824557744</c:v>
                </c:pt>
                <c:pt idx="1">
                  <c:v>0.91402602080868101</c:v>
                </c:pt>
                <c:pt idx="2">
                  <c:v>0.33469665991157627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4.8384261754422564E-2</c:v>
                </c:pt>
                <c:pt idx="1">
                  <c:v>8.5973979191318911E-2</c:v>
                </c:pt>
                <c:pt idx="2">
                  <c:v>0.66530334008842373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0.98439656250246099</c:v>
                </c:pt>
                <c:pt idx="1">
                  <c:v>0.83041305445916846</c:v>
                </c:pt>
                <c:pt idx="2">
                  <c:v>1.4858895698514929E-2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1.5603437497539025E-2</c:v>
                </c:pt>
                <c:pt idx="1">
                  <c:v>0.16958694554083151</c:v>
                </c:pt>
                <c:pt idx="2">
                  <c:v>0.98514110430148516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135.0895699727333</c:v>
                </c:pt>
                <c:pt idx="1">
                  <c:v>95.452142310579674</c:v>
                </c:pt>
                <c:pt idx="2">
                  <c:v>10.11073503384149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44.094909156058577</c:v>
                </c:pt>
                <c:pt idx="1">
                  <c:v>24.828739015704478</c:v>
                </c:pt>
                <c:pt idx="2">
                  <c:v>3.0913060820850409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24.607433455649108</c:v>
                </c:pt>
                <c:pt idx="1">
                  <c:v>16.195678158619081</c:v>
                </c:pt>
                <c:pt idx="2">
                  <c:v>1.9796010096344114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108.25201760851296</c:v>
                </c:pt>
                <c:pt idx="1">
                  <c:v>75.097893352830397</c:v>
                </c:pt>
                <c:pt idx="2">
                  <c:v>49.859268617295811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37.033338620000002</c:v>
                </c:pt>
                <c:pt idx="1">
                  <c:v>37.409700569999998</c:v>
                </c:pt>
                <c:pt idx="2">
                  <c:v>37.836800910000001</c:v>
                </c:pt>
                <c:pt idx="3">
                  <c:v>37.961527029999999</c:v>
                </c:pt>
                <c:pt idx="4">
                  <c:v>37.701613720000005</c:v>
                </c:pt>
                <c:pt idx="5">
                  <c:v>37.145906029999999</c:v>
                </c:pt>
                <c:pt idx="6">
                  <c:v>36.974080059999999</c:v>
                </c:pt>
                <c:pt idx="7">
                  <c:v>36.608866309999996</c:v>
                </c:pt>
                <c:pt idx="8">
                  <c:v>36.182402080000003</c:v>
                </c:pt>
                <c:pt idx="9">
                  <c:v>35.73113154</c:v>
                </c:pt>
                <c:pt idx="10">
                  <c:v>35.265317450000005</c:v>
                </c:pt>
                <c:pt idx="11">
                  <c:v>34.864515489999995</c:v>
                </c:pt>
                <c:pt idx="12">
                  <c:v>34.504283969999996</c:v>
                </c:pt>
                <c:pt idx="13">
                  <c:v>34.168069199999998</c:v>
                </c:pt>
                <c:pt idx="14">
                  <c:v>33.84522329</c:v>
                </c:pt>
                <c:pt idx="15">
                  <c:v>33.529495159999996</c:v>
                </c:pt>
                <c:pt idx="16">
                  <c:v>33.263397409999996</c:v>
                </c:pt>
                <c:pt idx="17">
                  <c:v>33.023246319999998</c:v>
                </c:pt>
                <c:pt idx="18">
                  <c:v>32.796787689999995</c:v>
                </c:pt>
                <c:pt idx="19">
                  <c:v>32.578119649999998</c:v>
                </c:pt>
                <c:pt idx="20">
                  <c:v>32.33510287</c:v>
                </c:pt>
                <c:pt idx="21">
                  <c:v>32.110150259999998</c:v>
                </c:pt>
                <c:pt idx="22">
                  <c:v>31.893871139999998</c:v>
                </c:pt>
                <c:pt idx="23">
                  <c:v>31.681509890000001</c:v>
                </c:pt>
                <c:pt idx="24">
                  <c:v>31.471312780000002</c:v>
                </c:pt>
                <c:pt idx="25">
                  <c:v>31.201609649999998</c:v>
                </c:pt>
                <c:pt idx="26">
                  <c:v>30.969970229999998</c:v>
                </c:pt>
                <c:pt idx="27">
                  <c:v>30.755262439999999</c:v>
                </c:pt>
                <c:pt idx="28">
                  <c:v>30.54955812</c:v>
                </c:pt>
                <c:pt idx="29">
                  <c:v>30.349319769999997</c:v>
                </c:pt>
                <c:pt idx="30">
                  <c:v>30.153344780000001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1.6743396067054352E-2</c:v>
                </c:pt>
                <c:pt idx="1">
                  <c:v>2.1580334664517739E-2</c:v>
                </c:pt>
                <c:pt idx="2">
                  <c:v>2.8098364222938745E-2</c:v>
                </c:pt>
                <c:pt idx="3">
                  <c:v>3.5338321610188399E-2</c:v>
                </c:pt>
                <c:pt idx="4">
                  <c:v>4.2778761539971552E-2</c:v>
                </c:pt>
                <c:pt idx="5">
                  <c:v>4.8802848193712514E-2</c:v>
                </c:pt>
                <c:pt idx="6">
                  <c:v>6.0024339223546323E-2</c:v>
                </c:pt>
                <c:pt idx="7">
                  <c:v>7.3521988067267188E-2</c:v>
                </c:pt>
                <c:pt idx="8">
                  <c:v>9.1343867847482621E-2</c:v>
                </c:pt>
                <c:pt idx="9">
                  <c:v>0.11401362860393757</c:v>
                </c:pt>
                <c:pt idx="10">
                  <c:v>0.14129898286226827</c:v>
                </c:pt>
                <c:pt idx="11">
                  <c:v>0.17356415911575315</c:v>
                </c:pt>
                <c:pt idx="12">
                  <c:v>0.20906656284396447</c:v>
                </c:pt>
                <c:pt idx="13">
                  <c:v>0.24600158624122667</c:v>
                </c:pt>
                <c:pt idx="14">
                  <c:v>0.28295643541608911</c:v>
                </c:pt>
                <c:pt idx="15">
                  <c:v>0.3190388175829606</c:v>
                </c:pt>
                <c:pt idx="16">
                  <c:v>0.35465267045913579</c:v>
                </c:pt>
                <c:pt idx="17">
                  <c:v>0.38908047880860186</c:v>
                </c:pt>
                <c:pt idx="18">
                  <c:v>0.42200404779947526</c:v>
                </c:pt>
                <c:pt idx="19">
                  <c:v>0.45331974155236426</c:v>
                </c:pt>
                <c:pt idx="20">
                  <c:v>0.48359972791390105</c:v>
                </c:pt>
                <c:pt idx="21">
                  <c:v>0.51246513444375275</c:v>
                </c:pt>
                <c:pt idx="22">
                  <c:v>0.53982759177849993</c:v>
                </c:pt>
                <c:pt idx="23">
                  <c:v>0.5656921009202569</c:v>
                </c:pt>
                <c:pt idx="24">
                  <c:v>0.59011464058792917</c:v>
                </c:pt>
                <c:pt idx="25">
                  <c:v>0.6141323561491322</c:v>
                </c:pt>
                <c:pt idx="26">
                  <c:v>0.63716258405973936</c:v>
                </c:pt>
                <c:pt idx="27">
                  <c:v>0.65898728256795847</c:v>
                </c:pt>
                <c:pt idx="28">
                  <c:v>0.67957819646525219</c:v>
                </c:pt>
                <c:pt idx="29">
                  <c:v>0.69896643848238715</c:v>
                </c:pt>
                <c:pt idx="30">
                  <c:v>0.71720923724336494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0.12004546791250116</c:v>
                </c:pt>
                <c:pt idx="1">
                  <c:v>7.2560011459644469E-2</c:v>
                </c:pt>
                <c:pt idx="2">
                  <c:v>2.320952600801323E-2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0.71524390865194953</c:v>
                </c:pt>
                <c:pt idx="1">
                  <c:v>0.61319799606681258</c:v>
                </c:pt>
                <c:pt idx="2">
                  <c:v>0.20136804315743312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0.14796722729018699</c:v>
                </c:pt>
                <c:pt idx="1">
                  <c:v>0.17294300964813802</c:v>
                </c:pt>
                <c:pt idx="2">
                  <c:v>5.8213193713894849E-2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1.6743396067054352E-2</c:v>
                </c:pt>
                <c:pt idx="1">
                  <c:v>0.14129898286226827</c:v>
                </c:pt>
                <c:pt idx="2">
                  <c:v>0.71720923724336494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https://ademecloud-my.sharepoint.com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https://ademecloud-my.sharepoint.com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>
        <row r="13">
          <cell r="L13">
            <v>24.298097404469559</v>
          </cell>
        </row>
      </sheetData>
      <sheetData sheetId="12">
        <row r="13">
          <cell r="L13">
            <v>64.055272794649682</v>
          </cell>
        </row>
      </sheetData>
      <sheetData sheetId="13">
        <row r="13">
          <cell r="L13">
            <v>71.534753758802367</v>
          </cell>
        </row>
      </sheetData>
      <sheetData sheetId="14">
        <row r="5">
          <cell r="T5">
            <v>47.147872325239078</v>
          </cell>
        </row>
      </sheetData>
      <sheetData sheetId="15">
        <row r="13">
          <cell r="L13">
            <v>60.003896317889257</v>
          </cell>
        </row>
      </sheetData>
      <sheetData sheetId="16">
        <row r="13">
          <cell r="L13">
            <v>50.941346245748719</v>
          </cell>
        </row>
      </sheetData>
      <sheetData sheetId="17">
        <row r="13">
          <cell r="L13">
            <v>38.942042128507637</v>
          </cell>
        </row>
      </sheetData>
      <sheetData sheetId="18">
        <row r="13">
          <cell r="L13">
            <v>31.055970799843635</v>
          </cell>
        </row>
      </sheetData>
      <sheetData sheetId="19">
        <row r="13">
          <cell r="L13">
            <v>16.706363002811486</v>
          </cell>
        </row>
      </sheetData>
      <sheetData sheetId="20">
        <row r="13">
          <cell r="L13">
            <v>12.7985093299136</v>
          </cell>
        </row>
      </sheetData>
      <sheetData sheetId="21"/>
      <sheetData sheetId="22">
        <row r="13">
          <cell r="L13">
            <v>60.64963620940091</v>
          </cell>
          <cell r="T13">
            <v>7.3122587409445634</v>
          </cell>
          <cell r="U13">
            <v>128.0707707310485</v>
          </cell>
          <cell r="V13">
            <v>168.01959458902522</v>
          </cell>
          <cell r="W13">
            <v>127.92853513720873</v>
          </cell>
          <cell r="X13">
            <v>16.304325769708704</v>
          </cell>
        </row>
        <row r="22">
          <cell r="T22">
            <v>2.893035141697446</v>
          </cell>
          <cell r="U22">
            <v>108.65207410895239</v>
          </cell>
          <cell r="V22">
            <v>114.1719455581988</v>
          </cell>
          <cell r="W22">
            <v>64.071431869588679</v>
          </cell>
          <cell r="X22">
            <v>4.2921454750670778</v>
          </cell>
        </row>
        <row r="30">
          <cell r="T30">
            <v>0</v>
          </cell>
          <cell r="U30">
            <v>25.280585756064298</v>
          </cell>
          <cell r="V30">
            <v>23.209710288069441</v>
          </cell>
          <cell r="W30">
            <v>13.960757550169284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1.3784255803477652</v>
          </cell>
          <cell r="U37">
            <v>18.096562918466454</v>
          </cell>
          <cell r="V37">
            <v>70.323676853398695</v>
          </cell>
          <cell r="W37">
            <v>0.46648924043058942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1.9742667541400529</v>
          </cell>
          <cell r="X39">
            <v>0</v>
          </cell>
        </row>
        <row r="40">
          <cell r="T40">
            <v>0.25</v>
          </cell>
          <cell r="U40">
            <v>2.4387543945312502</v>
          </cell>
          <cell r="V40">
            <v>51.588449054022554</v>
          </cell>
          <cell r="W40">
            <v>19.376355841859095</v>
          </cell>
          <cell r="X40">
            <v>0</v>
          </cell>
        </row>
        <row r="41">
          <cell r="T41">
            <v>2.687574286548855</v>
          </cell>
          <cell r="U41">
            <v>0.8476478513209047</v>
          </cell>
          <cell r="V41">
            <v>0</v>
          </cell>
          <cell r="W41">
            <v>0</v>
          </cell>
          <cell r="X41">
            <v>42.098104263639655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405.6747609386457</v>
          </cell>
        </row>
        <row r="43">
          <cell r="T43">
            <v>34.907892644785463</v>
          </cell>
          <cell r="U43">
            <v>21.669942218787114</v>
          </cell>
          <cell r="V43">
            <v>24.373858785220854</v>
          </cell>
          <cell r="W43">
            <v>18.955073126944075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6.3079973787187962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37.871878906250004</v>
          </cell>
        </row>
        <row r="53">
          <cell r="E53">
            <v>13.481059545005067</v>
          </cell>
        </row>
        <row r="54">
          <cell r="E54">
            <v>134.79719064700697</v>
          </cell>
        </row>
        <row r="55">
          <cell r="E55">
            <v>0.85849251597945853</v>
          </cell>
        </row>
        <row r="56">
          <cell r="E56">
            <v>1.2788535468039099</v>
          </cell>
        </row>
        <row r="57">
          <cell r="E57">
            <v>0.36066305637359619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  <cell r="T13">
            <v>6.8477994877191097</v>
          </cell>
          <cell r="U13">
            <v>150.98087036591164</v>
          </cell>
          <cell r="V13">
            <v>168.99529037460601</v>
          </cell>
          <cell r="W13">
            <v>120.41840773999139</v>
          </cell>
          <cell r="X13">
            <v>33.627467612150312</v>
          </cell>
        </row>
        <row r="22">
          <cell r="T22">
            <v>2.4312392278746091</v>
          </cell>
          <cell r="U22">
            <v>98.251995508081279</v>
          </cell>
          <cell r="V22">
            <v>75.312934912361044</v>
          </cell>
          <cell r="W22">
            <v>50.621968033343542</v>
          </cell>
          <cell r="X22">
            <v>7.5907588452297716</v>
          </cell>
        </row>
        <row r="30">
          <cell r="T30">
            <v>0</v>
          </cell>
          <cell r="U30">
            <v>26.694598475411762</v>
          </cell>
          <cell r="V30">
            <v>26.200174165432053</v>
          </cell>
          <cell r="W30">
            <v>18.232180099567369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2.2700672066089305</v>
          </cell>
          <cell r="U37">
            <v>21.324114250752451</v>
          </cell>
          <cell r="V37">
            <v>59.781394249240854</v>
          </cell>
          <cell r="W37">
            <v>0.65520868022421808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2.5023556054496878</v>
          </cell>
          <cell r="X39">
            <v>0</v>
          </cell>
        </row>
        <row r="40">
          <cell r="T40">
            <v>0.5</v>
          </cell>
          <cell r="U40">
            <v>5.4360292968749997</v>
          </cell>
          <cell r="V40">
            <v>71.261229807028784</v>
          </cell>
          <cell r="W40">
            <v>30.500312120088047</v>
          </cell>
          <cell r="X40">
            <v>0</v>
          </cell>
        </row>
        <row r="41">
          <cell r="T41">
            <v>4.4101434474454244</v>
          </cell>
          <cell r="U41">
            <v>1.0929506417768975</v>
          </cell>
          <cell r="V41">
            <v>0</v>
          </cell>
          <cell r="W41">
            <v>0</v>
          </cell>
          <cell r="X41">
            <v>37.967259624706756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316.65258451410631</v>
          </cell>
        </row>
        <row r="43">
          <cell r="T43">
            <v>30.67679188462478</v>
          </cell>
          <cell r="U43">
            <v>12.950442965803651</v>
          </cell>
          <cell r="V43">
            <v>7.2864711080849975</v>
          </cell>
          <cell r="W43">
            <v>3.924731163958576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3.3758020597581235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20.032589355468751</v>
          </cell>
        </row>
        <row r="53">
          <cell r="E53">
            <v>13.544705953911897</v>
          </cell>
        </row>
        <row r="54">
          <cell r="E54">
            <v>126.95463683256074</v>
          </cell>
        </row>
        <row r="55">
          <cell r="E55">
            <v>2.0363529469545623</v>
          </cell>
        </row>
        <row r="56">
          <cell r="E56">
            <v>2.9522071662650609</v>
          </cell>
        </row>
        <row r="57">
          <cell r="E57">
            <v>1.1221461296081543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  <cell r="T13">
            <v>6.8713820538899668</v>
          </cell>
          <cell r="U13">
            <v>163.03873271483607</v>
          </cell>
          <cell r="V13">
            <v>161.8990647634788</v>
          </cell>
          <cell r="W13">
            <v>118.84997058968706</v>
          </cell>
          <cell r="X13">
            <v>62.922987609450331</v>
          </cell>
        </row>
        <row r="22">
          <cell r="T22">
            <v>2.3133122988205677</v>
          </cell>
          <cell r="U22">
            <v>91.224472664234952</v>
          </cell>
          <cell r="V22">
            <v>50.249574150791091</v>
          </cell>
          <cell r="W22">
            <v>36.280546270763686</v>
          </cell>
          <cell r="X22">
            <v>10.301260187064024</v>
          </cell>
        </row>
        <row r="30">
          <cell r="T30">
            <v>0</v>
          </cell>
          <cell r="U30">
            <v>27.031662623925747</v>
          </cell>
          <cell r="V30">
            <v>25.454386166903632</v>
          </cell>
          <cell r="W30">
            <v>18.615976216598927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2.70050068143768</v>
          </cell>
          <cell r="U37">
            <v>21.686124483212218</v>
          </cell>
          <cell r="V37">
            <v>49.933380533226007</v>
          </cell>
          <cell r="W37">
            <v>0.59757790855029691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2.8464095248186312</v>
          </cell>
          <cell r="X39">
            <v>0</v>
          </cell>
        </row>
        <row r="40">
          <cell r="T40">
            <v>0.75</v>
          </cell>
          <cell r="U40">
            <v>9.2526142578124997</v>
          </cell>
          <cell r="V40">
            <v>86.346993730736358</v>
          </cell>
          <cell r="W40">
            <v>38.891325575185007</v>
          </cell>
          <cell r="X40">
            <v>0</v>
          </cell>
        </row>
        <row r="41">
          <cell r="T41">
            <v>8.7092137788049975</v>
          </cell>
          <cell r="U41">
            <v>1.1432225445669904</v>
          </cell>
          <cell r="V41">
            <v>0</v>
          </cell>
          <cell r="W41">
            <v>0</v>
          </cell>
          <cell r="X41">
            <v>55.768281667489369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192.91287296266353</v>
          </cell>
        </row>
        <row r="43">
          <cell r="T43">
            <v>22.266407522057087</v>
          </cell>
          <cell r="U43">
            <v>9.7376785306283384</v>
          </cell>
          <cell r="V43">
            <v>3.0522332565861259</v>
          </cell>
          <cell r="W43">
            <v>2.064637318394833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3.6562282006850468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11.341361328125</v>
          </cell>
        </row>
        <row r="53">
          <cell r="E53">
            <v>11.111186214134182</v>
          </cell>
        </row>
        <row r="54">
          <cell r="E54">
            <v>104.6693916418363</v>
          </cell>
        </row>
        <row r="55">
          <cell r="E55">
            <v>4.7506049603028071</v>
          </cell>
        </row>
        <row r="56">
          <cell r="E56">
            <v>16.302515661537178</v>
          </cell>
        </row>
        <row r="57">
          <cell r="E57">
            <v>16.030988088411341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  <cell r="T13">
            <v>6.8949646200608239</v>
          </cell>
          <cell r="U13">
            <v>177.15385275416003</v>
          </cell>
          <cell r="V13">
            <v>153.62760172238077</v>
          </cell>
          <cell r="W13">
            <v>116.64209363039593</v>
          </cell>
          <cell r="X13">
            <v>93.510067312183125</v>
          </cell>
        </row>
        <row r="22">
          <cell r="T22">
            <v>2.1953853697665267</v>
          </cell>
          <cell r="U22">
            <v>80.926569958454124</v>
          </cell>
          <cell r="V22">
            <v>35.31669341373469</v>
          </cell>
          <cell r="W22">
            <v>22.492374235292672</v>
          </cell>
          <cell r="X22">
            <v>12.628400711843788</v>
          </cell>
        </row>
        <row r="30">
          <cell r="T30">
            <v>0</v>
          </cell>
          <cell r="U30">
            <v>27.62245537234817</v>
          </cell>
          <cell r="V30">
            <v>23.742467864871486</v>
          </cell>
          <cell r="W30">
            <v>18.985143288462343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3.1309341562664299</v>
          </cell>
          <cell r="U37">
            <v>22.312304964799452</v>
          </cell>
          <cell r="V37">
            <v>42.672719714557346</v>
          </cell>
          <cell r="W37">
            <v>0.54085293774126075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3.1511646453296667</v>
          </cell>
          <cell r="X39">
            <v>0</v>
          </cell>
        </row>
        <row r="40">
          <cell r="T40">
            <v>1</v>
          </cell>
          <cell r="U40">
            <v>13.3040771484375</v>
          </cell>
          <cell r="V40">
            <v>97.294965653266104</v>
          </cell>
          <cell r="W40">
            <v>46.022009309639856</v>
          </cell>
          <cell r="X40">
            <v>0</v>
          </cell>
        </row>
        <row r="41">
          <cell r="T41">
            <v>14.856440343671846</v>
          </cell>
          <cell r="U41">
            <v>2.0803229791147206</v>
          </cell>
          <cell r="V41">
            <v>0</v>
          </cell>
          <cell r="W41">
            <v>0</v>
          </cell>
          <cell r="X41">
            <v>75.081695100664817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66.70797411064288</v>
          </cell>
        </row>
        <row r="43">
          <cell r="T43">
            <v>11.703228817007544</v>
          </cell>
          <cell r="U43">
            <v>5.9508631597557615</v>
          </cell>
          <cell r="V43">
            <v>0.70989784165710235</v>
          </cell>
          <cell r="W43">
            <v>0.74292942782649596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2.7829395451988024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10.5576943359375</v>
          </cell>
        </row>
        <row r="53">
          <cell r="E53">
            <v>8.9820116802829233</v>
          </cell>
        </row>
        <row r="54">
          <cell r="E54">
            <v>83.18009003150803</v>
          </cell>
        </row>
        <row r="55">
          <cell r="E55">
            <v>7.771086156633026</v>
          </cell>
        </row>
        <row r="56">
          <cell r="E56">
            <v>29.113845956766554</v>
          </cell>
        </row>
        <row r="57">
          <cell r="E57">
            <v>30.755676878666431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  <cell r="T13">
            <v>6.9303674525217573</v>
          </cell>
          <cell r="U13">
            <v>213.72427811943899</v>
          </cell>
          <cell r="V13">
            <v>133.64902180729109</v>
          </cell>
          <cell r="W13">
            <v>111.32761597349254</v>
          </cell>
          <cell r="X13">
            <v>117.90461095014412</v>
          </cell>
        </row>
        <row r="22">
          <cell r="T22">
            <v>1.9262770132702434</v>
          </cell>
          <cell r="U22">
            <v>61.251424631871934</v>
          </cell>
          <cell r="V22">
            <v>18.424388422101337</v>
          </cell>
          <cell r="W22">
            <v>6.3171748285877136</v>
          </cell>
          <cell r="X22">
            <v>14.813456281706959</v>
          </cell>
        </row>
        <row r="30">
          <cell r="T30">
            <v>0</v>
          </cell>
          <cell r="U30">
            <v>27.619750744869535</v>
          </cell>
          <cell r="V30">
            <v>20.977029614075306</v>
          </cell>
          <cell r="W30">
            <v>18.167862149010045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3.9918011059239289</v>
          </cell>
          <cell r="U37">
            <v>23.360019261656848</v>
          </cell>
          <cell r="V37">
            <v>30.406752837013876</v>
          </cell>
          <cell r="W37">
            <v>0.45236993281073634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3.3575351400940563</v>
          </cell>
          <cell r="X39">
            <v>0</v>
          </cell>
        </row>
        <row r="40">
          <cell r="T40">
            <v>1.5</v>
          </cell>
          <cell r="U40">
            <v>22.01365625</v>
          </cell>
          <cell r="V40">
            <v>105.40020235475453</v>
          </cell>
          <cell r="W40">
            <v>52.288295873759658</v>
          </cell>
          <cell r="X40">
            <v>0</v>
          </cell>
        </row>
        <row r="41">
          <cell r="T41">
            <v>18.700816435906518</v>
          </cell>
          <cell r="U41">
            <v>1.3034813300305972</v>
          </cell>
          <cell r="V41">
            <v>0</v>
          </cell>
          <cell r="W41">
            <v>0</v>
          </cell>
          <cell r="X41">
            <v>24.115043444028551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2.548518600222561</v>
          </cell>
        </row>
        <row r="43">
          <cell r="T43">
            <v>0.14607036001340537</v>
          </cell>
          <cell r="U43">
            <v>1.525731430410463</v>
          </cell>
          <cell r="V43">
            <v>0.35613019618188829</v>
          </cell>
          <cell r="W43">
            <v>6.5854952123934399E-2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0.64129319091675452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0</v>
          </cell>
        </row>
        <row r="53">
          <cell r="E53">
            <v>3.2223770587889593</v>
          </cell>
        </row>
        <row r="54">
          <cell r="E54">
            <v>44.559074374942114</v>
          </cell>
        </row>
        <row r="55">
          <cell r="E55">
            <v>13.801033069140475</v>
          </cell>
        </row>
        <row r="56">
          <cell r="E56">
            <v>53.321417696630832</v>
          </cell>
        </row>
        <row r="57">
          <cell r="E57">
            <v>63.833639735754474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75.741218579999995</v>
      </c>
      <c r="G7" s="84">
        <f t="shared" ref="G7:R7" si="1">SUM(G8:G9)</f>
        <v>73.330141144999999</v>
      </c>
      <c r="H7" s="6">
        <f t="shared" si="1"/>
        <v>72.757552826000008</v>
      </c>
      <c r="I7" s="85">
        <f t="shared" si="1"/>
        <v>70.372319802999897</v>
      </c>
      <c r="J7" s="84">
        <f t="shared" si="1"/>
        <v>70.217373741000003</v>
      </c>
      <c r="K7" s="6">
        <f t="shared" si="1"/>
        <v>70.419042808</v>
      </c>
      <c r="L7" s="6">
        <f t="shared" si="1"/>
        <v>70.583846402999995</v>
      </c>
      <c r="M7" s="6">
        <f t="shared" si="1"/>
        <v>67.954974766000007</v>
      </c>
      <c r="N7" s="85">
        <f t="shared" si="1"/>
        <v>68.080151901000008</v>
      </c>
      <c r="O7" s="84">
        <f t="shared" si="1"/>
        <v>62.820102761999998</v>
      </c>
      <c r="P7" s="6">
        <f t="shared" si="1"/>
        <v>59.670174242000002</v>
      </c>
      <c r="Q7" s="6">
        <f t="shared" si="1"/>
        <v>56.645866902000002</v>
      </c>
      <c r="R7" s="6">
        <f t="shared" si="1"/>
        <v>53.742353784000002</v>
      </c>
      <c r="S7" s="85">
        <f>SUM(S8:S9)</f>
        <v>50.980646895</v>
      </c>
      <c r="T7" s="94">
        <f>SUM(T8:T9)</f>
        <v>42.006785186999998</v>
      </c>
      <c r="U7" s="94">
        <f>SUM(U8:U9)</f>
        <v>36.289274120000002</v>
      </c>
      <c r="V7" s="94">
        <f>SUM(V8:V9)</f>
        <v>32.013721390000001</v>
      </c>
      <c r="W7" s="94">
        <f>SUM(W8:W9)</f>
        <v>28.552044739999999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72.017774759999995</v>
      </c>
      <c r="G8" s="22">
        <f>VLOOKUP($D8,Résultats!$B$2:$AX$476,G$5,FALSE)</f>
        <v>69.106301849999994</v>
      </c>
      <c r="H8" s="16">
        <f>VLOOKUP($D8,Résultats!$B$2:$AX$476,H$5,FALSE)</f>
        <v>68.340832480000003</v>
      </c>
      <c r="I8" s="86">
        <f>VLOOKUP($D8,Résultats!$B$2:$AX$476,I$5,FALSE)</f>
        <v>67.034937529999894</v>
      </c>
      <c r="J8" s="22">
        <f>VLOOKUP($D8,Résultats!$B$2:$AX$476,J$5,FALSE)</f>
        <v>66.706168030000001</v>
      </c>
      <c r="K8" s="16">
        <f>VLOOKUP($D8,Résultats!$B$2:$AX$476,K$5,FALSE)</f>
        <v>66.720489110000003</v>
      </c>
      <c r="L8" s="16">
        <f>VLOOKUP($D8,Résultats!$B$2:$AX$476,L$5,FALSE)</f>
        <v>66.703256089999996</v>
      </c>
      <c r="M8" s="16">
        <f>VLOOKUP($D8,Résultats!$B$2:$AX$476,M$5,FALSE)</f>
        <v>63.728387740000002</v>
      </c>
      <c r="N8" s="86">
        <f>VLOOKUP($D8,Résultats!$B$2:$AX$476,N$5,FALSE)</f>
        <v>63.592419300000003</v>
      </c>
      <c r="O8" s="22">
        <f>VLOOKUP($D8,Résultats!$B$2:$AX$476,O$5,FALSE)</f>
        <v>58.50573653</v>
      </c>
      <c r="P8" s="16">
        <f>VLOOKUP($D8,Résultats!$B$2:$AX$476,P$5,FALSE)</f>
        <v>55.39250328</v>
      </c>
      <c r="Q8" s="16">
        <f>VLOOKUP($D8,Résultats!$B$2:$AX$476,Q$5,FALSE)</f>
        <v>52.398243110000003</v>
      </c>
      <c r="R8" s="16">
        <f>VLOOKUP($D8,Résultats!$B$2:$AX$476,R$5,FALSE)</f>
        <v>49.521602340000001</v>
      </c>
      <c r="S8" s="86">
        <f>VLOOKUP($D8,Résultats!$B$2:$AX$476,S$5,FALSE)</f>
        <v>46.776744299999997</v>
      </c>
      <c r="T8" s="95">
        <f>VLOOKUP($D8,Résultats!$B$2:$AX$476,T$5,FALSE)</f>
        <v>34.067699509999997</v>
      </c>
      <c r="U8" s="95">
        <f>VLOOKUP($D8,Résultats!$B$2:$AX$476,U$5,FALSE)</f>
        <v>21.797556480000001</v>
      </c>
      <c r="V8" s="95">
        <f>VLOOKUP($D8,Résultats!$B$2:$AX$476,V$5,FALSE)</f>
        <v>13.24032519</v>
      </c>
      <c r="W8" s="95">
        <f>VLOOKUP($D8,Résultats!$B$2:$AX$476,W$5,FALSE)</f>
        <v>10.08498333</v>
      </c>
      <c r="X8" s="45">
        <f>W8-'[1]Cibles THREEME'!$H4</f>
        <v>-0.31562390119149519</v>
      </c>
      <c r="Y8" s="75"/>
      <c r="Z8" s="198" t="s">
        <v>68</v>
      </c>
      <c r="AA8" s="199">
        <f>I27</f>
        <v>233.92995957459991</v>
      </c>
      <c r="AB8" s="199">
        <f>S27</f>
        <v>212.3501717801</v>
      </c>
      <c r="AC8" s="89">
        <f>W27</f>
        <v>138.51563423319999</v>
      </c>
    </row>
    <row r="9" spans="1:29" x14ac:dyDescent="0.2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3.72344382</v>
      </c>
      <c r="G9" s="22">
        <f>VLOOKUP($D9,Résultats!$B$2:$AX$476,G$5,FALSE)</f>
        <v>4.2238392950000003</v>
      </c>
      <c r="H9" s="16">
        <f>VLOOKUP($D9,Résultats!$B$2:$AX$476,H$5,FALSE)</f>
        <v>4.416720346</v>
      </c>
      <c r="I9" s="86">
        <f>VLOOKUP($D9,Résultats!$B$2:$AX$476,I$5,FALSE)</f>
        <v>3.3373822729999998</v>
      </c>
      <c r="J9" s="22">
        <f>VLOOKUP($D9,Résultats!$B$2:$AX$476,J$5,FALSE)</f>
        <v>3.5112057110000001</v>
      </c>
      <c r="K9" s="16">
        <f>VLOOKUP($D9,Résultats!$B$2:$AX$476,K$5,FALSE)</f>
        <v>3.698553698</v>
      </c>
      <c r="L9" s="16">
        <f>VLOOKUP($D9,Résultats!$B$2:$AX$476,L$5,FALSE)</f>
        <v>3.8805903129999999</v>
      </c>
      <c r="M9" s="16">
        <f>VLOOKUP($D9,Résultats!$B$2:$AX$476,M$5,FALSE)</f>
        <v>4.2265870259999998</v>
      </c>
      <c r="N9" s="86">
        <f>VLOOKUP($D9,Résultats!$B$2:$AX$476,N$5,FALSE)</f>
        <v>4.4877326010000003</v>
      </c>
      <c r="O9" s="22">
        <f>VLOOKUP($D9,Résultats!$B$2:$AX$476,O$5,FALSE)</f>
        <v>4.3143662320000002</v>
      </c>
      <c r="P9" s="16">
        <f>VLOOKUP($D9,Résultats!$B$2:$AX$476,P$5,FALSE)</f>
        <v>4.2776709620000002</v>
      </c>
      <c r="Q9" s="16">
        <f>VLOOKUP($D9,Résultats!$B$2:$AX$476,Q$5,FALSE)</f>
        <v>4.2476237919999997</v>
      </c>
      <c r="R9" s="16">
        <f>VLOOKUP($D9,Résultats!$B$2:$AX$476,R$5,FALSE)</f>
        <v>4.2207514440000002</v>
      </c>
      <c r="S9" s="86">
        <f>VLOOKUP($D9,Résultats!$B$2:$AX$476,S$5,FALSE)</f>
        <v>4.2039025949999997</v>
      </c>
      <c r="T9" s="95">
        <f>VLOOKUP($D9,Résultats!$B$2:$AX$476,T$5,FALSE)</f>
        <v>7.9390856769999996</v>
      </c>
      <c r="U9" s="95">
        <f>VLOOKUP($D9,Résultats!$B$2:$AX$476,U$5,FALSE)</f>
        <v>14.491717639999999</v>
      </c>
      <c r="V9" s="95">
        <f>VLOOKUP($D9,Résultats!$B$2:$AX$476,V$5,FALSE)</f>
        <v>18.773396200000001</v>
      </c>
      <c r="W9" s="95">
        <f>VLOOKUP($D9,Résultats!$B$2:$AX$476,W$5,FALSE)</f>
        <v>18.467061409999999</v>
      </c>
      <c r="X9" s="45">
        <f>W9-'[1]Cibles THREEME'!$H5</f>
        <v>14.970220194422916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142.92347454219995</v>
      </c>
      <c r="G10" s="21">
        <f t="shared" ref="G10:R10" si="2">SUM(G11:G18)</f>
        <v>136.38666703409999</v>
      </c>
      <c r="H10" s="8">
        <f t="shared" si="2"/>
        <v>133.42977397359999</v>
      </c>
      <c r="I10" s="87">
        <f t="shared" si="2"/>
        <v>127.1839940779</v>
      </c>
      <c r="J10" s="21">
        <f t="shared" si="2"/>
        <v>124.95159630209999</v>
      </c>
      <c r="K10" s="8">
        <f t="shared" si="2"/>
        <v>121.348413476</v>
      </c>
      <c r="L10" s="8">
        <f t="shared" si="2"/>
        <v>116.79879903759999</v>
      </c>
      <c r="M10" s="8">
        <f t="shared" si="2"/>
        <v>128.5372006277</v>
      </c>
      <c r="N10" s="87">
        <f t="shared" si="2"/>
        <v>133.11415943970002</v>
      </c>
      <c r="O10" s="21">
        <f t="shared" si="2"/>
        <v>137.5782880621</v>
      </c>
      <c r="P10" s="8">
        <f t="shared" si="2"/>
        <v>138.30451808120003</v>
      </c>
      <c r="Q10" s="8">
        <f t="shared" si="2"/>
        <v>138.02565404000003</v>
      </c>
      <c r="R10" s="8">
        <f t="shared" si="2"/>
        <v>137.18467073899998</v>
      </c>
      <c r="S10" s="87">
        <f>SUM(S11:S18)</f>
        <v>136.0176414064</v>
      </c>
      <c r="T10" s="96">
        <f>SUM(T11:T18)</f>
        <v>117.83868069044001</v>
      </c>
      <c r="U10" s="96">
        <f>SUM(U11:U18)</f>
        <v>113.84416533688001</v>
      </c>
      <c r="V10" s="96">
        <f>SUM(V11:V18)</f>
        <v>100.05966352078001</v>
      </c>
      <c r="W10" s="96">
        <f>SUM(W11:W18)</f>
        <v>87.916300659399994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126.6879194</v>
      </c>
      <c r="G11" s="22">
        <f>VLOOKUP($D11,Résultats!$B$2:$AX$476,G$5,FALSE)</f>
        <v>117.9286955</v>
      </c>
      <c r="H11" s="16">
        <f>VLOOKUP($D11,Résultats!$B$2:$AX$476,H$5,FALSE)</f>
        <v>114.1229678</v>
      </c>
      <c r="I11" s="86">
        <f>VLOOKUP($D11,Résultats!$B$2:$AX$476,I$5,FALSE)</f>
        <v>106.7810238</v>
      </c>
      <c r="J11" s="22">
        <f>VLOOKUP($D11,Résultats!$B$2:$AX$476,J$5,FALSE)</f>
        <v>104.96031979999999</v>
      </c>
      <c r="K11" s="16">
        <f>VLOOKUP($D11,Résultats!$B$2:$AX$476,K$5,FALSE)</f>
        <v>102.0277933</v>
      </c>
      <c r="L11" s="16">
        <f>VLOOKUP($D11,Résultats!$B$2:$AX$476,L$5,FALSE)</f>
        <v>98.332344969999994</v>
      </c>
      <c r="M11" s="16">
        <f>VLOOKUP($D11,Résultats!$B$2:$AX$476,M$5,FALSE)</f>
        <v>107.07138879999999</v>
      </c>
      <c r="N11" s="86">
        <f>VLOOKUP($D11,Résultats!$B$2:$AX$476,N$5,FALSE)</f>
        <v>110.732956</v>
      </c>
      <c r="O11" s="22">
        <f>VLOOKUP($D11,Résultats!$B$2:$AX$476,O$5,FALSE)</f>
        <v>113.9655518</v>
      </c>
      <c r="P11" s="16">
        <f>VLOOKUP($D11,Résultats!$B$2:$AX$476,P$5,FALSE)</f>
        <v>114.0802158</v>
      </c>
      <c r="Q11" s="16">
        <f>VLOOKUP($D11,Résultats!$B$2:$AX$476,Q$5,FALSE)</f>
        <v>113.36089250000001</v>
      </c>
      <c r="R11" s="16">
        <f>VLOOKUP($D11,Résultats!$B$2:$AX$476,R$5,FALSE)</f>
        <v>112.1838448</v>
      </c>
      <c r="S11" s="86">
        <f>VLOOKUP($D11,Résultats!$B$2:$AX$476,S$5,FALSE)</f>
        <v>110.7442775</v>
      </c>
      <c r="T11" s="95">
        <f>VLOOKUP($D11,Résultats!$B$2:$AX$476,T$5,FALSE)</f>
        <v>91.373581990000005</v>
      </c>
      <c r="U11" s="95">
        <f>VLOOKUP($D11,Résultats!$B$2:$AX$476,U$5,FALSE)</f>
        <v>87.194141130000006</v>
      </c>
      <c r="V11" s="95">
        <f>VLOOKUP($D11,Résultats!$B$2:$AX$476,V$5,FALSE)</f>
        <v>69.004547830000007</v>
      </c>
      <c r="W11" s="95">
        <f>VLOOKUP($D11,Résultats!$B$2:$AX$476,W$5,FALSE)</f>
        <v>52.724636109999999</v>
      </c>
      <c r="X11" s="45">
        <f>W11-'[1]Cibles THREEME'!$H10</f>
        <v>50.066932678435862</v>
      </c>
      <c r="Y11" s="75"/>
      <c r="Z11" s="75"/>
      <c r="AA11" s="75"/>
      <c r="AB11" s="75"/>
      <c r="AC11" s="75"/>
    </row>
    <row r="12" spans="1:29" x14ac:dyDescent="0.2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0.60729080520000001</v>
      </c>
      <c r="G12" s="22">
        <f>VLOOKUP($D12,Résultats!$B$2:$AX$476,G$5,FALSE)</f>
        <v>0.43101461419999998</v>
      </c>
      <c r="H12" s="16">
        <f>VLOOKUP($D12,Résultats!$B$2:$AX$476,H$5,FALSE)</f>
        <v>0.38100826160000001</v>
      </c>
      <c r="I12" s="86">
        <f>VLOOKUP($D12,Résultats!$B$2:$AX$476,I$5,FALSE)</f>
        <v>0.3386065768</v>
      </c>
      <c r="J12" s="22">
        <f>VLOOKUP($D12,Résultats!$B$2:$AX$476,J$5,FALSE)</f>
        <v>0.54171074450000001</v>
      </c>
      <c r="K12" s="16">
        <f>VLOOKUP($D12,Résultats!$B$2:$AX$476,K$5,FALSE)</f>
        <v>0.72055973740000001</v>
      </c>
      <c r="L12" s="16">
        <f>VLOOKUP($D12,Résultats!$B$2:$AX$476,L$5,FALSE)</f>
        <v>0.87316918139999999</v>
      </c>
      <c r="M12" s="16">
        <f>VLOOKUP($D12,Résultats!$B$2:$AX$476,M$5,FALSE)</f>
        <v>0.36150015670000002</v>
      </c>
      <c r="N12" s="86">
        <f>VLOOKUP($D12,Résultats!$B$2:$AX$476,N$5,FALSE)</f>
        <v>0.1161192076</v>
      </c>
      <c r="O12" s="22">
        <f>VLOOKUP($D12,Résultats!$B$2:$AX$476,O$5,FALSE)</f>
        <v>0.1109792278</v>
      </c>
      <c r="P12" s="16">
        <f>VLOOKUP($D12,Résultats!$B$2:$AX$476,P$5,FALSE)</f>
        <v>0.10237524689999999</v>
      </c>
      <c r="Q12" s="16">
        <f>VLOOKUP($D12,Résultats!$B$2:$AX$476,Q$5,FALSE)</f>
        <v>9.2890995500000004E-2</v>
      </c>
      <c r="R12" s="16">
        <f>VLOOKUP($D12,Résultats!$B$2:$AX$476,R$5,FALSE)</f>
        <v>8.3313242100000004E-2</v>
      </c>
      <c r="S12" s="86">
        <f>VLOOKUP($D12,Résultats!$B$2:$AX$476,S$5,FALSE)</f>
        <v>7.3562477900000006E-2</v>
      </c>
      <c r="T12" s="95">
        <f>VLOOKUP($D12,Résultats!$B$2:$AX$476,T$5,FALSE)</f>
        <v>6.3047688500000004E-2</v>
      </c>
      <c r="U12" s="95">
        <f>VLOOKUP($D12,Résultats!$B$2:$AX$476,U$5,FALSE)</f>
        <v>1.28414928E-2</v>
      </c>
      <c r="V12" s="95">
        <f>VLOOKUP($D12,Résultats!$B$2:$AX$476,V$5,FALSE)</f>
        <v>7.6928320899999998E-3</v>
      </c>
      <c r="W12" s="95">
        <f>VLOOKUP($D12,Résultats!$B$2:$AX$476,W$5,FALSE)</f>
        <v>7.5137171499999999E-3</v>
      </c>
      <c r="X12" s="45">
        <f>W12-'[1]Cibles THREEME'!$H11</f>
        <v>7.5137171499999999E-3</v>
      </c>
      <c r="Y12" s="75"/>
      <c r="Z12" s="200"/>
      <c r="AA12" s="188"/>
      <c r="AB12" s="188"/>
      <c r="AC12" s="188"/>
    </row>
    <row r="13" spans="1:29" x14ac:dyDescent="0.2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2.7147108979999999</v>
      </c>
      <c r="G13" s="22">
        <f>VLOOKUP($D13,Résultats!$B$2:$AX$476,G$5,FALSE)</f>
        <v>3.4845317950000001</v>
      </c>
      <c r="H13" s="16">
        <f>VLOOKUP($D13,Résultats!$B$2:$AX$476,H$5,FALSE)</f>
        <v>3.7533860140000002</v>
      </c>
      <c r="I13" s="86">
        <f>VLOOKUP($D13,Résultats!$B$2:$AX$476,I$5,FALSE)</f>
        <v>5.9473162679999998</v>
      </c>
      <c r="J13" s="22">
        <f>VLOOKUP($D13,Résultats!$B$2:$AX$476,J$5,FALSE)</f>
        <v>4.4429550200000003</v>
      </c>
      <c r="K13" s="16">
        <f>VLOOKUP($D13,Résultats!$B$2:$AX$476,K$5,FALSE)</f>
        <v>3.0117912759999999</v>
      </c>
      <c r="L13" s="16">
        <f>VLOOKUP($D13,Résultats!$B$2:$AX$476,L$5,FALSE)</f>
        <v>1.6946269730000001</v>
      </c>
      <c r="M13" s="16">
        <f>VLOOKUP($D13,Résultats!$B$2:$AX$476,M$5,FALSE)</f>
        <v>5.718930479</v>
      </c>
      <c r="N13" s="86">
        <f>VLOOKUP($D13,Résultats!$B$2:$AX$476,N$5,FALSE)</f>
        <v>6.0908862949999998</v>
      </c>
      <c r="O13" s="22">
        <f>VLOOKUP($D13,Résultats!$B$2:$AX$476,O$5,FALSE)</f>
        <v>6.1138577500000002</v>
      </c>
      <c r="P13" s="16">
        <f>VLOOKUP($D13,Résultats!$B$2:$AX$476,P$5,FALSE)</f>
        <v>5.9645871010000002</v>
      </c>
      <c r="Q13" s="16">
        <f>VLOOKUP($D13,Résultats!$B$2:$AX$476,Q$5,FALSE)</f>
        <v>5.7721076800000004</v>
      </c>
      <c r="R13" s="16">
        <f>VLOOKUP($D13,Résultats!$B$2:$AX$476,R$5,FALSE)</f>
        <v>5.5633583240000002</v>
      </c>
      <c r="S13" s="86">
        <f>VLOOKUP($D13,Résultats!$B$2:$AX$476,S$5,FALSE)</f>
        <v>5.3445469299999999</v>
      </c>
      <c r="T13" s="95">
        <f>VLOOKUP($D13,Résultats!$B$2:$AX$476,T$5,FALSE)</f>
        <v>3.4850868400000001</v>
      </c>
      <c r="U13" s="95">
        <f>VLOOKUP($D13,Résultats!$B$2:$AX$476,U$5,FALSE)</f>
        <v>0.37506360760000002</v>
      </c>
      <c r="V13" s="95">
        <f>VLOOKUP($D13,Résultats!$B$2:$AX$476,V$5,FALSE)</f>
        <v>0.46609034459999998</v>
      </c>
      <c r="W13" s="95">
        <f>VLOOKUP($D13,Résultats!$B$2:$AX$476,W$5,FALSE)</f>
        <v>0.53547254109999998</v>
      </c>
      <c r="X13" s="45">
        <f>W13-'[1]Cibles THREEME'!$H12</f>
        <v>-1.7574480665239607</v>
      </c>
      <c r="Y13" s="75"/>
    </row>
    <row r="14" spans="1:29" x14ac:dyDescent="0.2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3.1904233130000001</v>
      </c>
      <c r="G14" s="22">
        <f>VLOOKUP($D14,Résultats!$B$2:$AX$476,G$5,FALSE)</f>
        <v>2.4155360880000001</v>
      </c>
      <c r="H14" s="16">
        <f>VLOOKUP($D14,Résultats!$B$2:$AX$476,H$5,FALSE)</f>
        <v>2.1811971419999998</v>
      </c>
      <c r="I14" s="86">
        <f>VLOOKUP($D14,Résultats!$B$2:$AX$476,I$5,FALSE)</f>
        <v>0.93321564410000002</v>
      </c>
      <c r="J14" s="22">
        <f>VLOOKUP($D14,Résultats!$B$2:$AX$476,J$5,FALSE)</f>
        <v>0.7473839806</v>
      </c>
      <c r="K14" s="16">
        <f>VLOOKUP($D14,Résultats!$B$2:$AX$476,K$5,FALSE)</f>
        <v>0.5689798116</v>
      </c>
      <c r="L14" s="16">
        <f>VLOOKUP($D14,Résultats!$B$2:$AX$476,L$5,FALSE)</f>
        <v>0.40352495119999998</v>
      </c>
      <c r="M14" s="16">
        <f>VLOOKUP($D14,Résultats!$B$2:$AX$476,M$5,FALSE)</f>
        <v>0.35017396299999998</v>
      </c>
      <c r="N14" s="86">
        <f>VLOOKUP($D14,Résultats!$B$2:$AX$476,N$5,FALSE)</f>
        <v>5.8522220100000001E-2</v>
      </c>
      <c r="O14" s="22">
        <f>VLOOKUP($D14,Résultats!$B$2:$AX$476,O$5,FALSE)</f>
        <v>4.70259133E-2</v>
      </c>
      <c r="P14" s="16">
        <f>VLOOKUP($D14,Résultats!$B$2:$AX$476,P$5,FALSE)</f>
        <v>3.3753170300000003E-2</v>
      </c>
      <c r="Q14" s="16">
        <f>VLOOKUP($D14,Résultats!$B$2:$AX$476,Q$5,FALSE)</f>
        <v>2.0201881500000001E-2</v>
      </c>
      <c r="R14" s="16">
        <f>VLOOKUP($D14,Résultats!$B$2:$AX$476,R$5,FALSE)</f>
        <v>2.0073160900000001E-2</v>
      </c>
      <c r="S14" s="86">
        <f>VLOOKUP($D14,Résultats!$B$2:$AX$476,S$5,FALSE)</f>
        <v>1.98961005E-2</v>
      </c>
      <c r="T14" s="95">
        <f>VLOOKUP($D14,Résultats!$B$2:$AX$476,T$5,FALSE)</f>
        <v>8.5487509400000005E-3</v>
      </c>
      <c r="U14" s="95">
        <f>VLOOKUP($D14,Résultats!$B$2:$AX$476,U$5,FALSE)</f>
        <v>8.03256548E-3</v>
      </c>
      <c r="V14" s="95">
        <f>VLOOKUP($D14,Résultats!$B$2:$AX$476,V$5,FALSE)</f>
        <v>7.6928320899999998E-3</v>
      </c>
      <c r="W14" s="95">
        <f>VLOOKUP($D14,Résultats!$B$2:$AX$476,W$5,FALSE)</f>
        <v>7.5137171499999999E-3</v>
      </c>
      <c r="X14" s="45">
        <f>W14-'[1]Cibles THREEME'!$H13</f>
        <v>7.5137171499999999E-3</v>
      </c>
      <c r="Y14" s="75"/>
    </row>
    <row r="15" spans="1:29" x14ac:dyDescent="0.2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1.7388362390000001</v>
      </c>
      <c r="G15" s="22">
        <f>VLOOKUP($D15,Résultats!$B$2:$AX$476,G$5,FALSE)</f>
        <v>2.5062560660000002</v>
      </c>
      <c r="H15" s="16">
        <f>VLOOKUP($D15,Résultats!$B$2:$AX$476,H$5,FALSE)</f>
        <v>2.8060166720000002</v>
      </c>
      <c r="I15" s="86">
        <f>VLOOKUP($D15,Résultats!$B$2:$AX$476,I$5,FALSE)</f>
        <v>3.7999715969999999</v>
      </c>
      <c r="J15" s="22">
        <f>VLOOKUP($D15,Résultats!$B$2:$AX$476,J$5,FALSE)</f>
        <v>3.952069324</v>
      </c>
      <c r="K15" s="16">
        <f>VLOOKUP($D15,Résultats!$B$2:$AX$476,K$5,FALSE)</f>
        <v>4.04766856</v>
      </c>
      <c r="L15" s="16">
        <f>VLOOKUP($D15,Résultats!$B$2:$AX$476,L$5,FALSE)</f>
        <v>4.0952947540000002</v>
      </c>
      <c r="M15" s="16">
        <f>VLOOKUP($D15,Résultats!$B$2:$AX$476,M$5,FALSE)</f>
        <v>4.3515028029999998</v>
      </c>
      <c r="N15" s="86">
        <f>VLOOKUP($D15,Résultats!$B$2:$AX$476,N$5,FALSE)</f>
        <v>4.7867140700000004</v>
      </c>
      <c r="O15" s="22">
        <f>VLOOKUP($D15,Résultats!$B$2:$AX$476,O$5,FALSE)</f>
        <v>5.2952931789999997</v>
      </c>
      <c r="P15" s="16">
        <f>VLOOKUP($D15,Résultats!$B$2:$AX$476,P$5,FALSE)</f>
        <v>5.6731719260000002</v>
      </c>
      <c r="Q15" s="16">
        <f>VLOOKUP($D15,Résultats!$B$2:$AX$476,Q$5,FALSE)</f>
        <v>6.0109524179999996</v>
      </c>
      <c r="R15" s="16">
        <f>VLOOKUP($D15,Résultats!$B$2:$AX$476,R$5,FALSE)</f>
        <v>6.3095509319999996</v>
      </c>
      <c r="S15" s="86">
        <f>VLOOKUP($D15,Résultats!$B$2:$AX$476,S$5,FALSE)</f>
        <v>6.5883347900000002</v>
      </c>
      <c r="T15" s="95">
        <f>VLOOKUP($D15,Résultats!$B$2:$AX$476,T$5,FALSE)</f>
        <v>9.1927717659999999</v>
      </c>
      <c r="U15" s="95">
        <f>VLOOKUP($D15,Résultats!$B$2:$AX$476,U$5,FALSE)</f>
        <v>11.90422907</v>
      </c>
      <c r="V15" s="95">
        <f>VLOOKUP($D15,Résultats!$B$2:$AX$476,V$5,FALSE)</f>
        <v>15.005849449999999</v>
      </c>
      <c r="W15" s="95">
        <f>VLOOKUP($D15,Résultats!$B$2:$AX$476,W$5,FALSE)</f>
        <v>18.196190609999999</v>
      </c>
      <c r="X15" s="45">
        <f>W15-'[1]Cibles THREEME'!$H14</f>
        <v>0.42318975015477278</v>
      </c>
      <c r="Y15" s="75"/>
    </row>
    <row r="16" spans="1:29" x14ac:dyDescent="0.2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0.60982882299999996</v>
      </c>
      <c r="G16" s="22">
        <f>VLOOKUP($D16,Résultats!$B$2:$AX$476,G$5,FALSE)</f>
        <v>0.96569141889999999</v>
      </c>
      <c r="H16" s="16">
        <f>VLOOKUP($D16,Résultats!$B$2:$AX$476,H$5,FALSE)</f>
        <v>1.1156408310000001</v>
      </c>
      <c r="I16" s="86">
        <f>VLOOKUP($D16,Résultats!$B$2:$AX$476,I$5,FALSE)</f>
        <v>1.6746669700000001</v>
      </c>
      <c r="J16" s="22">
        <f>VLOOKUP($D16,Résultats!$B$2:$AX$476,J$5,FALSE)</f>
        <v>1.7416972180000001</v>
      </c>
      <c r="K16" s="16">
        <f>VLOOKUP($D16,Résultats!$B$2:$AX$476,K$5,FALSE)</f>
        <v>1.7838282910000001</v>
      </c>
      <c r="L16" s="16">
        <f>VLOOKUP($D16,Résultats!$B$2:$AX$476,L$5,FALSE)</f>
        <v>1.8048173999999999</v>
      </c>
      <c r="M16" s="16">
        <f>VLOOKUP($D16,Résultats!$B$2:$AX$476,M$5,FALSE)</f>
        <v>1.992154347</v>
      </c>
      <c r="N16" s="86">
        <f>VLOOKUP($D16,Résultats!$B$2:$AX$476,N$5,FALSE)</f>
        <v>2.3308439120000002</v>
      </c>
      <c r="O16" s="22">
        <f>VLOOKUP($D16,Résultats!$B$2:$AX$476,O$5,FALSE)</f>
        <v>2.8539869630000001</v>
      </c>
      <c r="P16" s="16">
        <f>VLOOKUP($D16,Résultats!$B$2:$AX$476,P$5,FALSE)</f>
        <v>3.3165763739999998</v>
      </c>
      <c r="Q16" s="16">
        <f>VLOOKUP($D16,Résultats!$B$2:$AX$476,Q$5,FALSE)</f>
        <v>3.7566592719999998</v>
      </c>
      <c r="R16" s="16">
        <f>VLOOKUP($D16,Résultats!$B$2:$AX$476,R$5,FALSE)</f>
        <v>4.1648989419999998</v>
      </c>
      <c r="S16" s="86">
        <f>VLOOKUP($D16,Résultats!$B$2:$AX$476,S$5,FALSE)</f>
        <v>4.5571867739999998</v>
      </c>
      <c r="T16" s="95">
        <f>VLOOKUP($D16,Résultats!$B$2:$AX$476,T$5,FALSE)</f>
        <v>5.9313155030000004</v>
      </c>
      <c r="U16" s="95">
        <f>VLOOKUP($D16,Résultats!$B$2:$AX$476,U$5,FALSE)</f>
        <v>7.0005832190000001</v>
      </c>
      <c r="V16" s="95">
        <f>VLOOKUP($D16,Résultats!$B$2:$AX$476,V$5,FALSE)</f>
        <v>8.3769201730000002</v>
      </c>
      <c r="W16" s="95">
        <f>VLOOKUP($D16,Résultats!$B$2:$AX$476,W$5,FALSE)</f>
        <v>9.4621632709999997</v>
      </c>
      <c r="X16" s="45">
        <f>W16-'[1]Cibles THREEME'!$H17</f>
        <v>-1.0279485088796214</v>
      </c>
      <c r="Y16" s="75"/>
    </row>
    <row r="17" spans="1:39" x14ac:dyDescent="0.2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4.9353344740000002</v>
      </c>
      <c r="G17" s="22">
        <f>VLOOKUP($D17,Résultats!$B$2:$AX$476,G$5,FALSE)</f>
        <v>5.3064253480000003</v>
      </c>
      <c r="H17" s="16">
        <f>VLOOKUP($D17,Résultats!$B$2:$AX$476,H$5,FALSE)</f>
        <v>5.3880575239999997</v>
      </c>
      <c r="I17" s="86">
        <f>VLOOKUP($D17,Résultats!$B$2:$AX$476,I$5,FALSE)</f>
        <v>4.9904614179999998</v>
      </c>
      <c r="J17" s="22">
        <f>VLOOKUP($D17,Résultats!$B$2:$AX$476,J$5,FALSE)</f>
        <v>5.1868197709999997</v>
      </c>
      <c r="K17" s="16">
        <f>VLOOKUP($D17,Résultats!$B$2:$AX$476,K$5,FALSE)</f>
        <v>5.308820614</v>
      </c>
      <c r="L17" s="16">
        <f>VLOOKUP($D17,Résultats!$B$2:$AX$476,L$5,FALSE)</f>
        <v>5.3677839499999997</v>
      </c>
      <c r="M17" s="16">
        <f>VLOOKUP($D17,Résultats!$B$2:$AX$476,M$5,FALSE)</f>
        <v>5.324354445</v>
      </c>
      <c r="N17" s="86">
        <f>VLOOKUP($D17,Résultats!$B$2:$AX$476,N$5,FALSE)</f>
        <v>5.55151153</v>
      </c>
      <c r="O17" s="22">
        <f>VLOOKUP($D17,Résultats!$B$2:$AX$476,O$5,FALSE)</f>
        <v>5.7698786489999998</v>
      </c>
      <c r="P17" s="16">
        <f>VLOOKUP($D17,Résultats!$B$2:$AX$476,P$5,FALSE)</f>
        <v>5.8325259620000001</v>
      </c>
      <c r="Q17" s="16">
        <f>VLOOKUP($D17,Résultats!$B$2:$AX$476,Q$5,FALSE)</f>
        <v>5.852716858</v>
      </c>
      <c r="R17" s="16">
        <f>VLOOKUP($D17,Résultats!$B$2:$AX$476,R$5,FALSE)</f>
        <v>5.8442378870000002</v>
      </c>
      <c r="S17" s="86">
        <f>VLOOKUP($D17,Résultats!$B$2:$AX$476,S$5,FALSE)</f>
        <v>5.8212748149999998</v>
      </c>
      <c r="T17" s="95">
        <f>VLOOKUP($D17,Résultats!$B$2:$AX$476,T$5,FALSE)</f>
        <v>5.2640182170000003</v>
      </c>
      <c r="U17" s="95">
        <f>VLOOKUP($D17,Résultats!$B$2:$AX$476,U$5,FALSE)</f>
        <v>4.8151080830000001</v>
      </c>
      <c r="V17" s="95">
        <f>VLOOKUP($D17,Résultats!$B$2:$AX$476,V$5,FALSE)</f>
        <v>4.7528503400000002</v>
      </c>
      <c r="W17" s="95">
        <f>VLOOKUP($D17,Résultats!$B$2:$AX$476,W$5,FALSE)</f>
        <v>4.6118081540000002</v>
      </c>
      <c r="X17" s="45">
        <f>W17-'[1]Cibles THREEME'!$H18</f>
        <v>-0.84820904290455612</v>
      </c>
      <c r="Y17" s="75"/>
    </row>
    <row r="18" spans="1:39" x14ac:dyDescent="0.2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2.43913059</v>
      </c>
      <c r="G18" s="88">
        <f>VLOOKUP($D18,Résultats!$B$2:$AX$476,G$5,FALSE)</f>
        <v>3.3485162040000001</v>
      </c>
      <c r="H18" s="17">
        <f>VLOOKUP($D18,Résultats!$B$2:$AX$476,H$5,FALSE)</f>
        <v>3.681499729</v>
      </c>
      <c r="I18" s="89">
        <f>VLOOKUP($D18,Résultats!$B$2:$AX$476,I$5,FALSE)</f>
        <v>2.7187318039999999</v>
      </c>
      <c r="J18" s="88">
        <f>VLOOKUP($D18,Résultats!$B$2:$AX$476,J$5,FALSE)</f>
        <v>3.3786404440000002</v>
      </c>
      <c r="K18" s="17">
        <f>VLOOKUP($D18,Résultats!$B$2:$AX$476,K$5,FALSE)</f>
        <v>3.878971886</v>
      </c>
      <c r="L18" s="17">
        <f>VLOOKUP($D18,Résultats!$B$2:$AX$476,L$5,FALSE)</f>
        <v>4.2272368580000004</v>
      </c>
      <c r="M18" s="17">
        <f>VLOOKUP($D18,Résultats!$B$2:$AX$476,M$5,FALSE)</f>
        <v>3.3671956340000002</v>
      </c>
      <c r="N18" s="89">
        <f>VLOOKUP($D18,Résultats!$B$2:$AX$476,N$5,FALSE)</f>
        <v>3.4466062050000001</v>
      </c>
      <c r="O18" s="88">
        <f>VLOOKUP($D18,Résultats!$B$2:$AX$476,O$5,FALSE)</f>
        <v>3.4217145800000002</v>
      </c>
      <c r="P18" s="17">
        <f>VLOOKUP($D18,Résultats!$B$2:$AX$476,P$5,FALSE)</f>
        <v>3.301312501</v>
      </c>
      <c r="Q18" s="17">
        <f>VLOOKUP($D18,Résultats!$B$2:$AX$476,Q$5,FALSE)</f>
        <v>3.1592324349999998</v>
      </c>
      <c r="R18" s="17">
        <f>VLOOKUP($D18,Résultats!$B$2:$AX$476,R$5,FALSE)</f>
        <v>3.015393451</v>
      </c>
      <c r="S18" s="89">
        <f>VLOOKUP($D18,Résultats!$B$2:$AX$476,S$5,FALSE)</f>
        <v>2.8685620190000001</v>
      </c>
      <c r="T18" s="97">
        <f>VLOOKUP($D18,Résultats!$B$2:$AX$476,T$5,FALSE)</f>
        <v>2.5203099349999998</v>
      </c>
      <c r="U18" s="97">
        <f>VLOOKUP($D18,Résultats!$B$2:$AX$476,U$5,FALSE)</f>
        <v>2.5341661690000001</v>
      </c>
      <c r="V18" s="97">
        <f>VLOOKUP($D18,Résultats!$B$2:$AX$476,V$5,FALSE)</f>
        <v>2.4380197190000001</v>
      </c>
      <c r="W18" s="97">
        <f>VLOOKUP($D18,Résultats!$B$2:$AX$476,W$5,FALSE)</f>
        <v>2.371002539</v>
      </c>
      <c r="X18" s="45">
        <f>W18-'[1]Cibles THREEME'!$H19</f>
        <v>1.2088755253695178</v>
      </c>
      <c r="Y18" s="75"/>
    </row>
    <row r="19" spans="1:39" ht="15" customHeight="1" x14ac:dyDescent="0.2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38.014853519399999</v>
      </c>
      <c r="G19" s="84">
        <f t="shared" ref="G19:R19" si="3">SUM(G20:G25)</f>
        <v>36.986767722099998</v>
      </c>
      <c r="H19" s="6">
        <f t="shared" si="3"/>
        <v>35.735290856700004</v>
      </c>
      <c r="I19" s="85">
        <f t="shared" si="3"/>
        <v>33.950374980699998</v>
      </c>
      <c r="J19" s="84">
        <f t="shared" si="3"/>
        <v>32.535361867900001</v>
      </c>
      <c r="K19" s="6">
        <f t="shared" si="3"/>
        <v>32.038862312399999</v>
      </c>
      <c r="L19" s="6">
        <f t="shared" si="3"/>
        <v>31.8591456232</v>
      </c>
      <c r="M19" s="6">
        <f t="shared" si="3"/>
        <v>29.7553026231</v>
      </c>
      <c r="N19" s="85">
        <f t="shared" si="3"/>
        <v>29.3793068574</v>
      </c>
      <c r="O19" s="84">
        <f t="shared" si="3"/>
        <v>27.387682019700001</v>
      </c>
      <c r="P19" s="6">
        <f t="shared" si="3"/>
        <v>26.109284447</v>
      </c>
      <c r="Q19" s="6">
        <f t="shared" si="3"/>
        <v>25.106426938700004</v>
      </c>
      <c r="R19" s="6">
        <f t="shared" si="3"/>
        <v>24.305269928300003</v>
      </c>
      <c r="S19" s="85">
        <f>SUM(S20:S25)</f>
        <v>23.588475037699997</v>
      </c>
      <c r="T19" s="94">
        <f>SUM(T20:T25)</f>
        <v>21.820398607999998</v>
      </c>
      <c r="U19" s="94">
        <f>SUM(U20:U25)</f>
        <v>20.886668915000001</v>
      </c>
      <c r="V19" s="94">
        <f>SUM(V20:V25)</f>
        <v>20.175213797800001</v>
      </c>
      <c r="W19" s="94">
        <f>SUM(W20:W25)</f>
        <v>19.4419717898</v>
      </c>
      <c r="X19" s="3"/>
      <c r="Y19" s="75"/>
    </row>
    <row r="20" spans="1:39" x14ac:dyDescent="0.2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32.659710459999999</v>
      </c>
      <c r="G20" s="22">
        <f>VLOOKUP($D20,Résultats!$B$2:$AX$476,G$5,FALSE)</f>
        <v>28.373593169999999</v>
      </c>
      <c r="H20" s="16">
        <f>VLOOKUP($D20,Résultats!$B$2:$AX$476,H$5,FALSE)</f>
        <v>25.903124989999998</v>
      </c>
      <c r="I20" s="86">
        <f>VLOOKUP($D20,Résultats!$B$2:$AX$476,I$5,FALSE)</f>
        <v>23.28989941</v>
      </c>
      <c r="J20" s="22">
        <f>VLOOKUP($D20,Résultats!$B$2:$AX$476,J$5,FALSE)</f>
        <v>22.226223579999999</v>
      </c>
      <c r="K20" s="16">
        <f>VLOOKUP($D20,Résultats!$B$2:$AX$476,K$5,FALSE)</f>
        <v>21.796578499999999</v>
      </c>
      <c r="L20" s="16">
        <f>VLOOKUP($D20,Résultats!$B$2:$AX$476,L$5,FALSE)</f>
        <v>21.585418130000001</v>
      </c>
      <c r="M20" s="16">
        <f>VLOOKUP($D20,Résultats!$B$2:$AX$476,M$5,FALSE)</f>
        <v>17.846249839999999</v>
      </c>
      <c r="N20" s="86">
        <f>VLOOKUP($D20,Résultats!$B$2:$AX$476,N$5,FALSE)</f>
        <v>17.019070790000001</v>
      </c>
      <c r="O20" s="22">
        <f>VLOOKUP($D20,Résultats!$B$2:$AX$476,O$5,FALSE)</f>
        <v>15.16684521</v>
      </c>
      <c r="P20" s="16">
        <f>VLOOKUP($D20,Résultats!$B$2:$AX$476,P$5,FALSE)</f>
        <v>13.786437319999999</v>
      </c>
      <c r="Q20" s="16">
        <f>VLOOKUP($D20,Résultats!$B$2:$AX$476,Q$5,FALSE)</f>
        <v>12.60380408</v>
      </c>
      <c r="R20" s="16">
        <f>VLOOKUP($D20,Résultats!$B$2:$AX$476,R$5,FALSE)</f>
        <v>11.59769382</v>
      </c>
      <c r="S20" s="86">
        <f>VLOOKUP($D20,Résultats!$B$2:$AX$476,S$5,FALSE)</f>
        <v>10.66316593</v>
      </c>
      <c r="T20" s="95">
        <f>VLOOKUP($D20,Résultats!$B$2:$AX$476,T$5,FALSE)</f>
        <v>7.2055455229999996</v>
      </c>
      <c r="U20" s="95">
        <f>VLOOKUP($D20,Résultats!$B$2:$AX$476,U$5,FALSE)</f>
        <v>4.3772686470000002</v>
      </c>
      <c r="V20" s="95">
        <f>VLOOKUP($D20,Résultats!$B$2:$AX$476,V$5,FALSE)</f>
        <v>2.4430194790000002</v>
      </c>
      <c r="W20" s="95">
        <f>VLOOKUP($D20,Résultats!$B$2:$AX$476,W$5,FALSE)</f>
        <v>0.11997548669999999</v>
      </c>
      <c r="X20" s="45">
        <f>W20-'[1]Cibles THREEME'!$H28</f>
        <v>-5.3188072428594584</v>
      </c>
      <c r="Y20" s="75"/>
    </row>
    <row r="21" spans="1:39" x14ac:dyDescent="0.2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3.258491426</v>
      </c>
      <c r="G21" s="22">
        <f>VLOOKUP($D21,Résultats!$B$2:$AX$476,G$5,FALSE)</f>
        <v>6.416470071</v>
      </c>
      <c r="H21" s="16">
        <f>VLOOKUP($D21,Résultats!$B$2:$AX$476,H$5,FALSE)</f>
        <v>7.6947929500000001</v>
      </c>
      <c r="I21" s="86">
        <f>VLOOKUP($D21,Résultats!$B$2:$AX$476,I$5,FALSE)</f>
        <v>6.4441832640000003</v>
      </c>
      <c r="J21" s="22">
        <f>VLOOKUP($D21,Résultats!$B$2:$AX$476,J$5,FALSE)</f>
        <v>6.3862554640000004</v>
      </c>
      <c r="K21" s="16">
        <f>VLOOKUP($D21,Résultats!$B$2:$AX$476,K$5,FALSE)</f>
        <v>6.4926361379999999</v>
      </c>
      <c r="L21" s="16">
        <f>VLOOKUP($D21,Résultats!$B$2:$AX$476,L$5,FALSE)</f>
        <v>6.6554100309999997</v>
      </c>
      <c r="M21" s="16">
        <f>VLOOKUP($D21,Résultats!$B$2:$AX$476,M$5,FALSE)</f>
        <v>6.0069898979999996</v>
      </c>
      <c r="N21" s="86">
        <f>VLOOKUP($D21,Résultats!$B$2:$AX$476,N$5,FALSE)</f>
        <v>5.9259453979999996</v>
      </c>
      <c r="O21" s="22">
        <f>VLOOKUP($D21,Résultats!$B$2:$AX$476,O$5,FALSE)</f>
        <v>5.541133909</v>
      </c>
      <c r="P21" s="16">
        <f>VLOOKUP($D21,Résultats!$B$2:$AX$476,P$5,FALSE)</f>
        <v>5.2989725429999996</v>
      </c>
      <c r="Q21" s="16">
        <f>VLOOKUP($D21,Résultats!$B$2:$AX$476,Q$5,FALSE)</f>
        <v>5.1116527060000001</v>
      </c>
      <c r="R21" s="16">
        <f>VLOOKUP($D21,Résultats!$B$2:$AX$476,R$5,FALSE)</f>
        <v>4.969716032</v>
      </c>
      <c r="S21" s="86">
        <f>VLOOKUP($D21,Résultats!$B$2:$AX$476,S$5,FALSE)</f>
        <v>4.8441238770000004</v>
      </c>
      <c r="T21" s="95">
        <f>VLOOKUP($D21,Résultats!$B$2:$AX$476,T$5,FALSE)</f>
        <v>4.2476508800000001</v>
      </c>
      <c r="U21" s="95">
        <f>VLOOKUP($D21,Résultats!$B$2:$AX$476,U$5,FALSE)</f>
        <v>3.8948984690000001</v>
      </c>
      <c r="V21" s="95">
        <f>VLOOKUP($D21,Résultats!$B$2:$AX$476,V$5,FALSE)</f>
        <v>3.6241456529999998</v>
      </c>
      <c r="W21" s="95">
        <f>VLOOKUP($D21,Résultats!$B$2:$AX$476,W$5,FALSE)</f>
        <v>3.4540562910000001</v>
      </c>
      <c r="X21" s="45">
        <f>W21-'[1]Cibles THREEME'!$H29</f>
        <v>-8.4571295446686676</v>
      </c>
      <c r="Y21" s="75"/>
    </row>
    <row r="22" spans="1:39" x14ac:dyDescent="0.2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0.1065776467</v>
      </c>
      <c r="G22" s="22">
        <f>VLOOKUP($D22,Résultats!$B$2:$AX$476,G$5,FALSE)</f>
        <v>9.3556144100000002E-2</v>
      </c>
      <c r="H22" s="16">
        <f>VLOOKUP($D22,Résultats!$B$2:$AX$476,H$5,FALSE)</f>
        <v>8.5706799700000003E-2</v>
      </c>
      <c r="I22" s="86">
        <f>VLOOKUP($D22,Résultats!$B$2:$AX$476,I$5,FALSE)</f>
        <v>0.36039756820000002</v>
      </c>
      <c r="J22" s="22">
        <f>VLOOKUP($D22,Résultats!$B$2:$AX$476,J$5,FALSE)</f>
        <v>0.32360292909999999</v>
      </c>
      <c r="K22" s="16">
        <f>VLOOKUP($D22,Résultats!$B$2:$AX$476,K$5,FALSE)</f>
        <v>0.29758793729999999</v>
      </c>
      <c r="L22" s="16">
        <f>VLOOKUP($D22,Résultats!$B$2:$AX$476,L$5,FALSE)</f>
        <v>0.27531410439999998</v>
      </c>
      <c r="M22" s="16">
        <f>VLOOKUP($D22,Résultats!$B$2:$AX$476,M$5,FALSE)</f>
        <v>0.86647414479999996</v>
      </c>
      <c r="N22" s="86">
        <f>VLOOKUP($D22,Résultats!$B$2:$AX$476,N$5,FALSE)</f>
        <v>1.0355265739999999</v>
      </c>
      <c r="O22" s="22">
        <f>VLOOKUP($D22,Résultats!$B$2:$AX$476,O$5,FALSE)</f>
        <v>1.276512892</v>
      </c>
      <c r="P22" s="16">
        <f>VLOOKUP($D22,Résultats!$B$2:$AX$476,P$5,FALSE)</f>
        <v>1.516421665</v>
      </c>
      <c r="Q22" s="16">
        <f>VLOOKUP($D22,Résultats!$B$2:$AX$476,Q$5,FALSE)</f>
        <v>1.74896568</v>
      </c>
      <c r="R22" s="16">
        <f>VLOOKUP($D22,Résultats!$B$2:$AX$476,R$5,FALSE)</f>
        <v>1.938795885</v>
      </c>
      <c r="S22" s="86">
        <f>VLOOKUP($D22,Résultats!$B$2:$AX$476,S$5,FALSE)</f>
        <v>2.1225160220000001</v>
      </c>
      <c r="T22" s="95">
        <f>VLOOKUP($D22,Résultats!$B$2:$AX$476,T$5,FALSE)</f>
        <v>3.664337223</v>
      </c>
      <c r="U22" s="95">
        <f>VLOOKUP($D22,Résultats!$B$2:$AX$476,U$5,FALSE)</f>
        <v>5.2645127919999997</v>
      </c>
      <c r="V22" s="95">
        <f>VLOOKUP($D22,Résultats!$B$2:$AX$476,V$5,FALSE)</f>
        <v>6.454452699</v>
      </c>
      <c r="W22" s="95">
        <f>VLOOKUP($D22,Résultats!$B$2:$AX$476,W$5,FALSE)</f>
        <v>7.9463986540000002</v>
      </c>
      <c r="X22" s="45">
        <f>W22-'[1]Cibles THREEME'!$H30</f>
        <v>-4.3792106585252712</v>
      </c>
      <c r="Y22" s="75"/>
      <c r="Z22" s="75"/>
      <c r="AA22" s="75"/>
    </row>
    <row r="23" spans="1:39" x14ac:dyDescent="0.2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0.60130887690000001</v>
      </c>
      <c r="G23" s="22">
        <f>VLOOKUP($D23,Résultats!$B$2:$AX$476,G$5,FALSE)</f>
        <v>0.5713271204</v>
      </c>
      <c r="H23" s="16">
        <f>VLOOKUP($D23,Résultats!$B$2:$AX$476,H$5,FALSE)</f>
        <v>0.53733123319999998</v>
      </c>
      <c r="I23" s="86">
        <f>VLOOKUP($D23,Résultats!$B$2:$AX$476,I$5,FALSE)</f>
        <v>1.390408318</v>
      </c>
      <c r="J23" s="22">
        <f>VLOOKUP($D23,Résultats!$B$2:$AX$476,J$5,FALSE)</f>
        <v>1.165261436</v>
      </c>
      <c r="K23" s="16">
        <f>VLOOKUP($D23,Résultats!$B$2:$AX$476,K$5,FALSE)</f>
        <v>0.98620522180000003</v>
      </c>
      <c r="L23" s="16">
        <f>VLOOKUP($D23,Résultats!$B$2:$AX$476,L$5,FALSE)</f>
        <v>0.82357437840000003</v>
      </c>
      <c r="M23" s="16">
        <f>VLOOKUP($D23,Résultats!$B$2:$AX$476,M$5,FALSE)</f>
        <v>0.98094140299999999</v>
      </c>
      <c r="N23" s="86">
        <f>VLOOKUP($D23,Résultats!$B$2:$AX$476,N$5,FALSE)</f>
        <v>1.008223329</v>
      </c>
      <c r="O23" s="22">
        <f>VLOOKUP($D23,Résultats!$B$2:$AX$476,O$5,FALSE)</f>
        <v>0.97440396760000003</v>
      </c>
      <c r="P23" s="16">
        <f>VLOOKUP($D23,Résultats!$B$2:$AX$476,P$5,FALSE)</f>
        <v>0.96201268240000004</v>
      </c>
      <c r="Q23" s="16">
        <f>VLOOKUP($D23,Résultats!$B$2:$AX$476,Q$5,FALSE)</f>
        <v>0.95705740890000002</v>
      </c>
      <c r="R23" s="16">
        <f>VLOOKUP($D23,Résultats!$B$2:$AX$476,R$5,FALSE)</f>
        <v>0.95000757599999996</v>
      </c>
      <c r="S23" s="86">
        <f>VLOOKUP($D23,Résultats!$B$2:$AX$476,S$5,FALSE)</f>
        <v>0.9449646116</v>
      </c>
      <c r="T23" s="95">
        <f>VLOOKUP($D23,Résultats!$B$2:$AX$476,T$5,FALSE)</f>
        <v>0.84442405320000002</v>
      </c>
      <c r="U23" s="95">
        <f>VLOOKUP($D23,Résultats!$B$2:$AX$476,U$5,FALSE)</f>
        <v>0.82582914060000001</v>
      </c>
      <c r="V23" s="95">
        <f>VLOOKUP($D23,Résultats!$B$2:$AX$476,V$5,FALSE)</f>
        <v>0.77259945399999996</v>
      </c>
      <c r="W23" s="95">
        <f>VLOOKUP($D23,Résultats!$B$2:$AX$476,W$5,FALSE)</f>
        <v>0.75941743159999997</v>
      </c>
      <c r="X23" s="45">
        <f>W23-'[1]Cibles THREEME'!$H31</f>
        <v>-3.2103112407217194E-2</v>
      </c>
      <c r="Y23" s="75"/>
      <c r="Z23" s="75"/>
      <c r="AA23" s="75"/>
    </row>
    <row r="24" spans="1:39" x14ac:dyDescent="0.2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0.26782696979999998</v>
      </c>
      <c r="G24" s="22">
        <f>VLOOKUP($D24,Résultats!$B$2:$AX$476,G$5,FALSE)</f>
        <v>0.2883665326</v>
      </c>
      <c r="H24" s="16">
        <f>VLOOKUP($D24,Résultats!$B$2:$AX$476,H$5,FALSE)</f>
        <v>0.28278037979999998</v>
      </c>
      <c r="I24" s="86">
        <f>VLOOKUP($D24,Résultats!$B$2:$AX$476,I$5,FALSE)</f>
        <v>0.31518372750000001</v>
      </c>
      <c r="J24" s="22">
        <f>VLOOKUP($D24,Résultats!$B$2:$AX$476,J$5,FALSE)</f>
        <v>0.29295941980000001</v>
      </c>
      <c r="K24" s="16">
        <f>VLOOKUP($D24,Résultats!$B$2:$AX$476,K$5,FALSE)</f>
        <v>0.2796905563</v>
      </c>
      <c r="L24" s="16">
        <f>VLOOKUP($D24,Résultats!$B$2:$AX$476,L$5,FALSE)</f>
        <v>0.26951927440000001</v>
      </c>
      <c r="M24" s="16">
        <f>VLOOKUP($D24,Résultats!$B$2:$AX$476,M$5,FALSE)</f>
        <v>0.40292837129999998</v>
      </c>
      <c r="N24" s="86">
        <f>VLOOKUP($D24,Résultats!$B$2:$AX$476,N$5,FALSE)</f>
        <v>0.43827288339999998</v>
      </c>
      <c r="O24" s="22">
        <f>VLOOKUP($D24,Résultats!$B$2:$AX$476,O$5,FALSE)</f>
        <v>0.44328106610000001</v>
      </c>
      <c r="P24" s="16">
        <f>VLOOKUP($D24,Résultats!$B$2:$AX$476,P$5,FALSE)</f>
        <v>0.45601575259999999</v>
      </c>
      <c r="Q24" s="16">
        <f>VLOOKUP($D24,Résultats!$B$2:$AX$476,Q$5,FALSE)</f>
        <v>0.47096617880000002</v>
      </c>
      <c r="R24" s="16">
        <f>VLOOKUP($D24,Résultats!$B$2:$AX$476,R$5,FALSE)</f>
        <v>0.48942882929999998</v>
      </c>
      <c r="S24" s="86">
        <f>VLOOKUP($D24,Résultats!$B$2:$AX$476,S$5,FALSE)</f>
        <v>0.50784914209999998</v>
      </c>
      <c r="T24" s="95">
        <f>VLOOKUP($D24,Résultats!$B$2:$AX$476,T$5,FALSE)</f>
        <v>0.66322184279999996</v>
      </c>
      <c r="U24" s="95">
        <f>VLOOKUP($D24,Résultats!$B$2:$AX$476,U$5,FALSE)</f>
        <v>0.71002255739999998</v>
      </c>
      <c r="V24" s="95">
        <f>VLOOKUP($D24,Résultats!$B$2:$AX$476,V$5,FALSE)</f>
        <v>0.75770004980000005</v>
      </c>
      <c r="W24" s="95">
        <f>VLOOKUP($D24,Résultats!$B$2:$AX$476,W$5,FALSE)</f>
        <v>0.80940093150000003</v>
      </c>
      <c r="X24" s="45">
        <f>W24-'[1]Cibles THREEME'!$H32</f>
        <v>0.55144736314230447</v>
      </c>
      <c r="Y24" s="75"/>
      <c r="Z24" s="75"/>
      <c r="AA24" s="75"/>
    </row>
    <row r="25" spans="1:39" x14ac:dyDescent="0.2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1.12093814</v>
      </c>
      <c r="G25" s="88">
        <f>VLOOKUP($D25,Résultats!$B$2:$AX$476,G$5,FALSE)</f>
        <v>1.243454684</v>
      </c>
      <c r="H25" s="17">
        <f>VLOOKUP($D25,Résultats!$B$2:$AX$476,H$5,FALSE)</f>
        <v>1.231554504</v>
      </c>
      <c r="I25" s="89">
        <f>VLOOKUP($D25,Résultats!$B$2:$AX$476,I$5,FALSE)</f>
        <v>2.150302693</v>
      </c>
      <c r="J25" s="88">
        <f>VLOOKUP($D25,Résultats!$B$2:$AX$476,J$5,FALSE)</f>
        <v>2.1410590389999999</v>
      </c>
      <c r="K25" s="17">
        <f>VLOOKUP($D25,Résultats!$B$2:$AX$476,K$5,FALSE)</f>
        <v>2.1861639589999999</v>
      </c>
      <c r="L25" s="17">
        <f>VLOOKUP($D25,Résultats!$B$2:$AX$476,L$5,FALSE)</f>
        <v>2.2499097049999999</v>
      </c>
      <c r="M25" s="17">
        <f>VLOOKUP($D25,Résultats!$B$2:$AX$476,M$5,FALSE)</f>
        <v>3.6517189659999998</v>
      </c>
      <c r="N25" s="89">
        <f>VLOOKUP($D25,Résultats!$B$2:$AX$476,N$5,FALSE)</f>
        <v>3.9522678830000002</v>
      </c>
      <c r="O25" s="88">
        <f>VLOOKUP($D25,Résultats!$B$2:$AX$476,O$5,FALSE)</f>
        <v>3.985504975</v>
      </c>
      <c r="P25" s="17">
        <f>VLOOKUP($D25,Résultats!$B$2:$AX$476,P$5,FALSE)</f>
        <v>4.0894244840000002</v>
      </c>
      <c r="Q25" s="17">
        <f>VLOOKUP($D25,Résultats!$B$2:$AX$476,Q$5,FALSE)</f>
        <v>4.2139808849999998</v>
      </c>
      <c r="R25" s="17">
        <f>VLOOKUP($D25,Résultats!$B$2:$AX$476,R$5,FALSE)</f>
        <v>4.3596277859999999</v>
      </c>
      <c r="S25" s="89">
        <f>VLOOKUP($D25,Résultats!$B$2:$AX$476,S$5,FALSE)</f>
        <v>4.5058554549999998</v>
      </c>
      <c r="T25" s="97">
        <f>VLOOKUP($D25,Résultats!$B$2:$AX$476,T$5,FALSE)</f>
        <v>5.1952190859999998</v>
      </c>
      <c r="U25" s="97">
        <f>VLOOKUP($D25,Résultats!$B$2:$AX$476,U$5,FALSE)</f>
        <v>5.8141373090000004</v>
      </c>
      <c r="V25" s="97">
        <f>VLOOKUP($D25,Résultats!$B$2:$AX$476,V$5,FALSE)</f>
        <v>6.123296463</v>
      </c>
      <c r="W25" s="97">
        <f>VLOOKUP($D25,Résultats!$B$2:$AX$476,W$5,FALSE)</f>
        <v>6.3527229949999997</v>
      </c>
      <c r="X25" s="45">
        <f>W25-'[1]Cibles THREEME'!$H33</f>
        <v>-1.1284403479693905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4.5163766479999996</v>
      </c>
      <c r="G26" s="84">
        <f>VLOOKUP($D26,Résultats!$B$2:$AX$476,G$5,FALSE)</f>
        <v>2.8046488950000001</v>
      </c>
      <c r="H26" s="6">
        <f>VLOOKUP($D26,Résultats!$B$2:$AX$476,H$5,FALSE)</f>
        <v>2.6093244900000001</v>
      </c>
      <c r="I26" s="85">
        <f>VLOOKUP($D26,Résultats!$B$2:$AX$476,I$5,FALSE)</f>
        <v>2.423270713</v>
      </c>
      <c r="J26" s="84">
        <f>VLOOKUP($D26,Résultats!$B$2:$AX$476,J$5,FALSE)</f>
        <v>2.3439681210000001</v>
      </c>
      <c r="K26" s="6">
        <f>VLOOKUP($D26,Résultats!$B$2:$AX$476,K$5,FALSE)</f>
        <v>2.3533831200000002</v>
      </c>
      <c r="L26" s="6">
        <f>VLOOKUP($D26,Résultats!$B$2:$AX$476,L$5,FALSE)</f>
        <v>2.4029645130000001</v>
      </c>
      <c r="M26" s="6">
        <f>VLOOKUP($D26,Résultats!$B$2:$AX$476,M$5,FALSE)</f>
        <v>2.3991344419999998</v>
      </c>
      <c r="N26" s="85">
        <f>VLOOKUP($D26,Résultats!$B$2:$AX$476,N$5,FALSE)</f>
        <v>2.3144802329999998</v>
      </c>
      <c r="O26" s="84">
        <f>VLOOKUP($D26,Résultats!$B$2:$AX$476,O$5,FALSE)</f>
        <v>2.1988927509999998</v>
      </c>
      <c r="P26" s="6">
        <f>VLOOKUP($D26,Résultats!$B$2:$AX$476,P$5,FALSE)</f>
        <v>2.0786517340000001</v>
      </c>
      <c r="Q26" s="6">
        <f>VLOOKUP($D26,Résultats!$B$2:$AX$476,Q$5,FALSE)</f>
        <v>1.964602331</v>
      </c>
      <c r="R26" s="6">
        <f>VLOOKUP($D26,Résultats!$B$2:$AX$476,R$5,FALSE)</f>
        <v>1.858249311</v>
      </c>
      <c r="S26" s="85">
        <f>VLOOKUP($D26,Résultats!$B$2:$AX$476,S$5,FALSE)</f>
        <v>1.7634084409999999</v>
      </c>
      <c r="T26" s="94">
        <f>VLOOKUP($D26,Résultats!$B$2:$AX$476,T$5,FALSE)</f>
        <v>1.820092552</v>
      </c>
      <c r="U26" s="94">
        <f>VLOOKUP($D26,Résultats!$B$2:$AX$476,U$5,FALSE)</f>
        <v>2.0718109930000002</v>
      </c>
      <c r="V26" s="94">
        <f>VLOOKUP($D26,Résultats!$B$2:$AX$476,V$5,FALSE)</f>
        <v>2.3354372290000001</v>
      </c>
      <c r="W26" s="94">
        <f>VLOOKUP($D26,Résultats!$B$2:$AX$476,W$5,FALSE)</f>
        <v>2.605317044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261.19592328959993</v>
      </c>
      <c r="G27" s="23">
        <f t="shared" ref="G27:R27" si="4">G26+G19+G10+G7</f>
        <v>249.50822479619998</v>
      </c>
      <c r="H27" s="9">
        <f t="shared" si="4"/>
        <v>244.53194214630003</v>
      </c>
      <c r="I27" s="90">
        <f t="shared" si="4"/>
        <v>233.92995957459991</v>
      </c>
      <c r="J27" s="23">
        <f t="shared" si="4"/>
        <v>230.04830003199999</v>
      </c>
      <c r="K27" s="9">
        <f t="shared" si="4"/>
        <v>226.15970171640001</v>
      </c>
      <c r="L27" s="9">
        <f t="shared" si="4"/>
        <v>221.64475557679998</v>
      </c>
      <c r="M27" s="9">
        <f t="shared" si="4"/>
        <v>228.64661245880001</v>
      </c>
      <c r="N27" s="90">
        <f t="shared" si="4"/>
        <v>232.88809843110005</v>
      </c>
      <c r="O27" s="23">
        <f t="shared" si="4"/>
        <v>229.9849655948</v>
      </c>
      <c r="P27" s="9">
        <f t="shared" si="4"/>
        <v>226.16262850420003</v>
      </c>
      <c r="Q27" s="9">
        <f t="shared" si="4"/>
        <v>221.74255021170003</v>
      </c>
      <c r="R27" s="9">
        <f t="shared" si="4"/>
        <v>217.0905437623</v>
      </c>
      <c r="S27" s="90">
        <f>S26+S19+S10+S7</f>
        <v>212.3501717801</v>
      </c>
      <c r="T27" s="98">
        <f>T26+T19+T10+T7</f>
        <v>183.48595703744002</v>
      </c>
      <c r="U27" s="98">
        <f>U26+U19+U10+U7</f>
        <v>173.09191936488003</v>
      </c>
      <c r="V27" s="98">
        <f>V26+V19+V10+V7</f>
        <v>154.58403593758001</v>
      </c>
      <c r="W27" s="98">
        <f>W26+W19+W10+W7</f>
        <v>138.51563423319999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73.471654189999995</v>
      </c>
      <c r="G33" s="84">
        <f t="shared" ref="G33:R33" si="5">SUM(G34:G35)</f>
        <v>70.87209900500001</v>
      </c>
      <c r="H33" s="6">
        <f t="shared" si="5"/>
        <v>70.234877396000002</v>
      </c>
      <c r="I33" s="85">
        <f t="shared" si="5"/>
        <v>68.976608343000009</v>
      </c>
      <c r="J33" s="84">
        <f t="shared" si="5"/>
        <v>68.360885031000009</v>
      </c>
      <c r="K33" s="6">
        <f t="shared" si="5"/>
        <v>68.101082177999999</v>
      </c>
      <c r="L33" s="6">
        <f t="shared" si="5"/>
        <v>67.812037193000009</v>
      </c>
      <c r="M33" s="6">
        <f t="shared" si="5"/>
        <v>65.383694755999997</v>
      </c>
      <c r="N33" s="85">
        <f t="shared" si="5"/>
        <v>65.414377900999995</v>
      </c>
      <c r="O33" s="84">
        <f t="shared" si="5"/>
        <v>60.339851912</v>
      </c>
      <c r="P33" s="6">
        <f t="shared" si="5"/>
        <v>57.295695012000003</v>
      </c>
      <c r="Q33" s="6">
        <f t="shared" si="5"/>
        <v>54.374973541999999</v>
      </c>
      <c r="R33" s="6">
        <f t="shared" si="5"/>
        <v>51.566469234000003</v>
      </c>
      <c r="S33" s="85">
        <f>SUM(S34:S35)</f>
        <v>48.897383075</v>
      </c>
      <c r="T33" s="94">
        <f>SUM(T34:T35)</f>
        <v>40.229298937000003</v>
      </c>
      <c r="U33" s="94">
        <f>SUM(U34:U35)</f>
        <v>34.661051409999999</v>
      </c>
      <c r="V33" s="94">
        <f>SUM(V34:V35)</f>
        <v>30.643147810000002</v>
      </c>
      <c r="W33" s="94">
        <f>SUM(W34:W35)</f>
        <v>27.757355625999999</v>
      </c>
      <c r="X33" s="3"/>
      <c r="Z33" s="197" t="s">
        <v>42</v>
      </c>
      <c r="AA33" s="201">
        <f>(I38+I40)/I36</f>
        <v>8.6413757779080502E-3</v>
      </c>
      <c r="AB33" s="201">
        <f>(S38+S40)/S36</f>
        <v>9.4212087459770975E-4</v>
      </c>
      <c r="AC33" s="202">
        <f>(W38+W40)/W36</f>
        <v>3.4818941519845683E-4</v>
      </c>
      <c r="AE33" s="197" t="s">
        <v>96</v>
      </c>
      <c r="AF33" s="201">
        <f>I34/I33</f>
        <v>0.95161573824557744</v>
      </c>
      <c r="AG33" s="201">
        <f>S34/S33</f>
        <v>0.91402602080868101</v>
      </c>
      <c r="AH33" s="202">
        <f>W34/W33</f>
        <v>0.33469665991157627</v>
      </c>
      <c r="AJ33" s="197" t="s">
        <v>66</v>
      </c>
      <c r="AK33" s="201">
        <f>I46/(I46+I48)</f>
        <v>0.98439656250246099</v>
      </c>
      <c r="AL33" s="201">
        <f>S46/(S46+S48)</f>
        <v>0.83041305445916846</v>
      </c>
      <c r="AM33" s="202">
        <f>W46/(W46+W48)</f>
        <v>1.4858895698514929E-2</v>
      </c>
    </row>
    <row r="34" spans="1:39" x14ac:dyDescent="0.2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69.748210369999995</v>
      </c>
      <c r="G34" s="22">
        <f>VLOOKUP($D34,Résultats!$B$2:$AX$476,G$5,FALSE)</f>
        <v>66.648259710000005</v>
      </c>
      <c r="H34" s="16">
        <f>VLOOKUP($D34,Résultats!$B$2:$AX$476,H$5,FALSE)</f>
        <v>65.818157049999996</v>
      </c>
      <c r="I34" s="86">
        <f>VLOOKUP($D34,Résultats!$B$2:$AX$476,I$5,FALSE)</f>
        <v>65.639226070000007</v>
      </c>
      <c r="J34" s="22">
        <f>VLOOKUP($D34,Résultats!$B$2:$AX$476,J$5,FALSE)</f>
        <v>64.849679320000007</v>
      </c>
      <c r="K34" s="16">
        <f>VLOOKUP($D34,Résultats!$B$2:$AX$476,K$5,FALSE)</f>
        <v>64.402528480000001</v>
      </c>
      <c r="L34" s="16">
        <f>VLOOKUP($D34,Résultats!$B$2:$AX$476,L$5,FALSE)</f>
        <v>63.931446880000003</v>
      </c>
      <c r="M34" s="16">
        <f>VLOOKUP($D34,Résultats!$B$2:$AX$476,M$5,FALSE)</f>
        <v>61.15710773</v>
      </c>
      <c r="N34" s="86">
        <f>VLOOKUP($D34,Résultats!$B$2:$AX$476,N$5,FALSE)</f>
        <v>60.926645299999997</v>
      </c>
      <c r="O34" s="22">
        <f>VLOOKUP($D34,Résultats!$B$2:$AX$476,O$5,FALSE)</f>
        <v>56.025485680000003</v>
      </c>
      <c r="P34" s="16">
        <f>VLOOKUP($D34,Résultats!$B$2:$AX$476,P$5,FALSE)</f>
        <v>53.018024050000001</v>
      </c>
      <c r="Q34" s="16">
        <f>VLOOKUP($D34,Résultats!$B$2:$AX$476,Q$5,FALSE)</f>
        <v>50.12734975</v>
      </c>
      <c r="R34" s="16">
        <f>VLOOKUP($D34,Résultats!$B$2:$AX$476,R$5,FALSE)</f>
        <v>47.345717790000002</v>
      </c>
      <c r="S34" s="86">
        <f>VLOOKUP($D34,Résultats!$B$2:$AX$476,S$5,FALSE)</f>
        <v>44.693480479999998</v>
      </c>
      <c r="T34" s="95">
        <f>VLOOKUP($D34,Résultats!$B$2:$AX$476,T$5,FALSE)</f>
        <v>32.290213260000002</v>
      </c>
      <c r="U34" s="95">
        <f>VLOOKUP($D34,Résultats!$B$2:$AX$476,U$5,FALSE)</f>
        <v>20.169333770000001</v>
      </c>
      <c r="V34" s="95">
        <f>VLOOKUP($D34,Résultats!$B$2:$AX$476,V$5,FALSE)</f>
        <v>11.86975161</v>
      </c>
      <c r="W34" s="95">
        <f>VLOOKUP($D34,Résultats!$B$2:$AX$476,W$5,FALSE)</f>
        <v>9.2902942159999995</v>
      </c>
      <c r="X34" s="45">
        <f>W34-'[1]Cibles THREEME'!$AJ4</f>
        <v>-0.39180839148596291</v>
      </c>
      <c r="Z34" s="197" t="s">
        <v>61</v>
      </c>
      <c r="AA34" s="201">
        <f>I37/I36</f>
        <v>0.69408091298723495</v>
      </c>
      <c r="AB34" s="201">
        <f>S37/S36</f>
        <v>0.62114143575092151</v>
      </c>
      <c r="AC34" s="202">
        <f>W37/W36</f>
        <v>0.32025252700895807</v>
      </c>
      <c r="AE34" s="198" t="s">
        <v>65</v>
      </c>
      <c r="AF34" s="203">
        <f>I35/I33</f>
        <v>4.8384261754422564E-2</v>
      </c>
      <c r="AG34" s="203">
        <f>S35/S33</f>
        <v>8.5973979191318911E-2</v>
      </c>
      <c r="AH34" s="204">
        <f>W35/W33</f>
        <v>0.66530334008842373</v>
      </c>
      <c r="AJ34" s="198" t="s">
        <v>67</v>
      </c>
      <c r="AK34" s="203">
        <f>I48/(I46+I48)</f>
        <v>1.5603437497539025E-2</v>
      </c>
      <c r="AL34" s="203">
        <f>S48/(S46+S48)</f>
        <v>0.16958694554083151</v>
      </c>
      <c r="AM34" s="204">
        <f>W48/(W46+W48)</f>
        <v>0.98514110430148516</v>
      </c>
    </row>
    <row r="35" spans="1:39" x14ac:dyDescent="0.2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3.72344382</v>
      </c>
      <c r="G35" s="22">
        <f>VLOOKUP($D35,Résultats!$B$2:$AX$476,G$5,FALSE)</f>
        <v>4.2238392950000003</v>
      </c>
      <c r="H35" s="16">
        <f>VLOOKUP($D35,Résultats!$B$2:$AX$476,H$5,FALSE)</f>
        <v>4.416720346</v>
      </c>
      <c r="I35" s="86">
        <f>VLOOKUP($D35,Résultats!$B$2:$AX$476,I$5,FALSE)</f>
        <v>3.3373822729999998</v>
      </c>
      <c r="J35" s="22">
        <f>VLOOKUP($D35,Résultats!$B$2:$AX$476,J$5,FALSE)</f>
        <v>3.5112057110000001</v>
      </c>
      <c r="K35" s="16">
        <f>VLOOKUP($D35,Résultats!$B$2:$AX$476,K$5,FALSE)</f>
        <v>3.698553698</v>
      </c>
      <c r="L35" s="16">
        <f>VLOOKUP($D35,Résultats!$B$2:$AX$476,L$5,FALSE)</f>
        <v>3.8805903129999999</v>
      </c>
      <c r="M35" s="16">
        <f>VLOOKUP($D35,Résultats!$B$2:$AX$476,M$5,FALSE)</f>
        <v>4.2265870259999998</v>
      </c>
      <c r="N35" s="86">
        <f>VLOOKUP($D35,Résultats!$B$2:$AX$476,N$5,FALSE)</f>
        <v>4.4877326010000003</v>
      </c>
      <c r="O35" s="22">
        <f>VLOOKUP($D35,Résultats!$B$2:$AX$476,O$5,FALSE)</f>
        <v>4.3143662320000002</v>
      </c>
      <c r="P35" s="16">
        <f>VLOOKUP($D35,Résultats!$B$2:$AX$476,P$5,FALSE)</f>
        <v>4.2776709620000002</v>
      </c>
      <c r="Q35" s="16">
        <f>VLOOKUP($D35,Résultats!$B$2:$AX$476,Q$5,FALSE)</f>
        <v>4.2476237919999997</v>
      </c>
      <c r="R35" s="16">
        <f>VLOOKUP($D35,Résultats!$B$2:$AX$476,R$5,FALSE)</f>
        <v>4.2207514440000002</v>
      </c>
      <c r="S35" s="86">
        <f>VLOOKUP($D35,Résultats!$B$2:$AX$476,S$5,FALSE)</f>
        <v>4.2039025949999997</v>
      </c>
      <c r="T35" s="95">
        <f>VLOOKUP($D35,Résultats!$B$2:$AX$476,T$5,FALSE)</f>
        <v>7.9390856769999996</v>
      </c>
      <c r="U35" s="95">
        <f>VLOOKUP($D35,Résultats!$B$2:$AX$476,U$5,FALSE)</f>
        <v>14.491717639999999</v>
      </c>
      <c r="V35" s="95">
        <f>VLOOKUP($D35,Résultats!$B$2:$AX$476,V$5,FALSE)</f>
        <v>18.773396200000001</v>
      </c>
      <c r="W35" s="95">
        <f>VLOOKUP($D35,Résultats!$B$2:$AX$476,W$5,FALSE)</f>
        <v>18.467061409999999</v>
      </c>
      <c r="X35" s="45">
        <f>W35-'[1]Cibles THREEME'!$AJ5</f>
        <v>14.970220194422916</v>
      </c>
      <c r="Z35" s="197" t="s">
        <v>93</v>
      </c>
      <c r="AA35" s="201">
        <f>I43/I36</f>
        <v>0.10258601324549271</v>
      </c>
      <c r="AB35" s="201">
        <f>S43/S36</f>
        <v>0.10094479365141337</v>
      </c>
      <c r="AC35" s="202">
        <f>W43/W36</f>
        <v>8.5931446881158682E-2</v>
      </c>
      <c r="AE35" s="189" t="s">
        <v>92</v>
      </c>
      <c r="AF35" s="205">
        <f>SUM(AF33:AF34)</f>
        <v>1</v>
      </c>
      <c r="AG35" s="205">
        <f t="shared" ref="AG35:AH35" si="6">SUM(AG33:AG34)</f>
        <v>0.99999999999999989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38.436384712799999</v>
      </c>
      <c r="G36" s="21">
        <f t="shared" ref="G36:R36" si="9">SUM(G37:G44)</f>
        <v>38.149848703099998</v>
      </c>
      <c r="H36" s="8">
        <f t="shared" si="9"/>
        <v>37.899231003100006</v>
      </c>
      <c r="I36" s="87">
        <f t="shared" si="9"/>
        <v>37.801498267799992</v>
      </c>
      <c r="J36" s="21">
        <f t="shared" si="9"/>
        <v>37.958813717700004</v>
      </c>
      <c r="K36" s="8">
        <f t="shared" si="9"/>
        <v>37.667627163700004</v>
      </c>
      <c r="L36" s="8">
        <f t="shared" si="9"/>
        <v>37.057995753000007</v>
      </c>
      <c r="M36" s="8">
        <f t="shared" si="9"/>
        <v>38.541736696799994</v>
      </c>
      <c r="N36" s="87">
        <f t="shared" si="9"/>
        <v>38.542217675700002</v>
      </c>
      <c r="O36" s="21">
        <f t="shared" si="9"/>
        <v>40.6040397007</v>
      </c>
      <c r="P36" s="8">
        <f t="shared" si="9"/>
        <v>41.442476442300006</v>
      </c>
      <c r="Q36" s="8">
        <f t="shared" si="9"/>
        <v>41.941930525699995</v>
      </c>
      <c r="R36" s="8">
        <f t="shared" si="9"/>
        <v>42.234614763700002</v>
      </c>
      <c r="S36" s="87">
        <f>SUM(S37:S44)</f>
        <v>42.404430978199997</v>
      </c>
      <c r="T36" s="96">
        <f>SUM(T37:T44)</f>
        <v>43.267673538989996</v>
      </c>
      <c r="U36" s="96">
        <f>SUM(U37:U44)</f>
        <v>43.171008199060005</v>
      </c>
      <c r="V36" s="96">
        <f>SUM(V37:V44)</f>
        <v>43.111068940379994</v>
      </c>
      <c r="W36" s="96">
        <f>SUM(W37:W44)</f>
        <v>43.15861673002</v>
      </c>
      <c r="X36" s="3"/>
      <c r="Z36" s="197" t="s">
        <v>62</v>
      </c>
      <c r="AA36" s="201">
        <f>I42/I36</f>
        <v>3.6998234278754594E-2</v>
      </c>
      <c r="AB36" s="201">
        <f>S42/S36</f>
        <v>8.7555323850677449E-2</v>
      </c>
      <c r="AC36" s="202">
        <f>W42/W36</f>
        <v>0.19408802048499108</v>
      </c>
    </row>
    <row r="37" spans="1:39" x14ac:dyDescent="0.2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30.56389399</v>
      </c>
      <c r="G37" s="22">
        <f>VLOOKUP($D37,Résultats!$B$2:$AX$476,G$5,FALSE)</f>
        <v>28.680177749999999</v>
      </c>
      <c r="H37" s="16">
        <f>VLOOKUP($D37,Résultats!$B$2:$AX$476,H$5,FALSE)</f>
        <v>27.823877400000001</v>
      </c>
      <c r="I37" s="86">
        <f>VLOOKUP($D37,Résultats!$B$2:$AX$476,I$5,FALSE)</f>
        <v>26.237298429999999</v>
      </c>
      <c r="J37" s="22">
        <f>VLOOKUP($D37,Résultats!$B$2:$AX$476,J$5,FALSE)</f>
        <v>26.307758239999998</v>
      </c>
      <c r="K37" s="16">
        <f>VLOOKUP($D37,Résultats!$B$2:$AX$476,K$5,FALSE)</f>
        <v>26.069111679999999</v>
      </c>
      <c r="L37" s="16">
        <f>VLOOKUP($D37,Résultats!$B$2:$AX$476,L$5,FALSE)</f>
        <v>25.61243035</v>
      </c>
      <c r="M37" s="16">
        <f>VLOOKUP($D37,Résultats!$B$2:$AX$476,M$5,FALSE)</f>
        <v>25.94229146</v>
      </c>
      <c r="N37" s="86">
        <f>VLOOKUP($D37,Résultats!$B$2:$AX$476,N$5,FALSE)</f>
        <v>25.629956029999999</v>
      </c>
      <c r="O37" s="22">
        <f>VLOOKUP($D37,Résultats!$B$2:$AX$476,O$5,FALSE)</f>
        <v>26.624205969999998</v>
      </c>
      <c r="P37" s="16">
        <f>VLOOKUP($D37,Résultats!$B$2:$AX$476,P$5,FALSE)</f>
        <v>26.799408799999998</v>
      </c>
      <c r="Q37" s="16">
        <f>VLOOKUP($D37,Résultats!$B$2:$AX$476,Q$5,FALSE)</f>
        <v>26.753085899999999</v>
      </c>
      <c r="R37" s="16">
        <f>VLOOKUP($D37,Résultats!$B$2:$AX$476,R$5,FALSE)</f>
        <v>26.582415210000001</v>
      </c>
      <c r="S37" s="86">
        <f>VLOOKUP($D37,Résultats!$B$2:$AX$476,S$5,FALSE)</f>
        <v>26.33914914</v>
      </c>
      <c r="T37" s="95">
        <f>VLOOKUP($D37,Résultats!$B$2:$AX$476,T$5,FALSE)</f>
        <v>23.02883666</v>
      </c>
      <c r="U37" s="95">
        <f>VLOOKUP($D37,Résultats!$B$2:$AX$476,U$5,FALSE)</f>
        <v>21.208987050000001</v>
      </c>
      <c r="V37" s="95">
        <f>VLOOKUP($D37,Résultats!$B$2:$AX$476,V$5,FALSE)</f>
        <v>17.302701549999998</v>
      </c>
      <c r="W37" s="95">
        <f>VLOOKUP($D37,Résultats!$B$2:$AX$476,W$5,FALSE)</f>
        <v>13.82165607</v>
      </c>
      <c r="X37" s="45">
        <f>W37-'[1]Cibles THREEME'!$AJ8</f>
        <v>13.200596938454302</v>
      </c>
      <c r="Z37" s="197" t="s">
        <v>63</v>
      </c>
      <c r="AA37" s="201">
        <f>I41/I36</f>
        <v>8.3952357060494254E-2</v>
      </c>
      <c r="AB37" s="201">
        <f>S41/S36</f>
        <v>0.12657892133393844</v>
      </c>
      <c r="AC37" s="202">
        <f>W41/W36</f>
        <v>0.3732405070062248</v>
      </c>
    </row>
    <row r="38" spans="1:39" x14ac:dyDescent="0.2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0.16197862490000001</v>
      </c>
      <c r="G38" s="22">
        <f>VLOOKUP($D38,Résultats!$B$2:$AX$476,G$5,FALSE)</f>
        <v>0.1205401096</v>
      </c>
      <c r="H38" s="16">
        <f>VLOOKUP($D38,Résultats!$B$2:$AX$476,H$5,FALSE)</f>
        <v>0.10824328599999999</v>
      </c>
      <c r="I38" s="86">
        <f>VLOOKUP($D38,Résultats!$B$2:$AX$476,I$5,FALSE)</f>
        <v>0.1099483976</v>
      </c>
      <c r="J38" s="22">
        <f>VLOOKUP($D38,Résultats!$B$2:$AX$476,J$5,FALSE)</f>
        <v>0.17993676980000001</v>
      </c>
      <c r="K38" s="16">
        <f>VLOOKUP($D38,Résultats!$B$2:$AX$476,K$5,FALSE)</f>
        <v>0.2446884225</v>
      </c>
      <c r="L38" s="16">
        <f>VLOOKUP($D38,Résultats!$B$2:$AX$476,L$5,FALSE)</f>
        <v>0.30314287870000001</v>
      </c>
      <c r="M38" s="16">
        <f>VLOOKUP($D38,Résultats!$B$2:$AX$476,M$5,FALSE)</f>
        <v>0.11676479200000001</v>
      </c>
      <c r="N38" s="86">
        <f>VLOOKUP($D38,Résultats!$B$2:$AX$476,N$5,FALSE)</f>
        <v>3.56273904E-2</v>
      </c>
      <c r="O38" s="22">
        <f>VLOOKUP($D38,Résultats!$B$2:$AX$476,O$5,FALSE)</f>
        <v>3.4066113799999999E-2</v>
      </c>
      <c r="P38" s="16">
        <f>VLOOKUP($D38,Résultats!$B$2:$AX$476,P$5,FALSE)</f>
        <v>3.13232248E-2</v>
      </c>
      <c r="Q38" s="16">
        <f>VLOOKUP($D38,Résultats!$B$2:$AX$476,Q$5,FALSE)</f>
        <v>2.8302801999999998E-2</v>
      </c>
      <c r="R38" s="16">
        <f>VLOOKUP($D38,Résultats!$B$2:$AX$476,R$5,FALSE)</f>
        <v>2.5264636E-2</v>
      </c>
      <c r="S38" s="86">
        <f>VLOOKUP($D38,Résultats!$B$2:$AX$476,S$5,FALSE)</f>
        <v>2.2195866500000001E-2</v>
      </c>
      <c r="T38" s="95">
        <f>VLOOKUP($D38,Résultats!$B$2:$AX$476,T$5,FALSE)</f>
        <v>2.0152011899999999E-2</v>
      </c>
      <c r="U38" s="95">
        <f>VLOOKUP($D38,Résultats!$B$2:$AX$476,U$5,FALSE)</f>
        <v>9.5193121799999995E-3</v>
      </c>
      <c r="V38" s="95">
        <f>VLOOKUP($D38,Résultats!$B$2:$AX$476,V$5,FALSE)</f>
        <v>7.6928009400000002E-3</v>
      </c>
      <c r="W38" s="95">
        <f>VLOOKUP($D38,Résultats!$B$2:$AX$476,W$5,FALSE)</f>
        <v>7.5136867599999999E-3</v>
      </c>
      <c r="X38" s="45">
        <f>W38-'[1]Cibles THREEME'!$AJ9</f>
        <v>-2.4863132400000003E-3</v>
      </c>
      <c r="Z38" s="198" t="s">
        <v>64</v>
      </c>
      <c r="AA38" s="203">
        <f>(I39+I44)/I36</f>
        <v>7.3741106650115615E-2</v>
      </c>
      <c r="AB38" s="203">
        <f>(S39+S44)/S36</f>
        <v>6.2837404538451561E-2</v>
      </c>
      <c r="AC38" s="204">
        <f>(W39+W44)/W36</f>
        <v>2.6139309203468929E-2</v>
      </c>
    </row>
    <row r="39" spans="1:39" x14ac:dyDescent="0.2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1.0880106730000001</v>
      </c>
      <c r="G39" s="22">
        <f>VLOOKUP($D39,Résultats!$B$2:$AX$476,G$5,FALSE)</f>
        <v>1.4173486559999999</v>
      </c>
      <c r="H39" s="16">
        <f>VLOOKUP($D39,Résultats!$B$2:$AX$476,H$5,FALSE)</f>
        <v>1.5339197449999999</v>
      </c>
      <c r="I39" s="86">
        <f>VLOOKUP($D39,Résultats!$B$2:$AX$476,I$5,FALSE)</f>
        <v>2.3265678059999999</v>
      </c>
      <c r="J39" s="22">
        <f>VLOOKUP($D39,Résultats!$B$2:$AX$476,J$5,FALSE)</f>
        <v>1.7758143310000001</v>
      </c>
      <c r="K39" s="16">
        <f>VLOOKUP($D39,Résultats!$B$2:$AX$476,K$5,FALSE)</f>
        <v>1.2291515879999999</v>
      </c>
      <c r="L39" s="16">
        <f>VLOOKUP($D39,Résultats!$B$2:$AX$476,L$5,FALSE)</f>
        <v>0.70618094529999997</v>
      </c>
      <c r="M39" s="16">
        <f>VLOOKUP($D39,Résultats!$B$2:$AX$476,M$5,FALSE)</f>
        <v>2.2353224059999999</v>
      </c>
      <c r="N39" s="86">
        <f>VLOOKUP($D39,Résultats!$B$2:$AX$476,N$5,FALSE)</f>
        <v>2.273533322</v>
      </c>
      <c r="O39" s="22">
        <f>VLOOKUP($D39,Résultats!$B$2:$AX$476,O$5,FALSE)</f>
        <v>2.3018036350000002</v>
      </c>
      <c r="P39" s="16">
        <f>VLOOKUP($D39,Résultats!$B$2:$AX$476,P$5,FALSE)</f>
        <v>2.2565423610000002</v>
      </c>
      <c r="Q39" s="16">
        <f>VLOOKUP($D39,Résultats!$B$2:$AX$476,Q$5,FALSE)</f>
        <v>2.1922493809999999</v>
      </c>
      <c r="R39" s="16">
        <f>VLOOKUP($D39,Résultats!$B$2:$AX$476,R$5,FALSE)</f>
        <v>2.1200300090000002</v>
      </c>
      <c r="S39" s="86">
        <f>VLOOKUP($D39,Résultats!$B$2:$AX$476,S$5,FALSE)</f>
        <v>2.042803326</v>
      </c>
      <c r="T39" s="95">
        <f>VLOOKUP($D39,Résultats!$B$2:$AX$476,T$5,FALSE)</f>
        <v>1.4597326639999999</v>
      </c>
      <c r="U39" s="95">
        <f>VLOOKUP($D39,Résultats!$B$2:$AX$476,U$5,FALSE)</f>
        <v>0.1566106531</v>
      </c>
      <c r="V39" s="95">
        <f>VLOOKUP($D39,Résultats!$B$2:$AX$476,V$5,FALSE)</f>
        <v>0.20386092510000001</v>
      </c>
      <c r="W39" s="95">
        <f>VLOOKUP($D39,Résultats!$B$2:$AX$476,W$5,FALSE)</f>
        <v>0.2387288327</v>
      </c>
      <c r="X39" s="45">
        <f>W39-'[1]Cibles THREEME'!$AJ10</f>
        <v>-0.85725787002770126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1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0.85096032539999999</v>
      </c>
      <c r="G40" s="22">
        <f>VLOOKUP($D40,Résultats!$B$2:$AX$476,G$5,FALSE)</f>
        <v>0.62988730120000003</v>
      </c>
      <c r="H40" s="16">
        <f>VLOOKUP($D40,Résultats!$B$2:$AX$476,H$5,FALSE)</f>
        <v>0.56462329769999997</v>
      </c>
      <c r="I40" s="86">
        <f>VLOOKUP($D40,Résultats!$B$2:$AX$476,I$5,FALSE)</f>
        <v>0.21670855389999999</v>
      </c>
      <c r="J40" s="22">
        <f>VLOOKUP($D40,Résultats!$B$2:$AX$476,J$5,FALSE)</f>
        <v>0.17784118669999999</v>
      </c>
      <c r="K40" s="16">
        <f>VLOOKUP($D40,Résultats!$B$2:$AX$476,K$5,FALSE)</f>
        <v>0.13865173959999999</v>
      </c>
      <c r="L40" s="16">
        <f>VLOOKUP($D40,Résultats!$B$2:$AX$476,L$5,FALSE)</f>
        <v>0.100708724</v>
      </c>
      <c r="M40" s="16">
        <f>VLOOKUP($D40,Résultats!$B$2:$AX$476,M$5,FALSE)</f>
        <v>0.1309099114</v>
      </c>
      <c r="N40" s="86">
        <f>VLOOKUP($D40,Résultats!$B$2:$AX$476,N$5,FALSE)</f>
        <v>5.1603514099999997E-2</v>
      </c>
      <c r="O40" s="22">
        <f>VLOOKUP($D40,Résultats!$B$2:$AX$476,O$5,FALSE)</f>
        <v>4.17235813E-2</v>
      </c>
      <c r="P40" s="16">
        <f>VLOOKUP($D40,Résultats!$B$2:$AX$476,P$5,FALSE)</f>
        <v>3.0020663900000001E-2</v>
      </c>
      <c r="Q40" s="16">
        <f>VLOOKUP($D40,Résultats!$B$2:$AX$476,Q$5,FALSE)</f>
        <v>1.7994452899999999E-2</v>
      </c>
      <c r="R40" s="16">
        <f>VLOOKUP($D40,Résultats!$B$2:$AX$476,R$5,FALSE)</f>
        <v>1.7898912900000001E-2</v>
      </c>
      <c r="S40" s="86">
        <f>VLOOKUP($D40,Résultats!$B$2:$AX$476,S$5,FALSE)</f>
        <v>1.7754233099999999E-2</v>
      </c>
      <c r="T40" s="95">
        <f>VLOOKUP($D40,Résultats!$B$2:$AX$476,T$5,FALSE)</f>
        <v>8.5483261900000003E-3</v>
      </c>
      <c r="U40" s="95">
        <f>VLOOKUP($D40,Résultats!$B$2:$AX$476,U$5,FALSE)</f>
        <v>8.0322379800000007E-3</v>
      </c>
      <c r="V40" s="95">
        <f>VLOOKUP($D40,Résultats!$B$2:$AX$476,V$5,FALSE)</f>
        <v>7.6928009400000002E-3</v>
      </c>
      <c r="W40" s="95">
        <f>VLOOKUP($D40,Résultats!$B$2:$AX$476,W$5,FALSE)</f>
        <v>7.5136867599999999E-3</v>
      </c>
      <c r="X40" s="45">
        <f>W40-'[1]Cibles THREEME'!$AJ11</f>
        <v>-2.4863132400000003E-3</v>
      </c>
    </row>
    <row r="41" spans="1:39" x14ac:dyDescent="0.2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1.410195764</v>
      </c>
      <c r="G41" s="22">
        <f>VLOOKUP($D41,Résultats!$B$2:$AX$476,G$5,FALSE)</f>
        <v>2.0730648899999999</v>
      </c>
      <c r="H41" s="16">
        <f>VLOOKUP($D41,Résultats!$B$2:$AX$476,H$5,FALSE)</f>
        <v>2.3357991060000001</v>
      </c>
      <c r="I41" s="86">
        <f>VLOOKUP($D41,Résultats!$B$2:$AX$476,I$5,FALSE)</f>
        <v>3.17352488</v>
      </c>
      <c r="J41" s="22">
        <f>VLOOKUP($D41,Résultats!$B$2:$AX$476,J$5,FALSE)</f>
        <v>3.3464294460000001</v>
      </c>
      <c r="K41" s="16">
        <f>VLOOKUP($D41,Résultats!$B$2:$AX$476,K$5,FALSE)</f>
        <v>3.4726497369999998</v>
      </c>
      <c r="L41" s="16">
        <f>VLOOKUP($D41,Résultats!$B$2:$AX$476,L$5,FALSE)</f>
        <v>3.559799833</v>
      </c>
      <c r="M41" s="16">
        <f>VLOOKUP($D41,Résultats!$B$2:$AX$476,M$5,FALSE)</f>
        <v>3.6476995310000002</v>
      </c>
      <c r="N41" s="86">
        <f>VLOOKUP($D41,Résultats!$B$2:$AX$476,N$5,FALSE)</f>
        <v>3.8681512819999999</v>
      </c>
      <c r="O41" s="22">
        <f>VLOOKUP($D41,Résultats!$B$2:$AX$476,O$5,FALSE)</f>
        <v>4.302476349</v>
      </c>
      <c r="P41" s="16">
        <f>VLOOKUP($D41,Résultats!$B$2:$AX$476,P$5,FALSE)</f>
        <v>4.6173491020000004</v>
      </c>
      <c r="Q41" s="16">
        <f>VLOOKUP($D41,Résultats!$B$2:$AX$476,Q$5,FALSE)</f>
        <v>4.8958522679999996</v>
      </c>
      <c r="R41" s="16">
        <f>VLOOKUP($D41,Résultats!$B$2:$AX$476,R$5,FALSE)</f>
        <v>5.1405526430000004</v>
      </c>
      <c r="S41" s="86">
        <f>VLOOKUP($D41,Résultats!$B$2:$AX$476,S$5,FALSE)</f>
        <v>5.3675071330000002</v>
      </c>
      <c r="T41" s="95">
        <f>VLOOKUP($D41,Résultats!$B$2:$AX$476,T$5,FALSE)</f>
        <v>8.3359488230000007</v>
      </c>
      <c r="U41" s="95">
        <f>VLOOKUP($D41,Résultats!$B$2:$AX$476,U$5,FALSE)</f>
        <v>10.712769010000001</v>
      </c>
      <c r="V41" s="95">
        <f>VLOOKUP($D41,Résultats!$B$2:$AX$476,V$5,FALSE)</f>
        <v>13.396639</v>
      </c>
      <c r="W41" s="95">
        <f>VLOOKUP($D41,Résultats!$B$2:$AX$476,W$5,FALSE)</f>
        <v>16.108543990000001</v>
      </c>
      <c r="X41" s="45">
        <f>W41-'[1]Cibles THREEME'!$AJ12</f>
        <v>3.5229633536769001</v>
      </c>
    </row>
    <row r="42" spans="1:39" x14ac:dyDescent="0.2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0.49457102609999998</v>
      </c>
      <c r="G42" s="22">
        <f>VLOOKUP($D42,Résultats!$B$2:$AX$476,G$5,FALSE)</f>
        <v>0.79877750810000003</v>
      </c>
      <c r="H42" s="16">
        <f>VLOOKUP($D42,Résultats!$B$2:$AX$476,H$5,FALSE)</f>
        <v>0.92868758799999995</v>
      </c>
      <c r="I42" s="86">
        <f>VLOOKUP($D42,Résultats!$B$2:$AX$476,I$5,FALSE)</f>
        <v>1.3985886890000001</v>
      </c>
      <c r="J42" s="22">
        <f>VLOOKUP($D42,Résultats!$B$2:$AX$476,J$5,FALSE)</f>
        <v>1.4747886180000001</v>
      </c>
      <c r="K42" s="16">
        <f>VLOOKUP($D42,Résultats!$B$2:$AX$476,K$5,FALSE)</f>
        <v>1.5304145469999999</v>
      </c>
      <c r="L42" s="16">
        <f>VLOOKUP($D42,Résultats!$B$2:$AX$476,L$5,FALSE)</f>
        <v>1.5688220420000001</v>
      </c>
      <c r="M42" s="16">
        <f>VLOOKUP($D42,Résultats!$B$2:$AX$476,M$5,FALSE)</f>
        <v>1.6699473279999999</v>
      </c>
      <c r="N42" s="86">
        <f>VLOOKUP($D42,Résultats!$B$2:$AX$476,N$5,FALSE)</f>
        <v>1.883558686</v>
      </c>
      <c r="O42" s="22">
        <f>VLOOKUP($D42,Résultats!$B$2:$AX$476,O$5,FALSE)</f>
        <v>2.3188917010000001</v>
      </c>
      <c r="P42" s="16">
        <f>VLOOKUP($D42,Résultats!$B$2:$AX$476,P$5,FALSE)</f>
        <v>2.6993348940000002</v>
      </c>
      <c r="Q42" s="16">
        <f>VLOOKUP($D42,Résultats!$B$2:$AX$476,Q$5,FALSE)</f>
        <v>3.059756181</v>
      </c>
      <c r="R42" s="16">
        <f>VLOOKUP($D42,Résultats!$B$2:$AX$476,R$5,FALSE)</f>
        <v>3.3932497719999999</v>
      </c>
      <c r="S42" s="86">
        <f>VLOOKUP($D42,Résultats!$B$2:$AX$476,S$5,FALSE)</f>
        <v>3.7127336870000001</v>
      </c>
      <c r="T42" s="95">
        <f>VLOOKUP($D42,Résultats!$B$2:$AX$476,T$5,FALSE)</f>
        <v>5.378480369</v>
      </c>
      <c r="U42" s="95">
        <f>VLOOKUP($D42,Résultats!$B$2:$AX$476,U$5,FALSE)</f>
        <v>6.2999149729999999</v>
      </c>
      <c r="V42" s="95">
        <f>VLOOKUP($D42,Résultats!$B$2:$AX$476,V$5,FALSE)</f>
        <v>7.4785886619999999</v>
      </c>
      <c r="W42" s="95">
        <f>VLOOKUP($D42,Résultats!$B$2:$AX$476,W$5,FALSE)</f>
        <v>8.3765704880000005</v>
      </c>
      <c r="X42" s="45">
        <f>W42-'[1]Cibles THREEME'!$AJ13</f>
        <v>0.9482161695122473</v>
      </c>
      <c r="Z42" s="60" t="s">
        <v>485</v>
      </c>
    </row>
    <row r="43" spans="1:39" x14ac:dyDescent="0.2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3.5308361229999998</v>
      </c>
      <c r="G43" s="22">
        <f>VLOOKUP($D43,Résultats!$B$2:$AX$476,G$5,FALSE)</f>
        <v>3.9139141500000001</v>
      </c>
      <c r="H43" s="16">
        <f>VLOOKUP($D43,Résultats!$B$2:$AX$476,H$5,FALSE)</f>
        <v>4.0139069569999997</v>
      </c>
      <c r="I43" s="86">
        <f>VLOOKUP($D43,Résultats!$B$2:$AX$476,I$5,FALSE)</f>
        <v>3.8779050019999999</v>
      </c>
      <c r="J43" s="22">
        <f>VLOOKUP($D43,Résultats!$B$2:$AX$476,J$5,FALSE)</f>
        <v>4.0891866229999998</v>
      </c>
      <c r="K43" s="16">
        <f>VLOOKUP($D43,Résultats!$B$2:$AX$476,K$5,FALSE)</f>
        <v>4.2434221540000001</v>
      </c>
      <c r="L43" s="16">
        <f>VLOOKUP($D43,Résultats!$B$2:$AX$476,L$5,FALSE)</f>
        <v>4.3499156619999999</v>
      </c>
      <c r="M43" s="16">
        <f>VLOOKUP($D43,Résultats!$B$2:$AX$476,M$5,FALSE)</f>
        <v>4.1258329280000003</v>
      </c>
      <c r="N43" s="86">
        <f>VLOOKUP($D43,Résultats!$B$2:$AX$476,N$5,FALSE)</f>
        <v>4.125049701</v>
      </c>
      <c r="O43" s="22">
        <f>VLOOKUP($D43,Résultats!$B$2:$AX$476,O$5,FALSE)</f>
        <v>4.2942356879999997</v>
      </c>
      <c r="P43" s="16">
        <f>VLOOKUP($D43,Résultats!$B$2:$AX$476,P$5,FALSE)</f>
        <v>4.33173312</v>
      </c>
      <c r="Q43" s="16">
        <f>VLOOKUP($D43,Résultats!$B$2:$AX$476,Q$5,FALSE)</f>
        <v>4.3334821110000004</v>
      </c>
      <c r="R43" s="16">
        <f>VLOOKUP($D43,Résultats!$B$2:$AX$476,R$5,FALSE)</f>
        <v>4.3129311919999997</v>
      </c>
      <c r="S43" s="86">
        <f>VLOOKUP($D43,Résultats!$B$2:$AX$476,S$5,FALSE)</f>
        <v>4.2805065349999998</v>
      </c>
      <c r="T43" s="95">
        <f>VLOOKUP($D43,Résultats!$B$2:$AX$476,T$5,FALSE)</f>
        <v>4.304669552</v>
      </c>
      <c r="U43" s="95">
        <f>VLOOKUP($D43,Résultats!$B$2:$AX$476,U$5,FALSE)</f>
        <v>3.9058503290000002</v>
      </c>
      <c r="V43" s="95">
        <f>VLOOKUP($D43,Résultats!$B$2:$AX$476,V$5,FALSE)</f>
        <v>3.8424404600000002</v>
      </c>
      <c r="W43" s="95">
        <f>VLOOKUP($D43,Résultats!$B$2:$AX$476,W$5,FALSE)</f>
        <v>3.708682381</v>
      </c>
      <c r="X43" s="45">
        <f>W43-'[1]Cibles THREEME'!$AJ14</f>
        <v>-0.15771515362272348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0.33593818640000001</v>
      </c>
      <c r="G44" s="88">
        <f>VLOOKUP($D44,Résultats!$B$2:$AX$476,G$5,FALSE)</f>
        <v>0.51613833819999999</v>
      </c>
      <c r="H44" s="17">
        <f>VLOOKUP($D44,Résultats!$B$2:$AX$476,H$5,FALSE)</f>
        <v>0.59017362340000001</v>
      </c>
      <c r="I44" s="89">
        <f>VLOOKUP($D44,Résultats!$B$2:$AX$476,I$5,FALSE)</f>
        <v>0.46095650929999998</v>
      </c>
      <c r="J44" s="88">
        <f>VLOOKUP($D44,Résultats!$B$2:$AX$476,J$5,FALSE)</f>
        <v>0.60705850319999999</v>
      </c>
      <c r="K44" s="17">
        <f>VLOOKUP($D44,Résultats!$B$2:$AX$476,K$5,FALSE)</f>
        <v>0.73953729560000003</v>
      </c>
      <c r="L44" s="17">
        <f>VLOOKUP($D44,Résultats!$B$2:$AX$476,L$5,FALSE)</f>
        <v>0.85699531799999995</v>
      </c>
      <c r="M44" s="17">
        <f>VLOOKUP($D44,Résultats!$B$2:$AX$476,M$5,FALSE)</f>
        <v>0.67296834039999998</v>
      </c>
      <c r="N44" s="89">
        <f>VLOOKUP($D44,Résultats!$B$2:$AX$476,N$5,FALSE)</f>
        <v>0.67473775020000004</v>
      </c>
      <c r="O44" s="88">
        <f>VLOOKUP($D44,Résultats!$B$2:$AX$476,O$5,FALSE)</f>
        <v>0.6866366626</v>
      </c>
      <c r="P44" s="17">
        <f>VLOOKUP($D44,Résultats!$B$2:$AX$476,P$5,FALSE)</f>
        <v>0.67676427660000005</v>
      </c>
      <c r="Q44" s="17">
        <f>VLOOKUP($D44,Résultats!$B$2:$AX$476,Q$5,FALSE)</f>
        <v>0.66120742980000002</v>
      </c>
      <c r="R44" s="17">
        <f>VLOOKUP($D44,Résultats!$B$2:$AX$476,R$5,FALSE)</f>
        <v>0.64227238880000004</v>
      </c>
      <c r="S44" s="89">
        <f>VLOOKUP($D44,Résultats!$B$2:$AX$476,S$5,FALSE)</f>
        <v>0.62178105760000002</v>
      </c>
      <c r="T44" s="97">
        <f>VLOOKUP($D44,Résultats!$B$2:$AX$476,T$5,FALSE)</f>
        <v>0.73130513289999999</v>
      </c>
      <c r="U44" s="97">
        <f>VLOOKUP($D44,Résultats!$B$2:$AX$476,U$5,FALSE)</f>
        <v>0.86932463380000002</v>
      </c>
      <c r="V44" s="97">
        <f>VLOOKUP($D44,Résultats!$B$2:$AX$476,V$5,FALSE)</f>
        <v>0.87145274139999995</v>
      </c>
      <c r="W44" s="97">
        <f>VLOOKUP($D44,Résultats!$B$2:$AX$476,W$5,FALSE)</f>
        <v>0.88940759479999998</v>
      </c>
      <c r="X44" s="45">
        <f>W44-'[1]Cibles THREEME'!$AJ15</f>
        <v>0.57887802902715135</v>
      </c>
      <c r="Z44" s="197" t="s">
        <v>486</v>
      </c>
      <c r="AA44" s="16">
        <f>I36</f>
        <v>37.801498267799992</v>
      </c>
      <c r="AB44" s="16">
        <f>S36</f>
        <v>42.404430978199997</v>
      </c>
      <c r="AC44" s="86">
        <f>W36</f>
        <v>43.15861673002</v>
      </c>
    </row>
    <row r="45" spans="1:39" x14ac:dyDescent="0.2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36.193733154000007</v>
      </c>
      <c r="G45" s="84">
        <f t="shared" ref="G45:R45" si="11">SUM(G46:G51)</f>
        <v>35.5727158153</v>
      </c>
      <c r="H45" s="6">
        <f t="shared" si="11"/>
        <v>34.496221202600005</v>
      </c>
      <c r="I45" s="85">
        <f t="shared" si="11"/>
        <v>33.220591913699998</v>
      </c>
      <c r="J45" s="84">
        <f t="shared" si="11"/>
        <v>31.887058424899998</v>
      </c>
      <c r="K45" s="6">
        <f t="shared" si="11"/>
        <v>31.449611540200003</v>
      </c>
      <c r="L45" s="6">
        <f t="shared" si="11"/>
        <v>31.320992846100001</v>
      </c>
      <c r="M45" s="6">
        <f t="shared" si="11"/>
        <v>29.279268752700002</v>
      </c>
      <c r="N45" s="85">
        <f t="shared" si="11"/>
        <v>28.9015947107</v>
      </c>
      <c r="O45" s="84">
        <f t="shared" si="11"/>
        <v>26.947944906100002</v>
      </c>
      <c r="P45" s="6">
        <f t="shared" si="11"/>
        <v>25.696503820499998</v>
      </c>
      <c r="Q45" s="6">
        <f t="shared" si="11"/>
        <v>24.716758865400003</v>
      </c>
      <c r="R45" s="6">
        <f t="shared" si="11"/>
        <v>23.934348256300002</v>
      </c>
      <c r="S45" s="85">
        <f>SUM(S46:S51)</f>
        <v>23.235686605499996</v>
      </c>
      <c r="T45" s="94">
        <f>SUM(T46:T51)</f>
        <v>21.553498075100002</v>
      </c>
      <c r="U45" s="94">
        <f>SUM(U46:U51)</f>
        <v>20.698409761699999</v>
      </c>
      <c r="V45" s="94">
        <f>SUM(V46:V51)</f>
        <v>20.050383851900001</v>
      </c>
      <c r="W45" s="94">
        <f>SUM(W46:W51)</f>
        <v>19.409495803000002</v>
      </c>
      <c r="X45" s="3"/>
      <c r="Z45" s="197" t="s">
        <v>487</v>
      </c>
      <c r="AA45" s="16">
        <f>SUM(I47,I49:I51)</f>
        <v>10.1232732455</v>
      </c>
      <c r="AB45" s="16">
        <f>S47+SUM(S49:S51)</f>
        <v>10.7198882035</v>
      </c>
      <c r="AC45" s="86">
        <f>W47+SUM(W49:W51)</f>
        <v>11.343241517899999</v>
      </c>
    </row>
    <row r="46" spans="1:39" x14ac:dyDescent="0.2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30.95885187</v>
      </c>
      <c r="G46" s="22">
        <f>VLOOKUP($D46,Résultats!$B$2:$AX$476,G$5,FALSE)</f>
        <v>27.063772910000001</v>
      </c>
      <c r="H46" s="16">
        <f>VLOOKUP($D46,Résultats!$B$2:$AX$476,H$5,FALSE)</f>
        <v>24.758846519999999</v>
      </c>
      <c r="I46" s="86">
        <f>VLOOKUP($D46,Résultats!$B$2:$AX$476,I$5,FALSE)</f>
        <v>22.7369211</v>
      </c>
      <c r="J46" s="22">
        <f>VLOOKUP($D46,Résultats!$B$2:$AX$476,J$5,FALSE)</f>
        <v>21.724193039999999</v>
      </c>
      <c r="K46" s="16">
        <f>VLOOKUP($D46,Résultats!$B$2:$AX$476,K$5,FALSE)</f>
        <v>21.32950821</v>
      </c>
      <c r="L46" s="16">
        <f>VLOOKUP($D46,Résultats!$B$2:$AX$476,L$5,FALSE)</f>
        <v>21.147943120000001</v>
      </c>
      <c r="M46" s="16">
        <f>VLOOKUP($D46,Résultats!$B$2:$AX$476,M$5,FALSE)</f>
        <v>17.470855669999999</v>
      </c>
      <c r="N46" s="86">
        <f>VLOOKUP($D46,Résultats!$B$2:$AX$476,N$5,FALSE)</f>
        <v>16.641563439999999</v>
      </c>
      <c r="O46" s="22">
        <f>VLOOKUP($D46,Résultats!$B$2:$AX$476,O$5,FALSE)</f>
        <v>14.821549750000001</v>
      </c>
      <c r="P46" s="16">
        <f>VLOOKUP($D46,Résultats!$B$2:$AX$476,P$5,FALSE)</f>
        <v>13.46451296</v>
      </c>
      <c r="Q46" s="16">
        <f>VLOOKUP($D46,Résultats!$B$2:$AX$476,Q$5,FALSE)</f>
        <v>12.302139110000001</v>
      </c>
      <c r="R46" s="16">
        <f>VLOOKUP($D46,Résultats!$B$2:$AX$476,R$5,FALSE)</f>
        <v>11.31212788</v>
      </c>
      <c r="S46" s="86">
        <f>VLOOKUP($D46,Résultats!$B$2:$AX$476,S$5,FALSE)</f>
        <v>10.39328238</v>
      </c>
      <c r="T46" s="95">
        <f>VLOOKUP($D46,Résultats!$B$2:$AX$476,T$5,FALSE)</f>
        <v>7.0058351480000001</v>
      </c>
      <c r="U46" s="95">
        <f>VLOOKUP($D46,Résultats!$B$2:$AX$476,U$5,FALSE)</f>
        <v>4.2452946999999996</v>
      </c>
      <c r="V46" s="95">
        <f>VLOOKUP($D46,Résultats!$B$2:$AX$476,V$5,FALSE)</f>
        <v>2.3616551389999998</v>
      </c>
      <c r="W46" s="95">
        <f>VLOOKUP($D46,Résultats!$B$2:$AX$476,W$5,FALSE)</f>
        <v>0.1198556311</v>
      </c>
      <c r="X46" s="45">
        <f>W46-'[1]Cibles THREEME'!$AJ17</f>
        <v>-1.2772041795217755</v>
      </c>
      <c r="Z46" s="197" t="s">
        <v>488</v>
      </c>
      <c r="AA46" s="16">
        <f>I46+I48</f>
        <v>23.0973186682</v>
      </c>
      <c r="AB46" s="16">
        <f>S46+S48</f>
        <v>12.515798402000001</v>
      </c>
      <c r="AC46" s="86">
        <f>W46+W48</f>
        <v>8.0662542850999994</v>
      </c>
    </row>
    <row r="47" spans="1:39" x14ac:dyDescent="0.2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3.258491426</v>
      </c>
      <c r="G47" s="22">
        <f>VLOOKUP($D47,Résultats!$B$2:$AX$476,G$5,FALSE)</f>
        <v>6.416470071</v>
      </c>
      <c r="H47" s="16">
        <f>VLOOKUP($D47,Résultats!$B$2:$AX$476,H$5,FALSE)</f>
        <v>7.6947929500000001</v>
      </c>
      <c r="I47" s="86">
        <f>VLOOKUP($D47,Résultats!$B$2:$AX$476,I$5,FALSE)</f>
        <v>6.4441832640000003</v>
      </c>
      <c r="J47" s="22">
        <f>VLOOKUP($D47,Résultats!$B$2:$AX$476,J$5,FALSE)</f>
        <v>6.3862554640000004</v>
      </c>
      <c r="K47" s="16">
        <f>VLOOKUP($D47,Résultats!$B$2:$AX$476,K$5,FALSE)</f>
        <v>6.4926361379999999</v>
      </c>
      <c r="L47" s="16">
        <f>VLOOKUP($D47,Résultats!$B$2:$AX$476,L$5,FALSE)</f>
        <v>6.6554100309999997</v>
      </c>
      <c r="M47" s="16">
        <f>VLOOKUP($D47,Résultats!$B$2:$AX$476,M$5,FALSE)</f>
        <v>6.0069898979999996</v>
      </c>
      <c r="N47" s="86">
        <f>VLOOKUP($D47,Résultats!$B$2:$AX$476,N$5,FALSE)</f>
        <v>5.9259453979999996</v>
      </c>
      <c r="O47" s="22">
        <f>VLOOKUP($D47,Résultats!$B$2:$AX$476,O$5,FALSE)</f>
        <v>5.541133909</v>
      </c>
      <c r="P47" s="16">
        <f>VLOOKUP($D47,Résultats!$B$2:$AX$476,P$5,FALSE)</f>
        <v>5.2989725429999996</v>
      </c>
      <c r="Q47" s="16">
        <f>VLOOKUP($D47,Résultats!$B$2:$AX$476,Q$5,FALSE)</f>
        <v>5.1116527060000001</v>
      </c>
      <c r="R47" s="16">
        <f>VLOOKUP($D47,Résultats!$B$2:$AX$476,R$5,FALSE)</f>
        <v>4.969716032</v>
      </c>
      <c r="S47" s="86">
        <f>VLOOKUP($D47,Résultats!$B$2:$AX$476,S$5,FALSE)</f>
        <v>4.8441238770000004</v>
      </c>
      <c r="T47" s="95">
        <f>VLOOKUP($D47,Résultats!$B$2:$AX$476,T$5,FALSE)</f>
        <v>4.2476508800000001</v>
      </c>
      <c r="U47" s="95">
        <f>VLOOKUP($D47,Résultats!$B$2:$AX$476,U$5,FALSE)</f>
        <v>3.8948984690000001</v>
      </c>
      <c r="V47" s="95">
        <f>VLOOKUP($D47,Résultats!$B$2:$AX$476,V$5,FALSE)</f>
        <v>3.6241456529999998</v>
      </c>
      <c r="W47" s="95">
        <f>VLOOKUP($D47,Résultats!$B$2:$AX$476,W$5,FALSE)</f>
        <v>3.4540562910000001</v>
      </c>
      <c r="X47" s="45">
        <f>W47-'[1]Cibles THREEME'!$AJ18</f>
        <v>-6.9785965105308776</v>
      </c>
      <c r="Z47" s="197" t="s">
        <v>489</v>
      </c>
      <c r="AA47" s="16">
        <f>I33</f>
        <v>68.976608343000009</v>
      </c>
      <c r="AB47" s="16">
        <f>S33</f>
        <v>48.897383075</v>
      </c>
      <c r="AC47" s="86">
        <f>W33</f>
        <v>27.757355625999999</v>
      </c>
    </row>
    <row r="48" spans="1:39" x14ac:dyDescent="0.2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0.1065776467</v>
      </c>
      <c r="G48" s="22">
        <f>VLOOKUP($D48,Résultats!$B$2:$AX$476,G$5,FALSE)</f>
        <v>9.3556144100000002E-2</v>
      </c>
      <c r="H48" s="16">
        <f>VLOOKUP($D48,Résultats!$B$2:$AX$476,H$5,FALSE)</f>
        <v>8.5706799700000003E-2</v>
      </c>
      <c r="I48" s="86">
        <f>VLOOKUP($D48,Résultats!$B$2:$AX$476,I$5,FALSE)</f>
        <v>0.36039756820000002</v>
      </c>
      <c r="J48" s="22">
        <f>VLOOKUP($D48,Résultats!$B$2:$AX$476,J$5,FALSE)</f>
        <v>0.32360292909999999</v>
      </c>
      <c r="K48" s="16">
        <f>VLOOKUP($D48,Résultats!$B$2:$AX$476,K$5,FALSE)</f>
        <v>0.29758793729999999</v>
      </c>
      <c r="L48" s="16">
        <f>VLOOKUP($D48,Résultats!$B$2:$AX$476,L$5,FALSE)</f>
        <v>0.27531410439999998</v>
      </c>
      <c r="M48" s="16">
        <f>VLOOKUP($D48,Résultats!$B$2:$AX$476,M$5,FALSE)</f>
        <v>0.86647414479999996</v>
      </c>
      <c r="N48" s="86">
        <f>VLOOKUP($D48,Résultats!$B$2:$AX$476,N$5,FALSE)</f>
        <v>1.0355265739999999</v>
      </c>
      <c r="O48" s="22">
        <f>VLOOKUP($D48,Résultats!$B$2:$AX$476,O$5,FALSE)</f>
        <v>1.276512892</v>
      </c>
      <c r="P48" s="16">
        <f>VLOOKUP($D48,Résultats!$B$2:$AX$476,P$5,FALSE)</f>
        <v>1.516421665</v>
      </c>
      <c r="Q48" s="16">
        <f>VLOOKUP($D48,Résultats!$B$2:$AX$476,Q$5,FALSE)</f>
        <v>1.74896568</v>
      </c>
      <c r="R48" s="16">
        <f>VLOOKUP($D48,Résultats!$B$2:$AX$476,R$5,FALSE)</f>
        <v>1.938795885</v>
      </c>
      <c r="S48" s="86">
        <f>VLOOKUP($D48,Résultats!$B$2:$AX$476,S$5,FALSE)</f>
        <v>2.1225160220000001</v>
      </c>
      <c r="T48" s="95">
        <f>VLOOKUP($D48,Résultats!$B$2:$AX$476,T$5,FALSE)</f>
        <v>3.664337223</v>
      </c>
      <c r="U48" s="95">
        <f>VLOOKUP($D48,Résultats!$B$2:$AX$476,U$5,FALSE)</f>
        <v>5.2645127919999997</v>
      </c>
      <c r="V48" s="95">
        <f>VLOOKUP($D48,Résultats!$B$2:$AX$476,V$5,FALSE)</f>
        <v>6.454452699</v>
      </c>
      <c r="W48" s="95">
        <f>VLOOKUP($D48,Résultats!$B$2:$AX$476,W$5,FALSE)</f>
        <v>7.9463986540000002</v>
      </c>
      <c r="X48" s="45">
        <f>W48-'[1]Cibles THREEME'!$AJ19</f>
        <v>-4.3546863855072191</v>
      </c>
      <c r="Z48" s="198" t="s">
        <v>42</v>
      </c>
      <c r="AA48" s="17">
        <f>I52</f>
        <v>2.423270713</v>
      </c>
      <c r="AB48" s="17">
        <f>S52</f>
        <v>1.7634084409999999</v>
      </c>
      <c r="AC48" s="89">
        <f>W52</f>
        <v>2.605317044</v>
      </c>
    </row>
    <row r="49" spans="1:29" x14ac:dyDescent="0.2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0.48104710150000002</v>
      </c>
      <c r="G49" s="22">
        <f>VLOOKUP($D49,Résultats!$B$2:$AX$476,G$5,FALSE)</f>
        <v>0.46709547359999998</v>
      </c>
      <c r="H49" s="16">
        <f>VLOOKUP($D49,Résultats!$B$2:$AX$476,H$5,FALSE)</f>
        <v>0.4425400491</v>
      </c>
      <c r="I49" s="86">
        <f>VLOOKUP($D49,Résultats!$B$2:$AX$476,I$5,FALSE)</f>
        <v>1.213603561</v>
      </c>
      <c r="J49" s="22">
        <f>VLOOKUP($D49,Résultats!$B$2:$AX$476,J$5,FALSE)</f>
        <v>1.0189885329999999</v>
      </c>
      <c r="K49" s="16">
        <f>VLOOKUP($D49,Résultats!$B$2:$AX$476,K$5,FALSE)</f>
        <v>0.86402473960000004</v>
      </c>
      <c r="L49" s="16">
        <f>VLOOKUP($D49,Résultats!$B$2:$AX$476,L$5,FALSE)</f>
        <v>0.72289661130000005</v>
      </c>
      <c r="M49" s="16">
        <f>VLOOKUP($D49,Résultats!$B$2:$AX$476,M$5,FALSE)</f>
        <v>0.88030170259999996</v>
      </c>
      <c r="N49" s="86">
        <f>VLOOKUP($D49,Résultats!$B$2:$AX$476,N$5,FALSE)</f>
        <v>0.90801853229999996</v>
      </c>
      <c r="O49" s="22">
        <f>VLOOKUP($D49,Résultats!$B$2:$AX$476,O$5,FALSE)</f>
        <v>0.87996231400000002</v>
      </c>
      <c r="P49" s="16">
        <f>VLOOKUP($D49,Résultats!$B$2:$AX$476,P$5,FALSE)</f>
        <v>0.87115641590000004</v>
      </c>
      <c r="Q49" s="16">
        <f>VLOOKUP($D49,Résultats!$B$2:$AX$476,Q$5,FALSE)</f>
        <v>0.86905430559999997</v>
      </c>
      <c r="R49" s="16">
        <f>VLOOKUP($D49,Résultats!$B$2:$AX$476,R$5,FALSE)</f>
        <v>0.86465184399999995</v>
      </c>
      <c r="S49" s="86">
        <f>VLOOKUP($D49,Résultats!$B$2:$AX$476,S$5,FALSE)</f>
        <v>0.86205972939999997</v>
      </c>
      <c r="T49" s="95">
        <f>VLOOKUP($D49,Résultats!$B$2:$AX$476,T$5,FALSE)</f>
        <v>0.77723389529999998</v>
      </c>
      <c r="U49" s="95">
        <f>VLOOKUP($D49,Résultats!$B$2:$AX$476,U$5,FALSE)</f>
        <v>0.76954393430000001</v>
      </c>
      <c r="V49" s="95">
        <f>VLOOKUP($D49,Résultats!$B$2:$AX$476,V$5,FALSE)</f>
        <v>0.72913384810000004</v>
      </c>
      <c r="W49" s="95">
        <f>VLOOKUP($D49,Résultats!$B$2:$AX$476,W$5,FALSE)</f>
        <v>0.72706130040000005</v>
      </c>
      <c r="X49" s="45">
        <f>W49-'[1]Cibles THREEME'!$AJ20</f>
        <v>2.7931565285885807E-2</v>
      </c>
      <c r="Z49" s="189" t="s">
        <v>521</v>
      </c>
      <c r="AA49" s="189">
        <f>SUM(AA44:AA48)</f>
        <v>142.42196923750001</v>
      </c>
      <c r="AB49" s="189">
        <f t="shared" ref="AB49:AC49" si="12">SUM(AB44:AB48)</f>
        <v>116.30090909969999</v>
      </c>
      <c r="AC49" s="189">
        <f t="shared" si="12"/>
        <v>92.930785203020008</v>
      </c>
    </row>
    <row r="50" spans="1:29" x14ac:dyDescent="0.2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0.26782696979999998</v>
      </c>
      <c r="G50" s="22">
        <f>VLOOKUP($D50,Résultats!$B$2:$AX$476,G$5,FALSE)</f>
        <v>0.2883665326</v>
      </c>
      <c r="H50" s="16">
        <f>VLOOKUP($D50,Résultats!$B$2:$AX$476,H$5,FALSE)</f>
        <v>0.28278037979999998</v>
      </c>
      <c r="I50" s="86">
        <f>VLOOKUP($D50,Résultats!$B$2:$AX$476,I$5,FALSE)</f>
        <v>0.31518372750000001</v>
      </c>
      <c r="J50" s="22">
        <f>VLOOKUP($D50,Résultats!$B$2:$AX$476,J$5,FALSE)</f>
        <v>0.29295941980000001</v>
      </c>
      <c r="K50" s="16">
        <f>VLOOKUP($D50,Résultats!$B$2:$AX$476,K$5,FALSE)</f>
        <v>0.2796905563</v>
      </c>
      <c r="L50" s="16">
        <f>VLOOKUP($D50,Résultats!$B$2:$AX$476,L$5,FALSE)</f>
        <v>0.26951927440000001</v>
      </c>
      <c r="M50" s="16">
        <f>VLOOKUP($D50,Résultats!$B$2:$AX$476,M$5,FALSE)</f>
        <v>0.40292837129999998</v>
      </c>
      <c r="N50" s="86">
        <f>VLOOKUP($D50,Résultats!$B$2:$AX$476,N$5,FALSE)</f>
        <v>0.43827288339999998</v>
      </c>
      <c r="O50" s="22">
        <f>VLOOKUP($D50,Résultats!$B$2:$AX$476,O$5,FALSE)</f>
        <v>0.44328106610000001</v>
      </c>
      <c r="P50" s="16">
        <f>VLOOKUP($D50,Résultats!$B$2:$AX$476,P$5,FALSE)</f>
        <v>0.45601575259999999</v>
      </c>
      <c r="Q50" s="16">
        <f>VLOOKUP($D50,Résultats!$B$2:$AX$476,Q$5,FALSE)</f>
        <v>0.47096617880000002</v>
      </c>
      <c r="R50" s="16">
        <f>VLOOKUP($D50,Résultats!$B$2:$AX$476,R$5,FALSE)</f>
        <v>0.48942882929999998</v>
      </c>
      <c r="S50" s="86">
        <f>VLOOKUP($D50,Résultats!$B$2:$AX$476,S$5,FALSE)</f>
        <v>0.50784914209999998</v>
      </c>
      <c r="T50" s="95">
        <f>VLOOKUP($D50,Résultats!$B$2:$AX$476,T$5,FALSE)</f>
        <v>0.66322184279999996</v>
      </c>
      <c r="U50" s="95">
        <f>VLOOKUP($D50,Résultats!$B$2:$AX$476,U$5,FALSE)</f>
        <v>0.71002255739999998</v>
      </c>
      <c r="V50" s="95">
        <f>VLOOKUP($D50,Résultats!$B$2:$AX$476,V$5,FALSE)</f>
        <v>0.75770004980000005</v>
      </c>
      <c r="W50" s="95">
        <f>VLOOKUP($D50,Résultats!$B$2:$AX$476,W$5,FALSE)</f>
        <v>0.80940093150000003</v>
      </c>
      <c r="X50" s="45">
        <f>W50-'[1]Cibles THREEME'!$AJ21</f>
        <v>-0.13356293852405032</v>
      </c>
    </row>
    <row r="51" spans="1:29" x14ac:dyDescent="0.2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1.12093814</v>
      </c>
      <c r="G51" s="88">
        <f>VLOOKUP($D51,Résultats!$B$2:$AX$476,G$5,FALSE)</f>
        <v>1.243454684</v>
      </c>
      <c r="H51" s="17">
        <f>VLOOKUP($D51,Résultats!$B$2:$AX$476,H$5,FALSE)</f>
        <v>1.231554504</v>
      </c>
      <c r="I51" s="89">
        <f>VLOOKUP($D51,Résultats!$B$2:$AX$476,I$5,FALSE)</f>
        <v>2.150302693</v>
      </c>
      <c r="J51" s="88">
        <f>VLOOKUP($D51,Résultats!$B$2:$AX$476,J$5,FALSE)</f>
        <v>2.1410590389999999</v>
      </c>
      <c r="K51" s="17">
        <f>VLOOKUP($D51,Résultats!$B$2:$AX$476,K$5,FALSE)</f>
        <v>2.1861639589999999</v>
      </c>
      <c r="L51" s="17">
        <f>VLOOKUP($D51,Résultats!$B$2:$AX$476,L$5,FALSE)</f>
        <v>2.2499097049999999</v>
      </c>
      <c r="M51" s="17">
        <f>VLOOKUP($D51,Résultats!$B$2:$AX$476,M$5,FALSE)</f>
        <v>3.6517189659999998</v>
      </c>
      <c r="N51" s="89">
        <f>VLOOKUP($D51,Résultats!$B$2:$AX$476,N$5,FALSE)</f>
        <v>3.9522678830000002</v>
      </c>
      <c r="O51" s="88">
        <f>VLOOKUP($D51,Résultats!$B$2:$AX$476,O$5,FALSE)</f>
        <v>3.985504975</v>
      </c>
      <c r="P51" s="17">
        <f>VLOOKUP($D51,Résultats!$B$2:$AX$476,P$5,FALSE)</f>
        <v>4.0894244840000002</v>
      </c>
      <c r="Q51" s="17">
        <f>VLOOKUP($D51,Résultats!$B$2:$AX$476,Q$5,FALSE)</f>
        <v>4.2139808849999998</v>
      </c>
      <c r="R51" s="17">
        <f>VLOOKUP($D51,Résultats!$B$2:$AX$476,R$5,FALSE)</f>
        <v>4.3596277859999999</v>
      </c>
      <c r="S51" s="89">
        <f>VLOOKUP($D51,Résultats!$B$2:$AX$476,S$5,FALSE)</f>
        <v>4.5058554549999998</v>
      </c>
      <c r="T51" s="97">
        <f>VLOOKUP($D51,Résultats!$B$2:$AX$476,T$5,FALSE)</f>
        <v>5.1952190859999998</v>
      </c>
      <c r="U51" s="97">
        <f>VLOOKUP($D51,Résultats!$B$2:$AX$476,U$5,FALSE)</f>
        <v>5.8141373090000004</v>
      </c>
      <c r="V51" s="97">
        <f>VLOOKUP($D51,Résultats!$B$2:$AX$476,V$5,FALSE)</f>
        <v>6.123296463</v>
      </c>
      <c r="W51" s="97">
        <f>VLOOKUP($D51,Résultats!$B$2:$AX$476,W$5,FALSE)</f>
        <v>6.3527229949999997</v>
      </c>
      <c r="X51" s="45">
        <f>W51-'[1]Cibles THREEME'!$AJ22</f>
        <v>-0.40859739653240901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4.5163766479999996</v>
      </c>
      <c r="G52" s="84">
        <f>VLOOKUP($D52,Résultats!$B$2:$AX$476,G$5,FALSE)</f>
        <v>2.8046488950000001</v>
      </c>
      <c r="H52" s="6">
        <f>VLOOKUP($D52,Résultats!$B$2:$AX$476,H$5,FALSE)</f>
        <v>2.6093244900000001</v>
      </c>
      <c r="I52" s="85">
        <f>VLOOKUP($D52,Résultats!$B$2:$AX$476,I$5,FALSE)</f>
        <v>2.423270713</v>
      </c>
      <c r="J52" s="84">
        <f>VLOOKUP($D52,Résultats!$B$2:$AX$476,J$5,FALSE)</f>
        <v>2.3439681210000001</v>
      </c>
      <c r="K52" s="6">
        <f>VLOOKUP($D52,Résultats!$B$2:$AX$476,K$5,FALSE)</f>
        <v>2.3533831200000002</v>
      </c>
      <c r="L52" s="6">
        <f>VLOOKUP($D52,Résultats!$B$2:$AX$476,L$5,FALSE)</f>
        <v>2.4029645130000001</v>
      </c>
      <c r="M52" s="6">
        <f>VLOOKUP($D52,Résultats!$B$2:$AX$476,M$5,FALSE)</f>
        <v>2.3991344419999998</v>
      </c>
      <c r="N52" s="85">
        <f>VLOOKUP($D52,Résultats!$B$2:$AX$476,N$5,FALSE)</f>
        <v>2.3144802329999998</v>
      </c>
      <c r="O52" s="84">
        <f>VLOOKUP($D52,Résultats!$B$2:$AX$476,O$5,FALSE)</f>
        <v>2.1988927509999998</v>
      </c>
      <c r="P52" s="6">
        <f>VLOOKUP($D52,Résultats!$B$2:$AX$476,P$5,FALSE)</f>
        <v>2.0786517340000001</v>
      </c>
      <c r="Q52" s="6">
        <f>VLOOKUP($D52,Résultats!$B$2:$AX$476,Q$5,FALSE)</f>
        <v>1.964602331</v>
      </c>
      <c r="R52" s="6">
        <f>VLOOKUP($D52,Résultats!$B$2:$AX$476,R$5,FALSE)</f>
        <v>1.858249311</v>
      </c>
      <c r="S52" s="85">
        <f>VLOOKUP($D52,Résultats!$B$2:$AX$476,S$5,FALSE)</f>
        <v>1.7634084409999999</v>
      </c>
      <c r="T52" s="94">
        <f>VLOOKUP($D52,Résultats!$B$2:$AX$476,T$5,FALSE)</f>
        <v>1.820092552</v>
      </c>
      <c r="U52" s="94">
        <f>VLOOKUP($D52,Résultats!$B$2:$AX$476,U$5,FALSE)</f>
        <v>2.0718109930000002</v>
      </c>
      <c r="V52" s="94">
        <f>VLOOKUP($D52,Résultats!$B$2:$AX$476,V$5,FALSE)</f>
        <v>2.3354372290000001</v>
      </c>
      <c r="W52" s="94">
        <f>VLOOKUP($D52,Résultats!$B$2:$AX$476,W$5,FALSE)</f>
        <v>2.605317044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152.61814870479998</v>
      </c>
      <c r="G53" s="23">
        <f t="shared" ref="G53:R53" si="13">G52+G45+G36+G33</f>
        <v>147.39931241840003</v>
      </c>
      <c r="H53" s="9">
        <f t="shared" si="13"/>
        <v>145.2396540917</v>
      </c>
      <c r="I53" s="90">
        <f t="shared" si="13"/>
        <v>142.42196923750001</v>
      </c>
      <c r="J53" s="23">
        <f t="shared" si="13"/>
        <v>140.5507252946</v>
      </c>
      <c r="K53" s="9">
        <f t="shared" si="13"/>
        <v>139.5717040019</v>
      </c>
      <c r="L53" s="9">
        <f t="shared" si="13"/>
        <v>138.59399030510002</v>
      </c>
      <c r="M53" s="9">
        <f t="shared" si="13"/>
        <v>135.60383464749998</v>
      </c>
      <c r="N53" s="90">
        <f t="shared" si="13"/>
        <v>135.1726705204</v>
      </c>
      <c r="O53" s="23">
        <f t="shared" si="13"/>
        <v>130.09072926979999</v>
      </c>
      <c r="P53" s="9">
        <f t="shared" si="13"/>
        <v>126.51332700880002</v>
      </c>
      <c r="Q53" s="9">
        <f t="shared" si="13"/>
        <v>122.99826526409998</v>
      </c>
      <c r="R53" s="9">
        <f t="shared" si="13"/>
        <v>119.593681565</v>
      </c>
      <c r="S53" s="90">
        <f>S52+S45+S36+S33</f>
        <v>116.30090909969999</v>
      </c>
      <c r="T53" s="98">
        <f>T52+T45+T36+T33</f>
        <v>106.87056310309001</v>
      </c>
      <c r="U53" s="98">
        <f>U52+U45+U36+U33</f>
        <v>100.60228036376</v>
      </c>
      <c r="V53" s="98">
        <f>V52+V45+V36+V33</f>
        <v>96.140037831279997</v>
      </c>
      <c r="W53" s="98">
        <f>W52+W45+W36+W33</f>
        <v>92.930785203020008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A111" zoomScale="70" zoomScaleNormal="70" workbookViewId="0">
      <selection activeCell="M83" sqref="M8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44.680924829999995</v>
      </c>
      <c r="J11" s="8">
        <f>SUM(J12:J13)</f>
        <v>1.1665782955999999</v>
      </c>
      <c r="K11" s="8">
        <f>SUM(K12:K13)</f>
        <v>0.22983982324339999</v>
      </c>
      <c r="L11" s="96">
        <f>SUM(H11:K11)</f>
        <v>46.077342948843395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42.748696780825377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7.267406707154804E-2</v>
      </c>
      <c r="S11" s="142">
        <f>SUM(O11:R11)</f>
        <v>43.76608279974559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27.586641759999999</v>
      </c>
      <c r="J12" s="16">
        <f>VLOOKUP(F12,Résultats!$B$2:$AX$476,'T energie vecteurs'!F5,FALSE)</f>
        <v>3.08606926E-2</v>
      </c>
      <c r="K12" s="16">
        <f>VLOOKUP(G12,Résultats!$B$2:$AX$476,'T energie vecteurs'!F5,FALSE)</f>
        <v>1.3264743399999999E-5</v>
      </c>
      <c r="L12" s="95">
        <f t="shared" ref="L12:L20" si="0">SUM(H12:K12)</f>
        <v>27.617515717343402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17.094283069999999</v>
      </c>
      <c r="J13" s="16">
        <f>VLOOKUP(F13,Résultats!$B$2:$AX$476,'T energie vecteurs'!F5,FALSE)</f>
        <v>1.135717603</v>
      </c>
      <c r="K13" s="16">
        <f>VLOOKUP(G13,Résultats!$B$2:$AX$476,'T energie vecteurs'!F5,FALSE)</f>
        <v>0.2298265585</v>
      </c>
      <c r="L13" s="95">
        <f t="shared" si="0"/>
        <v>18.4598272315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0.28933542130000001</v>
      </c>
      <c r="I14" s="8">
        <f>VLOOKUP(E14,Résultats!$B$2:$AX$476,'T energie vecteurs'!F5,FALSE)</f>
        <v>7.1582521510000001</v>
      </c>
      <c r="J14" s="8">
        <f>VLOOKUP(F14,Résultats!$B$2:$AX$476,'T energie vecteurs'!F5,FALSE)</f>
        <v>13.86439607</v>
      </c>
      <c r="K14" s="8">
        <f>VLOOKUP(G14,Résultats!$B$2:$AX$476,'T energie vecteurs'!F5,FALSE)+5</f>
        <v>20.755761720000002</v>
      </c>
      <c r="L14" s="96">
        <f>SUM(H14:K14)</f>
        <v>42.067745362300002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4.148793672</v>
      </c>
      <c r="J15" s="8">
        <f>VLOOKUP(F15,Résultats!$B$2:$AX$476,'T energie vecteurs'!F5,FALSE)</f>
        <v>12.716766440000001</v>
      </c>
      <c r="K15" s="8">
        <f>VLOOKUP(G15,Résultats!$B$2:$AX$476,'T energie vecteurs'!F5,FALSE)</f>
        <v>8.4955774490000007</v>
      </c>
      <c r="L15" s="96">
        <f t="shared" si="0"/>
        <v>25.361137561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8.7461122445901367</v>
      </c>
      <c r="S15" s="142">
        <f t="shared" si="1"/>
        <v>24.506016758025968</v>
      </c>
    </row>
    <row r="16" spans="1:20" x14ac:dyDescent="0.25">
      <c r="C16" s="147" t="s">
        <v>23</v>
      </c>
      <c r="H16" s="8">
        <f>SUM(H17:H19)</f>
        <v>5.1803331514000002</v>
      </c>
      <c r="I16" s="8">
        <f>SUM(I17:I19)</f>
        <v>19.328857185</v>
      </c>
      <c r="J16" s="8">
        <f>SUM(J17:J19)</f>
        <v>10.688643906900001</v>
      </c>
      <c r="K16" s="8">
        <f>SUM(K17:K19)</f>
        <v>13.410670913999999</v>
      </c>
      <c r="L16" s="96">
        <f>SUM(H16:K16)</f>
        <v>48.608505157300002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14.865720748941945</v>
      </c>
      <c r="Q16" s="28">
        <f t="shared" si="2"/>
        <v>10.069552160228</v>
      </c>
      <c r="R16" s="28">
        <f t="shared" si="2"/>
        <v>13.756399814544654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4.2270412259999999</v>
      </c>
      <c r="I17" s="16">
        <f>VLOOKUP(E17,Résultats!$B$2:$AX$476,'T energie vecteurs'!F5,FALSE)</f>
        <v>15.26091242</v>
      </c>
      <c r="J17" s="16">
        <f>VLOOKUP(F17,Résultats!$B$2:$AX$476,'T energie vecteurs'!F5,FALSE)</f>
        <v>10.392839710000001</v>
      </c>
      <c r="K17" s="16">
        <f>VLOOKUP(G17,Résultats!$B$2:$AX$476,'T energie vecteurs'!F5,FALSE)</f>
        <v>11.37518023</v>
      </c>
      <c r="L17" s="95">
        <f t="shared" si="0"/>
        <v>41.255973586000003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2.4127207489419455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12.654813573219924</v>
      </c>
      <c r="S17" s="95">
        <f t="shared" si="1"/>
        <v>26.186395747332696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0.95329192539999996</v>
      </c>
      <c r="I18" s="16">
        <f>VLOOKUP(E18,Résultats!$B$2:$AX$476,'T energie vecteurs'!F5,FALSE)</f>
        <v>1.8451736379999999</v>
      </c>
      <c r="J18" s="16">
        <f>VLOOKUP(F18,Résultats!$B$2:$AX$476,'T energie vecteurs'!F5,FALSE)</f>
        <v>0</v>
      </c>
      <c r="K18" s="16">
        <f>VLOOKUP(G18,Résultats!$B$2:$AX$476,'T energie vecteurs'!F5,FALSE)</f>
        <v>1.6981167559999999</v>
      </c>
      <c r="L18" s="95">
        <f t="shared" si="0"/>
        <v>4.4965823193999999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2.2227711270000001</v>
      </c>
      <c r="J19" s="16">
        <f>VLOOKUP(F19,Résultats!$B$2:$AX$476,'T energie vecteurs'!F5,FALSE)</f>
        <v>0.29580419689999998</v>
      </c>
      <c r="K19" s="16">
        <f>VLOOKUP(G19,Résultats!$B$2:$AX$476,'T energie vecteurs'!F5,FALSE)</f>
        <v>0.33737392799999999</v>
      </c>
      <c r="L19" s="95">
        <f t="shared" si="0"/>
        <v>2.8559492518999998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3.4936667755496749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0.24365267378081518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5.4696685726999998</v>
      </c>
      <c r="I20" s="9">
        <f>SUM(I11,I14:I16)</f>
        <v>75.316827837999995</v>
      </c>
      <c r="J20" s="9">
        <f>SUM(J11,J14:J16)</f>
        <v>38.436384712500001</v>
      </c>
      <c r="K20" s="9">
        <f>SUM(K11,K14:K16)</f>
        <v>42.891849906243401</v>
      </c>
      <c r="L20" s="98">
        <f t="shared" si="0"/>
        <v>162.11473102944339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70.798845361011772</v>
      </c>
      <c r="Q20" s="31">
        <f>Q11+Q14+Q15+Q16+Q19</f>
        <v>38.082514273546238</v>
      </c>
      <c r="R20" s="31">
        <f>R11+R14+R15+R16+R19</f>
        <v>44.651702506310876</v>
      </c>
      <c r="S20" s="144">
        <f>SUM(O20:R20)</f>
        <v>157.87874151958081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44.933136079999997</v>
      </c>
      <c r="J24" s="8">
        <f>SUM(J25:J26)</f>
        <v>1.4238927386</v>
      </c>
      <c r="K24" s="8">
        <f>SUM(K25:K26)</f>
        <v>0.19910477639169999</v>
      </c>
      <c r="L24" s="96">
        <f t="shared" ref="L24:L33" si="3">SUM(H24:K24)</f>
        <v>46.556133594991699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26.8777559</v>
      </c>
      <c r="J25" s="16">
        <f>VLOOKUP(F25,Résultats!$B$2:$AX$476,'T energie vecteurs'!I5,FALSE)</f>
        <v>0.11580163759999999</v>
      </c>
      <c r="K25" s="16">
        <f>VLOOKUP(G51,Résultats!$B$2:$AX$476,'T energie vecteurs'!I5,FALSE)</f>
        <v>1.9469691700000001E-5</v>
      </c>
      <c r="L25" s="95">
        <f t="shared" si="3"/>
        <v>26.993577007291702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18.05538018</v>
      </c>
      <c r="J26" s="16">
        <f>VLOOKUP(F26,Résultats!$B$2:$AX$476,'T energie vecteurs'!I5,FALSE)</f>
        <v>1.308091101</v>
      </c>
      <c r="K26" s="16">
        <f>VLOOKUP(G26,Résultats!$B$2:$AX$476,'T energie vecteurs'!I5,FALSE)</f>
        <v>0.19908530669999999</v>
      </c>
      <c r="L26" s="95">
        <f t="shared" si="3"/>
        <v>19.562556587699998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0.2567601216</v>
      </c>
      <c r="I27" s="8">
        <f>VLOOKUP(E27,Résultats!$B$2:$AX$476,'T energie vecteurs'!I5,FALSE)</f>
        <v>6.2964046600000003</v>
      </c>
      <c r="J27" s="8">
        <f>VLOOKUP(F27,Résultats!$B$2:$AX$476,'T energie vecteurs'!I5,FALSE)</f>
        <v>14.2228782</v>
      </c>
      <c r="K27" s="8">
        <f>VLOOKUP(G27,Résultats!$B$2:$AX$476,'T energie vecteurs'!I5,FALSE)+6</f>
        <v>19.61575624</v>
      </c>
      <c r="L27" s="96">
        <f t="shared" si="3"/>
        <v>40.391799221599996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3.105220455</v>
      </c>
      <c r="J28" s="8">
        <f>VLOOKUP(F28,Résultats!$B$2:$AX$476,'T energie vecteurs'!I5,FALSE)</f>
        <v>12.02247843</v>
      </c>
      <c r="K28" s="8">
        <f>VLOOKUP(G28,Résultats!$B$2:$AX$476,'T energie vecteurs'!I5,FALSE)</f>
        <v>6.8685972560000002</v>
      </c>
      <c r="L28" s="96">
        <f t="shared" si="3"/>
        <v>21.996296140999998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3.0643495970000001</v>
      </c>
      <c r="I29" s="8">
        <f>SUM(I30:I32)</f>
        <v>16.610267754999999</v>
      </c>
      <c r="J29" s="8">
        <f>SUM(J30:J32)</f>
        <v>10.1322489111</v>
      </c>
      <c r="K29" s="8">
        <f>SUM(K30:K32)</f>
        <v>14.565691386000001</v>
      </c>
      <c r="L29" s="96">
        <f t="shared" si="3"/>
        <v>44.372557649100003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2.1665105910000002</v>
      </c>
      <c r="I30" s="16">
        <f>VLOOKUP(E30,Résultats!$B$2:$AX$476,'T energie vecteurs'!I5,FALSE)</f>
        <v>12.26415536</v>
      </c>
      <c r="J30" s="16">
        <f>VLOOKUP(F30,Résultats!$B$2:$AX$476,'T energie vecteurs'!I5,FALSE)</f>
        <v>9.8218756010000003</v>
      </c>
      <c r="K30" s="16">
        <f>VLOOKUP(G30,Résultats!$B$2:$AX$476,'T energie vecteurs'!I5,FALSE)</f>
        <v>12.214917740000001</v>
      </c>
      <c r="L30" s="95">
        <f t="shared" si="3"/>
        <v>36.467459292000001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0.897839006</v>
      </c>
      <c r="I31" s="16">
        <f>VLOOKUP(E31,Résultats!$B$2:$AX$476,'T energie vecteurs'!I5,FALSE)</f>
        <v>1.9684206120000001</v>
      </c>
      <c r="J31" s="16">
        <f>VLOOKUP(F31,Résultats!$B$2:$AX$476,'T energie vecteurs'!I5,FALSE)</f>
        <v>0</v>
      </c>
      <c r="K31" s="16">
        <f>VLOOKUP(G31,Résultats!$B$2:$AX$476,'T energie vecteurs'!I5,FALSE)</f>
        <v>2.0285577479999999</v>
      </c>
      <c r="L31" s="95">
        <f t="shared" si="3"/>
        <v>4.8948173659999998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2.3776917829999999</v>
      </c>
      <c r="J32" s="16">
        <f>VLOOKUP(F32,Résultats!$B$2:$AX$476,'T energie vecteurs'!I5,FALSE)</f>
        <v>0.31037331010000002</v>
      </c>
      <c r="K32" s="16">
        <f>VLOOKUP(G32,Résultats!$B$2:$AX$476,'T energie vecteurs'!I5,FALSE)</f>
        <v>0.322215898</v>
      </c>
      <c r="L32" s="95">
        <f t="shared" si="3"/>
        <v>3.0102809911000001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3.3211097186000003</v>
      </c>
      <c r="I33" s="9">
        <f>SUM(I24,I27:I29)</f>
        <v>70.945028949999994</v>
      </c>
      <c r="J33" s="9">
        <f>SUM(J24,J27:J29)</f>
        <v>37.801498279699999</v>
      </c>
      <c r="K33" s="9">
        <f>SUM(K24,K27:K29)</f>
        <v>41.249149658391701</v>
      </c>
      <c r="L33" s="98">
        <f t="shared" si="3"/>
        <v>153.31678660669169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41.182750009999999</v>
      </c>
      <c r="J37" s="8">
        <f>SUM(J38:J39)</f>
        <v>2.0890501611999999</v>
      </c>
      <c r="K37" s="8">
        <f>SUM(K38:K39)</f>
        <v>0.24314103866199999</v>
      </c>
      <c r="L37" s="96">
        <f t="shared" ref="L37:L46" si="6">SUM(H37:K37)</f>
        <v>43.514941209862002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38.50153613089298</v>
      </c>
      <c r="Q37" s="28">
        <f>'[2]Bilan 2025 AMS'!$X$13/11.63</f>
        <v>1.4019196706542307</v>
      </c>
      <c r="R37" s="28">
        <f>('[2]Bilan 2025 AMS'!$X$22+'[2]Bilan 2025 AMS'!$X$30+SUM('[2]Bilan 2025 AMS'!$X$36:$X$40)+SUM('[2]Bilan 2025 AMS'!$X$44:$X$45)+'[2]Bilan 2025 AMS'!$X$47)/11.63</f>
        <v>0.36905808040129645</v>
      </c>
      <c r="S37" s="142">
        <f>SUM(O37:R37)</f>
        <v>40.272513881948505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24.83785614</v>
      </c>
      <c r="J38" s="16">
        <f>VLOOKUP(F38,Résultats!$B$2:$AX$476,'T energie vecteurs'!N5,FALSE)</f>
        <v>0.32745873920000002</v>
      </c>
      <c r="K38" s="16">
        <f>VLOOKUP(G51,Résultats!$B$2:$AX$476,'T energie vecteurs'!N5,FALSE)</f>
        <v>3.3709562000000003E-5</v>
      </c>
      <c r="L38" s="95">
        <f t="shared" si="6"/>
        <v>25.165348588762001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16.34489387</v>
      </c>
      <c r="J39" s="16">
        <f>VLOOKUP(F39,Résultats!$B$2:$AX$476,'T energie vecteurs'!N5,FALSE)</f>
        <v>1.761591422</v>
      </c>
      <c r="K39" s="16">
        <f>VLOOKUP(G39,Résultats!$B$2:$AX$476,'T energie vecteurs'!N5,FALSE)</f>
        <v>0.24310732909999999</v>
      </c>
      <c r="L39" s="95">
        <f t="shared" si="6"/>
        <v>18.349592621099998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0.2046419458</v>
      </c>
      <c r="I40" s="8">
        <f>VLOOKUP(E40,Résultats!$B$2:$AX$476,'T energie vecteurs'!N5,FALSE)</f>
        <v>5.6375810059999996</v>
      </c>
      <c r="J40" s="8">
        <f>VLOOKUP(F40,Résultats!$B$2:$AX$476,'T energie vecteurs'!N5,FALSE)</f>
        <v>13.68906561</v>
      </c>
      <c r="K40" s="8">
        <f>VLOOKUP(G40,Résultats!$B$2:$AX$476,'T energie vecteurs'!N5,FALSE)+8</f>
        <v>19.4925508</v>
      </c>
      <c r="L40" s="96">
        <f t="shared" si="6"/>
        <v>39.0238393618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2.0957746160980957</v>
      </c>
      <c r="Q40" s="28">
        <f>'[2]Bilan 2025 AMS'!$V$13/11.63</f>
        <v>14.447084659417472</v>
      </c>
      <c r="R40" s="28">
        <f>('[2]Bilan 2025 AMS'!$V$22+'[2]Bilan 2025 AMS'!$V$30+SUM('[2]Bilan 2025 AMS'!$V$36:$V$40)+SUM('[2]Bilan 2025 AMS'!$V$44:$V$45)+'[2]Bilan 2025 AMS'!$V$47)/11.63</f>
        <v>22.421251859079046</v>
      </c>
      <c r="S40" s="142">
        <f t="shared" ref="S40:S46" si="7">SUM(O40:R40)</f>
        <v>38.964111134594617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2.8956039709999999</v>
      </c>
      <c r="J41" s="8">
        <f>VLOOKUP(F41,Résultats!$B$2:$AX$476,'T energie vecteurs'!N5,FALSE)</f>
        <v>12.062663280000001</v>
      </c>
      <c r="K41" s="8">
        <f>VLOOKUP(G41,Résultats!$B$2:$AX$476,'T energie vecteurs'!N5,FALSE)</f>
        <v>6.7199390790000004</v>
      </c>
      <c r="L41" s="96">
        <f t="shared" si="6"/>
        <v>21.678206330000002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1.6298429171920958</v>
      </c>
      <c r="Q41" s="28">
        <f>('[2]Bilan 2025 AMS'!$W$13)/11.63</f>
        <v>10.999874044471945</v>
      </c>
      <c r="R41" s="28">
        <f>('[2]Bilan 2025 AMS'!$W$22+'[2]Bilan 2025 AMS'!$W$30+SUM('[2]Bilan 2025 AMS'!$W$36:$W$40)+SUM('[2]Bilan 2025 AMS'!$W$44:$W$45)+'[2]Bilan 2025 AMS'!$W$47)/11.63</f>
        <v>8.5854945190187202</v>
      </c>
      <c r="S41" s="142">
        <f t="shared" si="7"/>
        <v>21.215211480682761</v>
      </c>
      <c r="T41" s="75"/>
    </row>
    <row r="42" spans="3:20" x14ac:dyDescent="0.25">
      <c r="C42" s="147" t="s">
        <v>23</v>
      </c>
      <c r="H42" s="8">
        <f>SUM(H43:H45)</f>
        <v>2.9950733478</v>
      </c>
      <c r="I42" s="8">
        <f>SUM(I43:I45)</f>
        <v>16.057965930000002</v>
      </c>
      <c r="J42" s="8">
        <f>SUM(J43:J45)</f>
        <v>10.8716046433</v>
      </c>
      <c r="K42" s="8">
        <f>SUM(K43:K45)</f>
        <v>12.351073055000001</v>
      </c>
      <c r="L42" s="96">
        <f t="shared" si="6"/>
        <v>42.2757169761</v>
      </c>
      <c r="M42" s="75"/>
      <c r="N42" s="150" t="s">
        <v>526</v>
      </c>
      <c r="O42" s="29">
        <f>O43+O44</f>
        <v>3.798785579103078</v>
      </c>
      <c r="P42" s="28">
        <f t="shared" ref="P42:R42" si="8">P43+P44</f>
        <v>13.636597959064392</v>
      </c>
      <c r="Q42" s="28">
        <f t="shared" si="8"/>
        <v>11.012104104131426</v>
      </c>
      <c r="R42" s="28">
        <f t="shared" si="8"/>
        <v>14.545887550015864</v>
      </c>
      <c r="S42" s="142">
        <f t="shared" si="7"/>
        <v>42.993375192314758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2.1098382870000001</v>
      </c>
      <c r="I43" s="16">
        <f>VLOOKUP(E43,Résultats!$B$2:$AX$476,'T energie vecteurs'!N5,FALSE)</f>
        <v>11.737031480000001</v>
      </c>
      <c r="J43" s="16">
        <f>VLOOKUP(F43,Résultats!$B$2:$AX$476,'T energie vecteurs'!N5,FALSE)</f>
        <v>10.57487143</v>
      </c>
      <c r="K43" s="16">
        <f>VLOOKUP(G43,Résultats!$B$2:$AX$476,'T energie vecteurs'!N5,FALSE)</f>
        <v>10.139553210000001</v>
      </c>
      <c r="L43" s="95">
        <f t="shared" si="6"/>
        <v>34.561294407000005</v>
      </c>
      <c r="M43" s="16"/>
      <c r="N43" s="149" t="s">
        <v>527</v>
      </c>
      <c r="O43" s="143">
        <f>'[2]Bilan 2025 AMS'!$U$46/11.63</f>
        <v>0.54239014434383459</v>
      </c>
      <c r="P43" s="30">
        <f>SUM('[2]Bilan 2025 AMS'!$U$41:$U$43)/11.63</f>
        <v>1.9361642364667253</v>
      </c>
      <c r="Q43" s="30">
        <f>'[2]Bilan 2025 AMS'!$U$13/11.63</f>
        <v>11.012104104131426</v>
      </c>
      <c r="R43" s="30">
        <f>('[2]Bilan 2025 AMS'!$U$22+'[2]Bilan 2025 AMS'!$U$30+SUM('[2]Bilan 2025 AMS'!$U$36:$U$40)+SUM('[2]Bilan 2025 AMS'!$U$44:$U$45)+'[2]Bilan 2025 AMS'!$U$47)/11.63</f>
        <v>13.281896568299775</v>
      </c>
      <c r="S43" s="95">
        <f t="shared" si="7"/>
        <v>26.77255505324176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0.88523506080000003</v>
      </c>
      <c r="I44" s="16">
        <f>VLOOKUP(E44,Résultats!$B$2:$AX$476,'T energie vecteurs'!N5,FALSE)</f>
        <v>1.9608592819999999</v>
      </c>
      <c r="J44" s="16">
        <f>VLOOKUP(F44,Résultats!$B$2:$AX$476,'T energie vecteurs'!N5,FALSE)</f>
        <v>0</v>
      </c>
      <c r="K44" s="16">
        <f>VLOOKUP(G44,Résultats!$B$2:$AX$476,'T energie vecteurs'!N5,FALSE)</f>
        <v>1.905109256</v>
      </c>
      <c r="L44" s="95">
        <f t="shared" si="6"/>
        <v>4.7512035988000001</v>
      </c>
      <c r="M44" s="16"/>
      <c r="N44" s="149" t="s">
        <v>47</v>
      </c>
      <c r="O44" s="22">
        <f>'[2]Bilan 2025 AMS'!$E$52/11.63</f>
        <v>3.2563954347592436</v>
      </c>
      <c r="P44" s="16">
        <f>('[2]Bilan 2025 AMS'!$E$54+'[2]Bilan 2025 AMS'!$E$56)/11.63</f>
        <v>11.700433722597667</v>
      </c>
      <c r="Q44" s="16">
        <v>0</v>
      </c>
      <c r="R44" s="16">
        <f>('[2]Bilan 2025 AMS'!$E$53+'[2]Bilan 2025 AMS'!$E$55+'[2]Bilan 2025 AMS'!$E$57)/11.63</f>
        <v>1.2639909817160895</v>
      </c>
      <c r="S44" s="95">
        <f t="shared" si="7"/>
        <v>16.220820139072998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2.3600751679999998</v>
      </c>
      <c r="J45" s="16">
        <f>VLOOKUP(F45,Résultats!$B$2:$AX$476,'T energie vecteurs'!N5,FALSE)</f>
        <v>0.29673321330000002</v>
      </c>
      <c r="K45" s="16">
        <f>VLOOKUP(G45,Résultats!$B$2:$AX$476,'T energie vecteurs'!N5,FALSE)</f>
        <v>0.30641058900000001</v>
      </c>
      <c r="L45" s="95">
        <f t="shared" si="6"/>
        <v>2.9632189702999998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3.2326282830038102</v>
      </c>
      <c r="Q45" s="28">
        <f>'[2]Bilan 2025 AMS'!$T$13/11.63</f>
        <v>0.62874107832713355</v>
      </c>
      <c r="R45" s="28">
        <f>('[2]Bilan 2025 AMS'!$T$22+'[2]Bilan 2025 AMS'!$T$30+SUM('[2]Bilan 2025 AMS'!$T$36:$T$40)+SUM('[2]Bilan 2025 AMS'!$T$44:$T$45)+'[2]Bilan 2025 AMS'!$T$47)/11.63</f>
        <v>0.4197869333337978</v>
      </c>
      <c r="S45" s="142">
        <f t="shared" si="7"/>
        <v>4.2811562946647417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3.1997152936000002</v>
      </c>
      <c r="I46" s="9">
        <f>SUM(I37,I40:I42)</f>
        <v>65.773900916999992</v>
      </c>
      <c r="J46" s="9">
        <f>SUM(J37,J40:J42)</f>
        <v>38.712383694500005</v>
      </c>
      <c r="K46" s="9">
        <f>SUM(K37,K40:K42)</f>
        <v>38.806703972662</v>
      </c>
      <c r="L46" s="98">
        <f t="shared" si="6"/>
        <v>146.49270387776198</v>
      </c>
      <c r="M46" s="79"/>
      <c r="N46" s="151" t="s">
        <v>26</v>
      </c>
      <c r="O46" s="32">
        <f>O37+O40+O41+O42+O45</f>
        <v>3.798785579103078</v>
      </c>
      <c r="P46" s="31">
        <f>P37+P40+P41+P42+P45</f>
        <v>59.096379906251379</v>
      </c>
      <c r="Q46" s="31">
        <f>Q37+Q40+Q41+Q42+Q45</f>
        <v>38.4897235570022</v>
      </c>
      <c r="R46" s="31">
        <f>R37+R40+R41+R42+R45</f>
        <v>46.34147894184872</v>
      </c>
      <c r="S46" s="144">
        <f t="shared" si="7"/>
        <v>147.72636798420538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32.827665359999997</v>
      </c>
      <c r="J50" s="8">
        <f>SUM(J51:J52)</f>
        <v>3.6916391492999998</v>
      </c>
      <c r="K50" s="8">
        <f>SUM(K51:K52)</f>
        <v>0.51195425682369999</v>
      </c>
      <c r="L50" s="96">
        <f>SUM(H50:K50)</f>
        <v>37.031258766123699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30.491818068685557</v>
      </c>
      <c r="Q50" s="28">
        <f>'[2]Bilan 2030 AMS'!$X$13/11.63</f>
        <v>2.8914417551290033</v>
      </c>
      <c r="R50" s="28">
        <f>('[2]Bilan 2030 AMS'!$X$22+'[2]Bilan 2030 AMS'!$X$30+SUM('[2]Bilan 2030 AMS'!$X$36:$X$40)+SUM('[2]Bilan 2030 AMS'!$X$44:$X$45)+'[2]Bilan 2030 AMS'!$X$47)/11.63</f>
        <v>0.65268777688992008</v>
      </c>
      <c r="S50" s="142">
        <f>SUM(O50:R50)</f>
        <v>34.035947600704482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20.66533544</v>
      </c>
      <c r="J51" s="16">
        <f>VLOOKUP(F51,Résultats!$B$2:$AX$476,'T energie vecteurs'!S5,FALSE)</f>
        <v>0.88902026329999995</v>
      </c>
      <c r="K51" s="16">
        <f>VLOOKUP(G51,Résultats!$B$2:$AX$476,'T energie vecteurs'!S5,FALSE)</f>
        <v>3.9186323699999999E-5</v>
      </c>
      <c r="L51" s="95">
        <f t="shared" ref="L51:L58" si="9">SUM(H51:K51)</f>
        <v>21.554394889623701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12.162329919999999</v>
      </c>
      <c r="J52" s="16">
        <f>VLOOKUP(F52,Résultats!$B$2:$AX$476,'T energie vecteurs'!S5,FALSE)</f>
        <v>2.8026188859999999</v>
      </c>
      <c r="K52" s="16">
        <f>VLOOKUP(G52,Résultats!$B$2:$AX$476,'T energie vecteurs'!S5,FALSE)</f>
        <v>0.51191507049999996</v>
      </c>
      <c r="L52" s="95">
        <f t="shared" si="9"/>
        <v>15.4768638765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0.15114639530000001</v>
      </c>
      <c r="I53" s="294">
        <f>VLOOKUP(E53,Résultats!$B$2:$AX$476,'T energie vecteurs'!S5,FALSE)</f>
        <v>4.4075799560000002</v>
      </c>
      <c r="J53" s="8">
        <f>VLOOKUP(F53,Résultats!$B$2:$AX$476,'T energie vecteurs'!S5,FALSE)</f>
        <v>13.02043338</v>
      </c>
      <c r="K53" s="8">
        <f>VLOOKUP(G53,Résultats!$B$2:$AX$476,'T energie vecteurs'!S5,FALSE)+8</f>
        <v>16.893416690000002</v>
      </c>
      <c r="L53" s="96">
        <f>SUM(H53:K53)</f>
        <v>34.472576421300005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0.62652374102192576</v>
      </c>
      <c r="Q53" s="28">
        <f>'[2]Bilan 2030 AMS'!$V$13/11.63</f>
        <v>14.530979395924851</v>
      </c>
      <c r="R53" s="28">
        <f>('[2]Bilan 2030 AMS'!$V$22+'[2]Bilan 2030 AMS'!$V$30+SUM('[2]Bilan 2030 AMS'!$V$36:$V$40)+SUM('[2]Bilan 2030 AMS'!$V$44:$V$45)+'[2]Bilan 2030 AMS'!$V$47)/11.63</f>
        <v>20.153654675853421</v>
      </c>
      <c r="S53" s="142">
        <f t="shared" ref="S53:S59" si="10">SUM(O53:R53)</f>
        <v>35.311157812800197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1.882157724</v>
      </c>
      <c r="J54" s="8">
        <f>VLOOKUP(F54,Résultats!$B$2:$AX$476,'T energie vecteurs'!S5,FALSE)</f>
        <v>10.442646509999999</v>
      </c>
      <c r="K54" s="8">
        <f>VLOOKUP(G54,Résultats!$B$2:$AX$476,'T energie vecteurs'!S5,FALSE)</f>
        <v>8.7417889770000006</v>
      </c>
      <c r="L54" s="96">
        <f t="shared" si="9"/>
        <v>21.066593211000001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0.33746613619592225</v>
      </c>
      <c r="Q54" s="28">
        <f>('[2]Bilan 2030 AMS'!$W$13)/11.63</f>
        <v>10.35411932416091</v>
      </c>
      <c r="R54" s="28">
        <f>('[2]Bilan 2030 AMS'!$W$22+'[2]Bilan 2030 AMS'!$W$30+SUM('[2]Bilan 2030 AMS'!$W$36:$W$40)+SUM('[2]Bilan 2030 AMS'!$W$44:$W$45)+'[2]Bilan 2030 AMS'!$W$47)/11.63</f>
        <v>8.8144475097741068</v>
      </c>
      <c r="S54" s="142">
        <f t="shared" si="10"/>
        <v>19.506032970130939</v>
      </c>
      <c r="T54" s="270"/>
    </row>
    <row r="55" spans="2:20" x14ac:dyDescent="0.25">
      <c r="C55" s="147" t="s">
        <v>23</v>
      </c>
      <c r="H55" s="8">
        <f>SUM(H56:H58)</f>
        <v>2.4939161105999998</v>
      </c>
      <c r="I55" s="8">
        <f>SUM(I56:I58)</f>
        <v>11.816902844000001</v>
      </c>
      <c r="J55" s="8">
        <f>SUM(J56:J58)</f>
        <v>15.249711938599999</v>
      </c>
      <c r="K55" s="8">
        <f>SUM(K56:K58)</f>
        <v>6.8850675304999998</v>
      </c>
      <c r="L55" s="96">
        <f t="shared" si="9"/>
        <v>36.445598423700005</v>
      </c>
      <c r="M55" s="75"/>
      <c r="N55" s="150" t="s">
        <v>526</v>
      </c>
      <c r="O55" s="29">
        <f>O56+O57</f>
        <v>2.0127593650238067</v>
      </c>
      <c r="P55" s="28">
        <f t="shared" ref="P55:R55" si="11">P56+P57</f>
        <v>12.377492485503554</v>
      </c>
      <c r="Q55" s="28">
        <f t="shared" si="11"/>
        <v>12.982018088212522</v>
      </c>
      <c r="R55" s="28">
        <f t="shared" si="11"/>
        <v>14.480696516029912</v>
      </c>
      <c r="S55" s="142">
        <f t="shared" si="10"/>
        <v>41.852966454769799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1.612262045</v>
      </c>
      <c r="I56" s="16">
        <f>VLOOKUP(E56,Résultats!$B$2:$AX$476,'T energie vecteurs'!S5,FALSE)</f>
        <v>7.3598024180000001</v>
      </c>
      <c r="J56" s="16">
        <f>VLOOKUP(F56,Résultats!$B$2:$AX$476,'T energie vecteurs'!S5,FALSE)</f>
        <v>14.93637931</v>
      </c>
      <c r="K56" s="16">
        <f>VLOOKUP(G56,Résultats!$B$2:$AX$476,'T energie vecteurs'!S5,FALSE)</f>
        <v>4.7873611550000001</v>
      </c>
      <c r="L56" s="95">
        <f t="shared" si="9"/>
        <v>28.695804928000001</v>
      </c>
      <c r="M56" s="16"/>
      <c r="N56" s="149" t="s">
        <v>527</v>
      </c>
      <c r="O56" s="143">
        <f>'[2]Bilan 2030 AMS'!$U$46/11.63</f>
        <v>0.29026672912795559</v>
      </c>
      <c r="P56" s="30">
        <f>SUM('[2]Bilan 2030 AMS'!$U$41:$U$43)/11.63</f>
        <v>1.2075144976423513</v>
      </c>
      <c r="Q56" s="30">
        <f>'[2]Bilan 2030 AMS'!$U$13/11.63</f>
        <v>12.982018088212522</v>
      </c>
      <c r="R56" s="30">
        <f>('[2]Bilan 2030 AMS'!$U$22+'[2]Bilan 2030 AMS'!$U$30+SUM('[2]Bilan 2030 AMS'!$U$36:$U$40)+SUM('[2]Bilan 2030 AMS'!$U$44:$U$45)+'[2]Bilan 2030 AMS'!$U$47)/11.63</f>
        <v>13.044479402489532</v>
      </c>
      <c r="S56" s="95">
        <f t="shared" si="10"/>
        <v>27.524278717472363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0.88165406560000004</v>
      </c>
      <c r="I57" s="16">
        <f>VLOOKUP(E57,Résultats!$B$2:$AX$476,'T energie vecteurs'!S5,FALSE)</f>
        <v>2.0369228100000001</v>
      </c>
      <c r="J57" s="16">
        <f>VLOOKUP(F57,Résultats!$B$2:$AX$476,'T energie vecteurs'!S5,FALSE)</f>
        <v>0</v>
      </c>
      <c r="K57" s="16">
        <f>VLOOKUP(G57,Résultats!$B$2:$AX$476,'T energie vecteurs'!S5,FALSE)</f>
        <v>1.796540845</v>
      </c>
      <c r="L57" s="95">
        <f>SUM(H57:K57)</f>
        <v>4.7151177206000003</v>
      </c>
      <c r="M57" s="16"/>
      <c r="N57" s="149" t="s">
        <v>47</v>
      </c>
      <c r="O57" s="22">
        <f>'[2]Bilan 2030 AMS'!$E$52/11.63</f>
        <v>1.7224926358958512</v>
      </c>
      <c r="P57" s="16">
        <f>('[2]Bilan 2030 AMS'!$E$54+'[2]Bilan 2030 AMS'!$E$56)/11.63</f>
        <v>11.169977987861202</v>
      </c>
      <c r="Q57" s="16">
        <v>0</v>
      </c>
      <c r="R57" s="16">
        <f>('[2]Bilan 2030 AMS'!$E$53+'[2]Bilan 2030 AMS'!$E$55+'[2]Bilan 2030 AMS'!$E$57)/11.63</f>
        <v>1.4362171135403794</v>
      </c>
      <c r="S57" s="95">
        <f t="shared" si="10"/>
        <v>14.328687737297432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2.4201776160000001</v>
      </c>
      <c r="J58" s="16">
        <f>VLOOKUP(F58,Résultats!$B$2:$AX$476,'T energie vecteurs'!S5,FALSE)</f>
        <v>0.3133326286</v>
      </c>
      <c r="K58" s="16">
        <f>VLOOKUP(G58,Résultats!$B$2:$AX$476,'T energie vecteurs'!S5,FALSE)</f>
        <v>0.3011655305</v>
      </c>
      <c r="L58" s="95">
        <f t="shared" si="9"/>
        <v>3.0346757751000002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3.0169333905477389</v>
      </c>
      <c r="Q58" s="28">
        <f>'[2]Bilan 2030 AMS'!$T$13/11.63</f>
        <v>0.58880477108504814</v>
      </c>
      <c r="R58" s="28">
        <f>('[2]Bilan 2030 AMS'!$T$22+'[2]Bilan 2030 AMS'!$T$30+SUM('[2]Bilan 2030 AMS'!$T$36:$T$40)+SUM('[2]Bilan 2030 AMS'!$T$44:$T$45)+'[2]Bilan 2030 AMS'!$T$47)/11.63</f>
        <v>0.50098804851089418</v>
      </c>
      <c r="S58" s="142">
        <f t="shared" si="10"/>
        <v>4.1067262101436812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2.6450625058999999</v>
      </c>
      <c r="I59" s="9">
        <f>SUM(I50,I53:I55)</f>
        <v>50.934305883999997</v>
      </c>
      <c r="J59" s="9">
        <f>SUM(J50,J53:J55)</f>
        <v>42.404430977899999</v>
      </c>
      <c r="K59" s="9">
        <f>SUM(K50,K53:K55)</f>
        <v>33.032227454323703</v>
      </c>
      <c r="L59" s="98">
        <f>SUM(H59:K59)</f>
        <v>129.01602682212371</v>
      </c>
      <c r="M59" s="79"/>
      <c r="N59" s="151" t="s">
        <v>26</v>
      </c>
      <c r="O59" s="32">
        <f>O50+O53+O54+O55+O58</f>
        <v>2.0127593650238067</v>
      </c>
      <c r="P59" s="31">
        <f>P50+P53+P54+P55+P58</f>
        <v>46.850233821954703</v>
      </c>
      <c r="Q59" s="31">
        <f>Q50+Q53+Q54+Q55+Q58</f>
        <v>41.347363334512337</v>
      </c>
      <c r="R59" s="31">
        <f>R50+R53+R54+R55+R58</f>
        <v>44.602474527058249</v>
      </c>
      <c r="S59" s="144">
        <f t="shared" si="10"/>
        <v>134.81283104854907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24.655519657999999</v>
      </c>
      <c r="J63" s="8">
        <f>SUM(J64:J65)</f>
        <v>5.5181688849999997</v>
      </c>
      <c r="K63" s="8">
        <f>SUM(K64:K65)</f>
        <v>0.67972237340139996</v>
      </c>
      <c r="L63" s="96">
        <f t="shared" ref="L63:L72" si="12">SUM(H63:K63)</f>
        <v>30.853410916401398</v>
      </c>
      <c r="N63" s="150" t="s">
        <v>18</v>
      </c>
      <c r="O63" s="29">
        <f>'[2]Bilan 2035 AMS'!$X$46/11.63</f>
        <v>0</v>
      </c>
      <c r="P63" s="28">
        <f>SUM('[2]Bilan 2035 AMS'!$X$41:$X$43)/11.63</f>
        <v>21.382730406719936</v>
      </c>
      <c r="Q63" s="28">
        <f>'[2]Bilan 2035 AMS'!$X$13/11.63</f>
        <v>5.4104030618615928</v>
      </c>
      <c r="R63" s="28">
        <f>('[2]Bilan 2035 AMS'!$X$22+'[2]Bilan 2035 AMS'!$X$30+SUM('[2]Bilan 2035 AMS'!$X$36:$X$40)+SUM('[2]Bilan 2035 AMS'!$X$44:$X$45)+'[2]Bilan 2035 AMS'!$X$47)/11.63</f>
        <v>0.88574894127807591</v>
      </c>
      <c r="S63" s="142">
        <f>SUM(O63:R63)</f>
        <v>27.678882409859607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15.49010777</v>
      </c>
      <c r="J64" s="38">
        <f>VLOOKUP(F64,Résultats!$B$2:$AX$476,'T energie vecteurs'!T5,FALSE)</f>
        <v>1.9534089539999999</v>
      </c>
      <c r="K64" s="16">
        <f>VLOOKUP(G64,Résultats!$B$2:$AX$476,'T energie vecteurs'!T5,FALSE)</f>
        <v>3.12979014E-5</v>
      </c>
      <c r="L64" s="95">
        <f t="shared" si="12"/>
        <v>17.4435480219014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9.1654118879999995</v>
      </c>
      <c r="J65" s="16">
        <f>VLOOKUP(F65,Résultats!$B$2:$AX$476,'T energie vecteurs'!T5,FALSE)</f>
        <v>3.5647599310000002</v>
      </c>
      <c r="K65" s="16">
        <f>VLOOKUP(G65,Résultats!$B$2:$AX$476,'T energie vecteurs'!T5,FALSE)</f>
        <v>0.67969107549999996</v>
      </c>
      <c r="L65" s="95">
        <f t="shared" si="12"/>
        <v>13.409862894499998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0.11848453859999999</v>
      </c>
      <c r="I66" s="294">
        <f>VLOOKUP(E66,Résultats!$B$2:$AX$476,'T energie vecteurs'!T5,FALSE)</f>
        <v>3.7431764749999998</v>
      </c>
      <c r="J66" s="8">
        <f>VLOOKUP(F66,Résultats!$B$2:$AX$476,'T energie vecteurs'!T5,FALSE)</f>
        <v>12.22746486</v>
      </c>
      <c r="K66" s="8">
        <f>VLOOKUP(G66,Résultats!$B$2:$AX$476,'T energie vecteurs'!T5,FALSE)+8</f>
        <v>15.597328588</v>
      </c>
      <c r="L66" s="96">
        <f t="shared" si="12"/>
        <v>31.6864544616</v>
      </c>
      <c r="N66" s="150" t="s">
        <v>21</v>
      </c>
      <c r="O66" s="29">
        <f>'[2]Bilan 2035 AMS'!$V$46/11.63</f>
        <v>0</v>
      </c>
      <c r="P66" s="28">
        <f>SUM('[2]Bilan 2035 AMS'!$V$41:$V$43)/11.63</f>
        <v>0.26244481999880703</v>
      </c>
      <c r="Q66" s="28">
        <f>'[2]Bilan 2035 AMS'!$V$13/11.63</f>
        <v>13.920813823171006</v>
      </c>
      <c r="R66" s="28">
        <f>('[2]Bilan 2035 AMS'!$V$22+'[2]Bilan 2035 AMS'!$V$30+SUM('[2]Bilan 2035 AMS'!$V$36:$V$40)+SUM('[2]Bilan 2035 AMS'!$V$44:$V$45)+'[2]Bilan 2035 AMS'!$V$47)/11.63</f>
        <v>18.428808856007375</v>
      </c>
      <c r="S66" s="142">
        <f t="shared" ref="S66:S72" si="13">SUM(O66:R66)</f>
        <v>32.612067499177186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1.824329224</v>
      </c>
      <c r="J67" s="8">
        <f>VLOOKUP(F67,Résultats!$B$2:$AX$476,'T energie vecteurs'!T5,FALSE)</f>
        <v>9.9667733330000008</v>
      </c>
      <c r="K67" s="8">
        <f>VLOOKUP(G67,Résultats!$B$2:$AX$476,'T energie vecteurs'!T5,FALSE)</f>
        <v>8.1712796730000008</v>
      </c>
      <c r="L67" s="96">
        <f t="shared" si="12"/>
        <v>19.962382230000003</v>
      </c>
      <c r="N67" s="150" t="s">
        <v>22</v>
      </c>
      <c r="O67" s="29">
        <f>('[2]Bilan 2035 AMS'!$W$46)/11.63</f>
        <v>0</v>
      </c>
      <c r="P67" s="28">
        <f>SUM('[2]Bilan 2035 AMS'!$W$41:$W$43)/11.63</f>
        <v>0.17752685454813696</v>
      </c>
      <c r="Q67" s="28">
        <f>('[2]Bilan 2035 AMS'!$W$13)/11.63</f>
        <v>10.219258004272318</v>
      </c>
      <c r="R67" s="28">
        <f>('[2]Bilan 2035 AMS'!$W$22+'[2]Bilan 2035 AMS'!$W$30+SUM('[2]Bilan 2035 AMS'!$W$36:$W$40)+SUM('[2]Bilan 2035 AMS'!$W$44:$W$45)+'[2]Bilan 2035 AMS'!$W$47)/11.63</f>
        <v>8.3604329747133743</v>
      </c>
      <c r="S67" s="142">
        <f t="shared" si="13"/>
        <v>18.757217833533829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2.6213576148</v>
      </c>
      <c r="I68" s="8">
        <f>SUM(I69:I71)</f>
        <v>12.163310384999999</v>
      </c>
      <c r="J68" s="8">
        <f>SUM(J69:J71)</f>
        <v>15.5552664557</v>
      </c>
      <c r="K68" s="8">
        <f>SUM(K69:K71)</f>
        <v>6.9952878376000003</v>
      </c>
      <c r="L68" s="96">
        <f t="shared" si="12"/>
        <v>37.335222293100003</v>
      </c>
      <c r="N68" s="150" t="s">
        <v>526</v>
      </c>
      <c r="O68" s="29">
        <f>O69+O70</f>
        <v>1.2895605785735207</v>
      </c>
      <c r="P68" s="28">
        <f t="shared" ref="P68:R68" si="14">P69+P70</f>
        <v>11.337300806411763</v>
      </c>
      <c r="Q68" s="28">
        <f t="shared" si="14"/>
        <v>14.018807628102843</v>
      </c>
      <c r="R68" s="28">
        <f t="shared" si="14"/>
        <v>15.570794990567688</v>
      </c>
      <c r="S68" s="142">
        <f t="shared" si="13"/>
        <v>42.216464003655815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1.701608013</v>
      </c>
      <c r="I69" s="16">
        <f>VLOOKUP(E69,Résultats!$B$2:$AX$476,'T energie vecteurs'!T5,FALSE)</f>
        <v>7.3881195149999996</v>
      </c>
      <c r="J69" s="16">
        <f>VLOOKUP(F69,Résultats!$B$2:$AX$476,'T energie vecteurs'!T5,FALSE)</f>
        <v>15.228145100000001</v>
      </c>
      <c r="K69" s="16">
        <f>VLOOKUP(G69,Résultats!$B$2:$AX$476,'T energie vecteurs'!T5,FALSE)</f>
        <v>4.7895348630000001</v>
      </c>
      <c r="L69" s="95">
        <f t="shared" si="12"/>
        <v>29.107407491</v>
      </c>
      <c r="N69" s="149" t="s">
        <v>527</v>
      </c>
      <c r="O69" s="143">
        <f>'[2]Bilan 2035 AMS'!$U$46/11.63</f>
        <v>0.31437903703224818</v>
      </c>
      <c r="P69" s="30">
        <f>SUM('[2]Bilan 2035 AMS'!$U$41:$U$43)/11.63</f>
        <v>0.93558908643124061</v>
      </c>
      <c r="Q69" s="30">
        <f>'[2]Bilan 2035 AMS'!$U$13/11.63</f>
        <v>14.018807628102843</v>
      </c>
      <c r="R69" s="30">
        <f>('[2]Bilan 2035 AMS'!$U$22+'[2]Bilan 2035 AMS'!$U$30+SUM('[2]Bilan 2035 AMS'!$U$36:$U$40)+SUM('[2]Bilan 2035 AMS'!$U$44:$U$45)+'[2]Bilan 2035 AMS'!$U$47)/11.63</f>
        <v>12.828509585335674</v>
      </c>
      <c r="S69" s="95">
        <f t="shared" si="13"/>
        <v>28.097285336902004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0.91974960179999998</v>
      </c>
      <c r="I70" s="16">
        <f>VLOOKUP(E70,Résultats!$B$2:$AX$476,'T energie vecteurs'!T5,FALSE)</f>
        <v>2.1570368009999998</v>
      </c>
      <c r="J70" s="16">
        <f>VLOOKUP(F70,Résultats!$B$2:$AX$476,'T energie vecteurs'!T5,FALSE)</f>
        <v>0</v>
      </c>
      <c r="K70" s="16">
        <f>VLOOKUP(G70,Résultats!$B$2:$AX$476,'T energie vecteurs'!T5,FALSE)</f>
        <v>1.890120397</v>
      </c>
      <c r="L70" s="95">
        <f t="shared" si="12"/>
        <v>4.9669067998000003</v>
      </c>
      <c r="N70" s="149" t="s">
        <v>47</v>
      </c>
      <c r="O70" s="22">
        <f>'[2]Bilan 2035 AMS'!$E$52/11.63</f>
        <v>0.97518154154127257</v>
      </c>
      <c r="P70" s="16">
        <f>('[2]Bilan 2035 AMS'!$E$54+'[2]Bilan 2035 AMS'!$E$56)/11.63</f>
        <v>10.401711719980522</v>
      </c>
      <c r="Q70" s="16">
        <v>0</v>
      </c>
      <c r="R70" s="16">
        <f>('[2]Bilan 2035 AMS'!$E$53+'[2]Bilan 2035 AMS'!$E$55+'[2]Bilan 2035 AMS'!$E$57)/11.63</f>
        <v>2.7422854052320145</v>
      </c>
      <c r="S70" s="95">
        <f t="shared" si="13"/>
        <v>14.119178666753809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2.618154069</v>
      </c>
      <c r="J71" s="16">
        <f>VLOOKUP(F71,Résultats!$B$2:$AX$476,'T energie vecteurs'!T5,FALSE)</f>
        <v>0.3271213557</v>
      </c>
      <c r="K71" s="16">
        <f>VLOOKUP(G71,Résultats!$B$2:$AX$476,'T energie vecteurs'!T5,FALSE)</f>
        <v>0.31563257760000002</v>
      </c>
      <c r="L71" s="95">
        <f t="shared" si="12"/>
        <v>3.2609080023000003</v>
      </c>
      <c r="N71" s="150" t="s">
        <v>25</v>
      </c>
      <c r="O71" s="29">
        <f>'[2]Bilan 2035 AMS'!$T$46/11.63</f>
        <v>0</v>
      </c>
      <c r="P71" s="28">
        <f>SUM('[2]Bilan 2035 AMS'!$T$41:$T$43)/11.63</f>
        <v>2.6634240155513398</v>
      </c>
      <c r="Q71" s="28">
        <f>'[2]Bilan 2035 AMS'!$T$13/11.63</f>
        <v>0.59083250678331611</v>
      </c>
      <c r="R71" s="28">
        <f>('[2]Bilan 2035 AMS'!$T$22+'[2]Bilan 2035 AMS'!$T$30+SUM('[2]Bilan 2035 AMS'!$T$36:$T$40)+SUM('[2]Bilan 2035 AMS'!$T$44:$T$45)+'[2]Bilan 2035 AMS'!$T$47)/11.63</f>
        <v>0.57839341838434266</v>
      </c>
      <c r="S71" s="142">
        <f t="shared" si="13"/>
        <v>3.8326499407189987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2.7398421534000001</v>
      </c>
      <c r="I72" s="9">
        <f>SUM(I63,I66:I68)</f>
        <v>42.386335742</v>
      </c>
      <c r="J72" s="9">
        <f>SUM(J63,J66:J68)</f>
        <v>43.267673533699998</v>
      </c>
      <c r="K72" s="9">
        <f>SUM(K63,K66:K68)</f>
        <v>31.4436184720014</v>
      </c>
      <c r="L72" s="98">
        <f t="shared" si="12"/>
        <v>119.8374699011014</v>
      </c>
      <c r="N72" s="151" t="s">
        <v>26</v>
      </c>
      <c r="O72" s="32">
        <f>O63+O66+O67+O68+O71</f>
        <v>1.2895605785735207</v>
      </c>
      <c r="P72" s="31">
        <f>P63+P66+P67+P68+P71</f>
        <v>35.823426903229986</v>
      </c>
      <c r="Q72" s="31">
        <f>Q63+Q66+Q67+Q68+Q71</f>
        <v>44.160115024191072</v>
      </c>
      <c r="R72" s="31">
        <f>R63+R66+R67+R68+R71</f>
        <v>43.824179180950857</v>
      </c>
      <c r="S72" s="144">
        <f t="shared" si="13"/>
        <v>125.09728168694545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12.191717043104701</v>
      </c>
      <c r="Q76" s="28">
        <f>'[2]Bilan 2040 AMS'!$X$13/11.63</f>
        <v>8.0404185135153163</v>
      </c>
      <c r="R76" s="28">
        <f>('[2]Bilan 2040 AMS'!$X$22+'[2]Bilan 2040 AMS'!$X$30+SUM('[2]Bilan 2040 AMS'!$X$36:$X$40)+SUM('[2]Bilan 2040 AMS'!$X$44:$X$45)+'[2]Bilan 2040 AMS'!$X$47)/11.63</f>
        <v>1.0858470087569896</v>
      </c>
      <c r="S76" s="142">
        <f>SUM(O76:R76)</f>
        <v>21.317982565377005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6.1040227141625304E-2</v>
      </c>
      <c r="Q79" s="28">
        <f>'[2]Bilan 2040 AMS'!$V$13/11.63</f>
        <v>13.209596020840994</v>
      </c>
      <c r="R79" s="28">
        <f>('[2]Bilan 2040 AMS'!$V$22+'[2]Bilan 2040 AMS'!$V$30+SUM('[2]Bilan 2040 AMS'!$V$36:$V$40)+SUM('[2]Bilan 2040 AMS'!$V$44:$V$45)+'[2]Bilan 2040 AMS'!$V$47)/11.63</f>
        <v>17.347844556605228</v>
      </c>
      <c r="S79" s="142">
        <f t="shared" ref="S79:S85" si="15">SUM(O79:R79)</f>
        <v>30.618480804587847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6.3880432315261901E-2</v>
      </c>
      <c r="Q80" s="28">
        <f>('[2]Bilan 2040 AMS'!$W$13)/11.63</f>
        <v>10.029414757557689</v>
      </c>
      <c r="R80" s="28">
        <f>('[2]Bilan 2040 AMS'!$W$22+'[2]Bilan 2040 AMS'!$W$30+SUM('[2]Bilan 2040 AMS'!$W$36:$W$40)+SUM('[2]Bilan 2040 AMS'!$W$44:$W$45)+'[2]Bilan 2040 AMS'!$W$47)/11.63</f>
        <v>7.8410614287588816</v>
      </c>
      <c r="S80" s="142">
        <f t="shared" si="15"/>
        <v>17.934356618631831</v>
      </c>
      <c r="T80" s="75"/>
    </row>
    <row r="81" spans="3:20" x14ac:dyDescent="0.25">
      <c r="M81" s="75"/>
      <c r="N81" s="150" t="s">
        <v>526</v>
      </c>
      <c r="O81" s="29">
        <f>O82+O83</f>
        <v>1.1470880379308943</v>
      </c>
      <c r="P81" s="28">
        <f t="shared" ref="P81:R81" si="16">P82+P83</f>
        <v>10.34609820525753</v>
      </c>
      <c r="Q81" s="28">
        <f t="shared" si="16"/>
        <v>15.232489488749787</v>
      </c>
      <c r="R81" s="28">
        <f t="shared" si="16"/>
        <v>16.48108085677471</v>
      </c>
      <c r="S81" s="142">
        <f t="shared" si="15"/>
        <v>43.206756588712921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0.23928972873592452</v>
      </c>
      <c r="P82" s="30">
        <f>SUM('[2]Bilan 2040 AMS'!$U$41:$U$43)/11.63</f>
        <v>0.69055770755550139</v>
      </c>
      <c r="Q82" s="30">
        <f>'[2]Bilan 2040 AMS'!$U$13/11.63</f>
        <v>15.232489488749787</v>
      </c>
      <c r="R82" s="30">
        <f>('[2]Bilan 2040 AMS'!$U$22+'[2]Bilan 2040 AMS'!$U$30+SUM('[2]Bilan 2040 AMS'!$U$36:$U$40)+SUM('[2]Bilan 2040 AMS'!$U$44:$U$45)+'[2]Bilan 2040 AMS'!$U$47)/11.63</f>
        <v>12.396061534712597</v>
      </c>
      <c r="S82" s="95">
        <f t="shared" si="15"/>
        <v>28.558398459753811</v>
      </c>
      <c r="T82" s="16"/>
    </row>
    <row r="83" spans="3:20" x14ac:dyDescent="0.25">
      <c r="M83" s="16"/>
      <c r="N83" s="149" t="s">
        <v>47</v>
      </c>
      <c r="O83" s="22">
        <f>'[2]Bilan 2040 AMS'!$E$52/11.63</f>
        <v>0.90779830919496984</v>
      </c>
      <c r="P83" s="16">
        <f>('[2]Bilan 2040 AMS'!$E$54+'[2]Bilan 2040 AMS'!$E$56)/11.63</f>
        <v>9.6555404977020274</v>
      </c>
      <c r="Q83" s="16">
        <v>0</v>
      </c>
      <c r="R83" s="16">
        <f>('[2]Bilan 2040 AMS'!$E$53+'[2]Bilan 2040 AMS'!$E$55+'[2]Bilan 2040 AMS'!$E$57)/11.63</f>
        <v>4.0850193220621129</v>
      </c>
      <c r="S83" s="95">
        <f t="shared" si="15"/>
        <v>14.64835812895911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2.2837204781323637</v>
      </c>
      <c r="Q84" s="28">
        <f>'[2]Bilan 2040 AMS'!$T$13/11.63</f>
        <v>0.59286024248158409</v>
      </c>
      <c r="R84" s="28">
        <f>('[2]Bilan 2040 AMS'!$T$22+'[2]Bilan 2040 AMS'!$T$30+SUM('[2]Bilan 2040 AMS'!$T$36:$T$40)+SUM('[2]Bilan 2040 AMS'!$T$44:$T$45)+'[2]Bilan 2040 AMS'!$T$47)/11.63</f>
        <v>0.65579878825779125</v>
      </c>
      <c r="S84" s="142">
        <f t="shared" si="15"/>
        <v>3.5323795088717391</v>
      </c>
      <c r="T84" s="16"/>
    </row>
    <row r="85" spans="3:20" x14ac:dyDescent="0.25">
      <c r="M85" s="79"/>
      <c r="N85" s="151" t="s">
        <v>26</v>
      </c>
      <c r="O85" s="32">
        <f>O76+O79+O80+O81+O84</f>
        <v>1.1470880379308943</v>
      </c>
      <c r="P85" s="31">
        <f>P76+P79+P80+P81+P84</f>
        <v>24.946456385951482</v>
      </c>
      <c r="Q85" s="31">
        <f>Q76+Q79+Q80+Q81+Q84</f>
        <v>47.104779023145369</v>
      </c>
      <c r="R85" s="31">
        <f>R76+R79+R80+R81+R84</f>
        <v>43.411632639153602</v>
      </c>
      <c r="S85" s="144">
        <f t="shared" si="15"/>
        <v>116.60995608618134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9.5458335689999991</v>
      </c>
      <c r="J89" s="8">
        <f>SUM(J90:J91)</f>
        <v>8.8496484190000011</v>
      </c>
      <c r="K89" s="8">
        <f>SUM(K90:K91)</f>
        <v>0.96999594342079998</v>
      </c>
      <c r="L89" s="96">
        <f t="shared" ref="L89:L98" si="17">SUM(H89:K89)</f>
        <v>19.365477931420799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2.2926536581471288</v>
      </c>
      <c r="Q89" s="28">
        <f>'[2]Bilan 2050 AMS'!$X$13/11.63</f>
        <v>10.137971706805169</v>
      </c>
      <c r="R89" s="28">
        <f>('[2]Bilan 2050 AMS'!$X$22+'[2]Bilan 2050 AMS'!$X$30+SUM('[2]Bilan 2050 AMS'!$X$36:$X$40)+SUM('[2]Bilan 2050 AMS'!$X$44:$X$45)+'[2]Bilan 2050 AMS'!$X$47)/11.63</f>
        <v>1.2737279691923438</v>
      </c>
      <c r="S89" s="142">
        <f>SUM(O89:R89)</f>
        <v>13.704353334144642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5.7827997389999997</v>
      </c>
      <c r="J90" s="16">
        <f>VLOOKUP(F90,Résultats!$B$2:$AX$476,'T energie vecteurs'!W5,FALSE)</f>
        <v>4.0400700780000003</v>
      </c>
      <c r="K90" s="16">
        <f>VLOOKUP(G90,Résultats!$B$2:$AX$476,'T energie vecteurs'!W5,FALSE)</f>
        <v>1.1737320799999999E-5</v>
      </c>
      <c r="L90" s="95">
        <f>SUM(H90:K90)</f>
        <v>9.8228815543208015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3.7630338299999999</v>
      </c>
      <c r="J91" s="16">
        <f>VLOOKUP(F91,Résultats!$B$2:$AX$476,'T energie vecteurs'!W5,FALSE)</f>
        <v>4.8095783409999999</v>
      </c>
      <c r="K91" s="16">
        <f>VLOOKUP(G91,Résultats!$B$2:$AX$476,'T energie vecteurs'!W5,FALSE)</f>
        <v>0.96998420610000002</v>
      </c>
      <c r="L91" s="95">
        <f>SUM(H91:K91)</f>
        <v>9.5425963770999989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6.9041024899999998E-2</v>
      </c>
      <c r="I92" s="8">
        <f>VLOOKUP(E92,Résultats!$B$2:$AX$476,'T energie vecteurs'!W5,FALSE)</f>
        <v>2.549024218</v>
      </c>
      <c r="J92" s="8">
        <f>VLOOKUP(F92,Résultats!$B$2:$AX$476,'T energie vecteurs'!W5,FALSE)</f>
        <v>9.9979033099999999</v>
      </c>
      <c r="K92" s="8">
        <f>VLOOKUP(G92,Résultats!$B$2:$AX$476,'T energie vecteurs'!W5,FALSE)+8</f>
        <v>13.423138902</v>
      </c>
      <c r="L92" s="96">
        <f t="shared" si="17"/>
        <v>26.039107454899998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3.0621684968348089E-2</v>
      </c>
      <c r="Q92" s="28">
        <f>'[2]Bilan 2050 AMS'!$V$13/11.63</f>
        <v>11.491747360902071</v>
      </c>
      <c r="R92" s="28">
        <f>('[2]Bilan 2050 AMS'!$V$22+'[2]Bilan 2050 AMS'!$V$30+SUM('[2]Bilan 2050 AMS'!$V$36:$V$40)+SUM('[2]Bilan 2050 AMS'!$V$44:$V$45)+'[2]Bilan 2050 AMS'!$V$47)/11.63</f>
        <v>15.333196306176815</v>
      </c>
      <c r="S92" s="142">
        <f t="shared" ref="S92:S98" si="18">SUM(O92:R92)</f>
        <v>26.855565352047236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1.798414527</v>
      </c>
      <c r="J93" s="8">
        <f>VLOOKUP(F93,Résultats!$B$2:$AX$476,'T energie vecteurs'!W5,FALSE)</f>
        <v>8.1630398540000009</v>
      </c>
      <c r="K93" s="8">
        <f>VLOOKUP(G93,Résultats!$B$2:$AX$476,'T energie vecteurs'!W5,FALSE)</f>
        <v>5.8765290569999999</v>
      </c>
      <c r="L93" s="96">
        <f t="shared" si="17"/>
        <v>15.837983438000002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5.6625066314646942E-3</v>
      </c>
      <c r="Q93" s="28">
        <f>('[2]Bilan 2050 AMS'!$W$13)/11.63</f>
        <v>9.5724519323725303</v>
      </c>
      <c r="R93" s="28">
        <f>('[2]Bilan 2050 AMS'!$W$22+'[2]Bilan 2050 AMS'!$W$30+SUM('[2]Bilan 2050 AMS'!$W$36:$W$40)+SUM('[2]Bilan 2050 AMS'!$W$44:$W$45)+'[2]Bilan 2050 AMS'!$W$47)/11.63</f>
        <v>6.9289112574602063</v>
      </c>
      <c r="S93" s="142">
        <f t="shared" si="18"/>
        <v>16.507025696464201</v>
      </c>
      <c r="T93" s="270"/>
    </row>
    <row r="94" spans="3:20" x14ac:dyDescent="0.25">
      <c r="C94" s="147" t="s">
        <v>23</v>
      </c>
      <c r="H94" s="8">
        <f>SUM(H95:H97)</f>
        <v>3.6249884339999996</v>
      </c>
      <c r="I94" s="8">
        <f>SUM(I95:I97)</f>
        <v>16.530132354999999</v>
      </c>
      <c r="J94" s="8">
        <f>SUM(J95:J97)</f>
        <v>16.1480251487</v>
      </c>
      <c r="K94" s="8">
        <f>SUM(K95:K97)</f>
        <v>9.4594456126999997</v>
      </c>
      <c r="L94" s="96">
        <f>SUM(H94:K94)</f>
        <v>45.762591550399996</v>
      </c>
      <c r="M94" s="75"/>
      <c r="N94" s="150" t="s">
        <v>526</v>
      </c>
      <c r="O94" s="29">
        <f>O95+O96</f>
        <v>5.5141288986823259E-2</v>
      </c>
      <c r="P94" s="28">
        <f t="shared" ref="P94:R94" si="19">P95+P96</f>
        <v>8.659475909889423</v>
      </c>
      <c r="Q94" s="28">
        <f t="shared" si="19"/>
        <v>18.376980061860618</v>
      </c>
      <c r="R94" s="28">
        <f t="shared" si="19"/>
        <v>18.495508139104587</v>
      </c>
      <c r="S94" s="142">
        <f t="shared" si="18"/>
        <v>45.587105399841448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2.5362760199999999</v>
      </c>
      <c r="I95" s="16">
        <f>VLOOKUP(E95,Résultats!$B$2:$AX$476,'T energie vecteurs'!W5,FALSE)</f>
        <v>10.39224113</v>
      </c>
      <c r="J95" s="16">
        <f>VLOOKUP(F95,Résultats!$B$2:$AX$476,'T energie vecteurs'!W5,FALSE)</f>
        <v>15.779513359999999</v>
      </c>
      <c r="K95" s="16">
        <f>VLOOKUP(G95,Résultats!$B$2:$AX$476,'T energie vecteurs'!W5,FALSE)</f>
        <v>6.7475973170000003</v>
      </c>
      <c r="L95" s="95">
        <f t="shared" si="17"/>
        <v>35.455627827000001</v>
      </c>
      <c r="M95" s="16"/>
      <c r="N95" s="149" t="s">
        <v>527</v>
      </c>
      <c r="O95" s="143">
        <f>'[2]Bilan 2050 AMS'!$U$46/11.63</f>
        <v>5.5141288986823259E-2</v>
      </c>
      <c r="P95" s="30">
        <f>SUM('[2]Bilan 2050 AMS'!$U$41:$U$43)/11.63</f>
        <v>0.24326850906629924</v>
      </c>
      <c r="Q95" s="30">
        <f>'[2]Bilan 2050 AMS'!$U$13/11.63</f>
        <v>18.376980061860618</v>
      </c>
      <c r="R95" s="30">
        <f>('[2]Bilan 2050 AMS'!$U$22+'[2]Bilan 2050 AMS'!$U$30+SUM('[2]Bilan 2050 AMS'!$U$36:$U$40)+SUM('[2]Bilan 2050 AMS'!$U$44:$U$45)+'[2]Bilan 2050 AMS'!$U$47)/11.63</f>
        <v>11.543053292700122</v>
      </c>
      <c r="S95" s="95">
        <f t="shared" si="18"/>
        <v>30.218443152613862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1.088712414</v>
      </c>
      <c r="I96" s="16">
        <f>VLOOKUP(E96,Résultats!$B$2:$AX$476,'T energie vecteurs'!W5,FALSE)</f>
        <v>2.6660490349999999</v>
      </c>
      <c r="J96" s="16">
        <f>VLOOKUP(F96,Résultats!$B$2:$AX$476,'T energie vecteurs'!W5,FALSE)</f>
        <v>0</v>
      </c>
      <c r="K96" s="16">
        <f>VLOOKUP(G96,Résultats!$B$2:$AX$476,'T energie vecteurs'!W5,FALSE)</f>
        <v>2.3196137129999999</v>
      </c>
      <c r="L96" s="95">
        <f t="shared" si="17"/>
        <v>6.0743751619999999</v>
      </c>
      <c r="M96" s="16"/>
      <c r="N96" s="149" t="s">
        <v>47</v>
      </c>
      <c r="O96" s="22">
        <f>'[2]Bilan 2050 AMS'!$E$52/11.63</f>
        <v>0</v>
      </c>
      <c r="P96" s="16">
        <f>('[2]Bilan 2050 AMS'!$E$54+'[2]Bilan 2050 AMS'!$E$56)/11.63</f>
        <v>8.416207400823124</v>
      </c>
      <c r="Q96" s="16">
        <v>0</v>
      </c>
      <c r="R96" s="16">
        <f>('[2]Bilan 2050 AMS'!$E$53+'[2]Bilan 2050 AMS'!$E$55+'[2]Bilan 2050 AMS'!$E$57)/11.63</f>
        <v>6.9524548464044633</v>
      </c>
      <c r="S96" s="95">
        <f t="shared" si="18"/>
        <v>15.368662247227586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3.4718421899999998</v>
      </c>
      <c r="J97" s="16">
        <f>VLOOKUP(F97,Résultats!$B$2:$AX$476,'T energie vecteurs'!W5,FALSE)</f>
        <v>0.36851178870000001</v>
      </c>
      <c r="K97" s="16">
        <f>VLOOKUP(G97,Résultats!$B$2:$AX$476,'T energie vecteurs'!W5,FALSE)</f>
        <v>0.3922345827</v>
      </c>
      <c r="L97" s="95">
        <f t="shared" si="17"/>
        <v>4.2325885614000001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1.6205405671470268</v>
      </c>
      <c r="Q97" s="28">
        <f>'[2]Bilan 2050 AMS'!$T$13/11.63</f>
        <v>0.59590433813600663</v>
      </c>
      <c r="R97" s="28">
        <f>('[2]Bilan 2050 AMS'!$T$22+'[2]Bilan 2050 AMS'!$T$30+SUM('[2]Bilan 2050 AMS'!$T$36:$T$40)+SUM('[2]Bilan 2050 AMS'!$T$44:$T$45)+'[2]Bilan 2050 AMS'!$T$47)/11.63</f>
        <v>0.82592305453866399</v>
      </c>
      <c r="S97" s="142">
        <f t="shared" si="18"/>
        <v>3.0423679598216973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3.6940294588999998</v>
      </c>
      <c r="I98" s="9">
        <f>SUM(I89,I92:I94)</f>
        <v>30.423404669</v>
      </c>
      <c r="J98" s="9">
        <f>SUM(J89,J92:J94)</f>
        <v>43.158616731700008</v>
      </c>
      <c r="K98" s="9">
        <f>SUM(K89,K92:K94)</f>
        <v>29.729109515120797</v>
      </c>
      <c r="L98" s="98">
        <f t="shared" si="17"/>
        <v>107.0051603747208</v>
      </c>
      <c r="M98" s="79"/>
      <c r="N98" s="151" t="s">
        <v>26</v>
      </c>
      <c r="O98" s="32">
        <f>O89+O92+O93+O94+O97</f>
        <v>5.5141288986823259E-2</v>
      </c>
      <c r="P98" s="31">
        <f>P89+P92+P93+P94+P97</f>
        <v>12.608954326783392</v>
      </c>
      <c r="Q98" s="31">
        <f>Q89+Q92+Q93+Q94+Q97</f>
        <v>50.175055400076403</v>
      </c>
      <c r="R98" s="31">
        <f>R89+R92+R93+R94+R97</f>
        <v>42.857266726472616</v>
      </c>
      <c r="S98" s="144">
        <f t="shared" si="18"/>
        <v>105.69641774231923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7.2531799108528698</v>
      </c>
      <c r="Q104" s="286">
        <f t="shared" si="20"/>
        <v>-1.2883232878051682</v>
      </c>
      <c r="R104" s="286">
        <f t="shared" si="20"/>
        <v>-0.30373202577154379</v>
      </c>
      <c r="S104" s="287">
        <f t="shared" si="20"/>
        <v>5.6611245972761566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5.7827997389999997</v>
      </c>
      <c r="Q105" s="34">
        <f t="shared" si="20"/>
        <v>4.0400700780000003</v>
      </c>
      <c r="R105" s="34">
        <f t="shared" si="20"/>
        <v>1.1737320799999999E-5</v>
      </c>
      <c r="S105" s="280">
        <f t="shared" si="20"/>
        <v>9.8228815543208015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3.7630338299999999</v>
      </c>
      <c r="Q106" s="34">
        <f t="shared" si="20"/>
        <v>4.8095783409999999</v>
      </c>
      <c r="R106" s="34">
        <f t="shared" si="20"/>
        <v>0.96998420610000002</v>
      </c>
      <c r="S106" s="280">
        <f t="shared" si="20"/>
        <v>9.5425963770999989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6.9041024899999998E-2</v>
      </c>
      <c r="P107" s="286">
        <f t="shared" si="20"/>
        <v>2.5184025330316517</v>
      </c>
      <c r="Q107" s="286">
        <f t="shared" si="20"/>
        <v>-1.4938440509020712</v>
      </c>
      <c r="R107" s="286">
        <f t="shared" si="20"/>
        <v>-1.9100574041768148</v>
      </c>
      <c r="S107" s="287">
        <f t="shared" si="20"/>
        <v>-0.81645789714723804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1.7927520203685354</v>
      </c>
      <c r="Q108" s="286">
        <f t="shared" si="20"/>
        <v>-1.4094120783725295</v>
      </c>
      <c r="R108" s="286">
        <f t="shared" si="20"/>
        <v>-1.0523822004602064</v>
      </c>
      <c r="S108" s="287">
        <f t="shared" si="20"/>
        <v>-0.66904225846419862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3.5698471450131763</v>
      </c>
      <c r="P109" s="286">
        <f t="shared" si="20"/>
        <v>7.8706564451105763</v>
      </c>
      <c r="Q109" s="286">
        <f t="shared" si="20"/>
        <v>-2.2289549131606172</v>
      </c>
      <c r="R109" s="286">
        <f t="shared" si="20"/>
        <v>-9.0360625264045868</v>
      </c>
      <c r="S109" s="287">
        <f t="shared" si="20"/>
        <v>0.1754861505585481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2.4811347310131766</v>
      </c>
      <c r="P110" s="271">
        <f t="shared" si="20"/>
        <v>10.148972620933701</v>
      </c>
      <c r="Q110" s="271">
        <f t="shared" si="20"/>
        <v>-2.5974667018606183</v>
      </c>
      <c r="R110" s="271">
        <f t="shared" si="20"/>
        <v>-4.7954559757001221</v>
      </c>
      <c r="S110" s="280">
        <f t="shared" si="20"/>
        <v>5.237184674386139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1.088712414</v>
      </c>
      <c r="P111" s="34">
        <f t="shared" si="20"/>
        <v>-5.7501583658231237</v>
      </c>
      <c r="Q111" s="34">
        <f t="shared" si="20"/>
        <v>0</v>
      </c>
      <c r="R111" s="34">
        <f t="shared" si="20"/>
        <v>-4.6328411334044635</v>
      </c>
      <c r="S111" s="280">
        <f t="shared" si="20"/>
        <v>-9.2942870852275874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1.8513016228529731</v>
      </c>
      <c r="Q112" s="271">
        <f t="shared" si="20"/>
        <v>-0.22739254943600662</v>
      </c>
      <c r="R112" s="271">
        <f t="shared" si="20"/>
        <v>-0.43368847183866399</v>
      </c>
      <c r="S112" s="280">
        <f t="shared" si="20"/>
        <v>1.1902206015783028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3.6388881699131765</v>
      </c>
      <c r="P113" s="292">
        <f t="shared" si="20"/>
        <v>17.81445034221661</v>
      </c>
      <c r="Q113" s="292">
        <f t="shared" si="20"/>
        <v>-7.0164386683763951</v>
      </c>
      <c r="R113" s="292">
        <f t="shared" si="20"/>
        <v>-13.128157211351819</v>
      </c>
      <c r="S113" s="293">
        <f t="shared" si="20"/>
        <v>1.3087426324015752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84.971051290000005</v>
      </c>
      <c r="G3">
        <v>82.02750958</v>
      </c>
      <c r="H3">
        <v>78.992047779999893</v>
      </c>
      <c r="I3">
        <v>79.203574829999994</v>
      </c>
      <c r="J3">
        <v>78.385164709999998</v>
      </c>
      <c r="K3">
        <v>75.305364409999996</v>
      </c>
      <c r="L3">
        <v>73.640995779999997</v>
      </c>
      <c r="M3">
        <v>73.367864979999894</v>
      </c>
      <c r="N3">
        <v>73.471654189999995</v>
      </c>
      <c r="O3">
        <v>73.695218629999999</v>
      </c>
      <c r="P3">
        <v>72.678077680000001</v>
      </c>
      <c r="Q3">
        <v>70.872099000000006</v>
      </c>
      <c r="R3">
        <v>70.234877400000002</v>
      </c>
      <c r="S3">
        <v>68.976608339999999</v>
      </c>
      <c r="T3">
        <v>68.360885030000006</v>
      </c>
      <c r="U3">
        <v>68.101082180000006</v>
      </c>
      <c r="V3">
        <v>67.812037189999998</v>
      </c>
      <c r="W3">
        <v>65.383694750000004</v>
      </c>
      <c r="X3">
        <v>65.414377900000005</v>
      </c>
      <c r="Y3">
        <v>60.33985191</v>
      </c>
      <c r="Z3">
        <v>57.295695010000003</v>
      </c>
      <c r="AA3">
        <v>54.374973539999999</v>
      </c>
      <c r="AB3">
        <v>51.566469230000003</v>
      </c>
      <c r="AC3">
        <v>48.897383079999997</v>
      </c>
      <c r="AD3">
        <v>46.799573719999998</v>
      </c>
      <c r="AE3">
        <v>44.891911989999997</v>
      </c>
      <c r="AF3">
        <v>43.117650740000002</v>
      </c>
      <c r="AG3">
        <v>41.577752029999999</v>
      </c>
      <c r="AH3">
        <v>40.229298929999999</v>
      </c>
      <c r="AI3">
        <v>38.965377709999999</v>
      </c>
      <c r="AJ3">
        <v>37.775905260000002</v>
      </c>
      <c r="AK3">
        <v>36.664356040000001</v>
      </c>
      <c r="AL3">
        <v>35.627031350000003</v>
      </c>
      <c r="AM3">
        <v>34.661051409999999</v>
      </c>
      <c r="AN3">
        <v>33.737443890000002</v>
      </c>
      <c r="AO3">
        <v>32.867697030000002</v>
      </c>
      <c r="AP3">
        <v>32.065111729999998</v>
      </c>
      <c r="AQ3">
        <v>31.340529360000001</v>
      </c>
      <c r="AR3">
        <v>30.643147800000001</v>
      </c>
      <c r="AS3">
        <v>29.96196213</v>
      </c>
      <c r="AT3">
        <v>29.33159487</v>
      </c>
      <c r="AU3">
        <v>28.749406520000001</v>
      </c>
      <c r="AV3">
        <v>28.22109833</v>
      </c>
      <c r="AW3">
        <v>27.757355629999999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83.859836950000002</v>
      </c>
      <c r="G4">
        <v>80.562665510000002</v>
      </c>
      <c r="H4">
        <v>77.205626570000007</v>
      </c>
      <c r="I4">
        <v>77.037404379999998</v>
      </c>
      <c r="J4">
        <v>75.872083750000002</v>
      </c>
      <c r="K4">
        <v>72.537958630000006</v>
      </c>
      <c r="L4">
        <v>70.591164469999995</v>
      </c>
      <c r="M4">
        <v>69.988688170000003</v>
      </c>
      <c r="N4">
        <v>69.748210369999995</v>
      </c>
      <c r="O4">
        <v>69.752402549999999</v>
      </c>
      <c r="P4">
        <v>68.573760399999998</v>
      </c>
      <c r="Q4">
        <v>66.648259710000005</v>
      </c>
      <c r="R4">
        <v>65.818157049999996</v>
      </c>
      <c r="S4">
        <v>65.639226070000007</v>
      </c>
      <c r="T4">
        <v>64.849679320000007</v>
      </c>
      <c r="U4">
        <v>64.402528480000001</v>
      </c>
      <c r="V4">
        <v>63.931446880000003</v>
      </c>
      <c r="W4">
        <v>61.15710773</v>
      </c>
      <c r="X4">
        <v>60.926645299999997</v>
      </c>
      <c r="Y4">
        <v>56.025485680000003</v>
      </c>
      <c r="Z4">
        <v>53.018024050000001</v>
      </c>
      <c r="AA4">
        <v>50.12734975</v>
      </c>
      <c r="AB4">
        <v>47.345717790000002</v>
      </c>
      <c r="AC4">
        <v>44.693480479999998</v>
      </c>
      <c r="AD4">
        <v>41.934952780000003</v>
      </c>
      <c r="AE4">
        <v>39.334946510000002</v>
      </c>
      <c r="AF4">
        <v>36.831100200000002</v>
      </c>
      <c r="AG4">
        <v>34.50614951</v>
      </c>
      <c r="AH4">
        <v>32.290213260000002</v>
      </c>
      <c r="AI4">
        <v>29.98228254</v>
      </c>
      <c r="AJ4">
        <v>27.639377880000001</v>
      </c>
      <c r="AK4">
        <v>25.234225420000001</v>
      </c>
      <c r="AL4">
        <v>22.777517190000001</v>
      </c>
      <c r="AM4">
        <v>20.169333770000001</v>
      </c>
      <c r="AN4">
        <v>18.673967919999999</v>
      </c>
      <c r="AO4">
        <v>17.12408168</v>
      </c>
      <c r="AP4">
        <v>15.500675859999999</v>
      </c>
      <c r="AQ4">
        <v>13.77271148</v>
      </c>
      <c r="AR4">
        <v>11.86975161</v>
      </c>
      <c r="AS4">
        <v>11.359688179999999</v>
      </c>
      <c r="AT4">
        <v>10.851647120000001</v>
      </c>
      <c r="AU4">
        <v>10.340001409999999</v>
      </c>
      <c r="AV4">
        <v>9.8209189099999996</v>
      </c>
      <c r="AW4">
        <v>9.2902942159999995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1.111214345</v>
      </c>
      <c r="G5">
        <v>1.464844069</v>
      </c>
      <c r="H5">
        <v>1.786421214</v>
      </c>
      <c r="I5">
        <v>2.166170454</v>
      </c>
      <c r="J5">
        <v>2.5130809529999998</v>
      </c>
      <c r="K5">
        <v>2.767405771</v>
      </c>
      <c r="L5">
        <v>3.0498313069999998</v>
      </c>
      <c r="M5">
        <v>3.3791768059999998</v>
      </c>
      <c r="N5">
        <v>3.72344382</v>
      </c>
      <c r="O5">
        <v>3.942816085</v>
      </c>
      <c r="P5">
        <v>4.1043172810000002</v>
      </c>
      <c r="Q5">
        <v>4.2238392950000003</v>
      </c>
      <c r="R5">
        <v>4.416720346</v>
      </c>
      <c r="S5">
        <v>3.3373822729999998</v>
      </c>
      <c r="T5">
        <v>3.5112057110000001</v>
      </c>
      <c r="U5">
        <v>3.698553698</v>
      </c>
      <c r="V5">
        <v>3.8805903129999999</v>
      </c>
      <c r="W5">
        <v>4.2265870259999998</v>
      </c>
      <c r="X5">
        <v>4.4877326010000003</v>
      </c>
      <c r="Y5">
        <v>4.3143662320000002</v>
      </c>
      <c r="Z5">
        <v>4.2776709620000002</v>
      </c>
      <c r="AA5">
        <v>4.2476237919999997</v>
      </c>
      <c r="AB5">
        <v>4.2207514440000002</v>
      </c>
      <c r="AC5">
        <v>4.2039025949999997</v>
      </c>
      <c r="AD5">
        <v>4.86462094</v>
      </c>
      <c r="AE5">
        <v>5.5569654780000004</v>
      </c>
      <c r="AF5">
        <v>6.2865505390000003</v>
      </c>
      <c r="AG5">
        <v>7.0716025289999997</v>
      </c>
      <c r="AH5">
        <v>7.9390856769999996</v>
      </c>
      <c r="AI5">
        <v>8.9830951769999903</v>
      </c>
      <c r="AJ5">
        <v>10.13652737</v>
      </c>
      <c r="AK5">
        <v>11.430130630000001</v>
      </c>
      <c r="AL5">
        <v>12.849514149999999</v>
      </c>
      <c r="AM5">
        <v>14.491717639999999</v>
      </c>
      <c r="AN5">
        <v>15.063475970000001</v>
      </c>
      <c r="AO5">
        <v>15.743615350000001</v>
      </c>
      <c r="AP5">
        <v>16.564435870000001</v>
      </c>
      <c r="AQ5">
        <v>17.56781788</v>
      </c>
      <c r="AR5">
        <v>18.773396200000001</v>
      </c>
      <c r="AS5">
        <v>18.602273960000002</v>
      </c>
      <c r="AT5">
        <v>18.479947750000001</v>
      </c>
      <c r="AU5">
        <v>18.409405110000002</v>
      </c>
      <c r="AV5">
        <v>18.400179420000001</v>
      </c>
      <c r="AW5">
        <v>18.467061409999999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30.297857990000001</v>
      </c>
      <c r="G6" s="39">
        <v>30.917066569999999</v>
      </c>
      <c r="H6" s="39">
        <v>28.76871762</v>
      </c>
      <c r="I6" s="39">
        <v>29.837455949999999</v>
      </c>
      <c r="J6" s="39">
        <v>30.960004619999999</v>
      </c>
      <c r="K6" s="39">
        <v>31.405712300000001</v>
      </c>
      <c r="L6" s="39">
        <v>31.320997240000001</v>
      </c>
      <c r="M6">
        <v>31.216952790000001</v>
      </c>
      <c r="N6">
        <v>30.56389399</v>
      </c>
      <c r="O6">
        <v>29.27349864</v>
      </c>
      <c r="P6">
        <v>28.770462680000001</v>
      </c>
      <c r="Q6">
        <v>28.680177749999999</v>
      </c>
      <c r="R6">
        <v>27.823877400000001</v>
      </c>
      <c r="S6">
        <v>26.237298429999999</v>
      </c>
      <c r="T6">
        <v>26.307758239999998</v>
      </c>
      <c r="U6">
        <v>26.069111679999999</v>
      </c>
      <c r="V6">
        <v>25.61243035</v>
      </c>
      <c r="W6">
        <v>25.94229146</v>
      </c>
      <c r="X6">
        <v>25.629956029999999</v>
      </c>
      <c r="Y6">
        <v>26.624205969999998</v>
      </c>
      <c r="Z6">
        <v>26.799408799999998</v>
      </c>
      <c r="AA6">
        <v>26.753085899999999</v>
      </c>
      <c r="AB6">
        <v>26.582415210000001</v>
      </c>
      <c r="AC6">
        <v>26.33914914</v>
      </c>
      <c r="AD6">
        <v>25.708446949999999</v>
      </c>
      <c r="AE6">
        <v>25.05675171</v>
      </c>
      <c r="AF6">
        <v>24.42885012</v>
      </c>
      <c r="AG6">
        <v>23.76592861</v>
      </c>
      <c r="AH6">
        <v>23.02883666</v>
      </c>
      <c r="AI6">
        <v>22.62766585</v>
      </c>
      <c r="AJ6">
        <v>22.239716470000001</v>
      </c>
      <c r="AK6">
        <v>21.87361619</v>
      </c>
      <c r="AL6">
        <v>21.536932289999999</v>
      </c>
      <c r="AM6">
        <v>21.208987050000001</v>
      </c>
      <c r="AN6">
        <v>20.409950340000002</v>
      </c>
      <c r="AO6">
        <v>19.61920632</v>
      </c>
      <c r="AP6">
        <v>18.83833478</v>
      </c>
      <c r="AQ6">
        <v>18.06681369</v>
      </c>
      <c r="AR6">
        <v>17.302701549999998</v>
      </c>
      <c r="AS6">
        <v>16.586568849999999</v>
      </c>
      <c r="AT6">
        <v>15.88574549</v>
      </c>
      <c r="AU6">
        <v>15.19230396</v>
      </c>
      <c r="AV6">
        <v>14.50402396</v>
      </c>
      <c r="AW6">
        <v>13.82165607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0.35244306260000002</v>
      </c>
      <c r="G7">
        <v>0.32598440169999998</v>
      </c>
      <c r="H7">
        <v>0.27494165329999998</v>
      </c>
      <c r="I7">
        <v>0.25846594249999999</v>
      </c>
      <c r="J7">
        <v>0.24308829579999999</v>
      </c>
      <c r="K7">
        <v>0.2235080542</v>
      </c>
      <c r="L7">
        <v>0.20204197669999999</v>
      </c>
      <c r="M7">
        <v>0.18252318270000001</v>
      </c>
      <c r="N7">
        <v>0.16197862490000001</v>
      </c>
      <c r="O7">
        <v>0.14360092159999999</v>
      </c>
      <c r="P7">
        <v>0.13063604279999999</v>
      </c>
      <c r="Q7">
        <v>0.1205401096</v>
      </c>
      <c r="R7">
        <v>0.10824328599999999</v>
      </c>
      <c r="S7">
        <v>0.1099483976</v>
      </c>
      <c r="T7">
        <v>0.17993676980000001</v>
      </c>
      <c r="U7">
        <v>0.2446884225</v>
      </c>
      <c r="V7">
        <v>0.30314287870000001</v>
      </c>
      <c r="W7">
        <v>0.11676479200000001</v>
      </c>
      <c r="X7">
        <v>3.56273904E-2</v>
      </c>
      <c r="Y7">
        <v>3.4066113799999999E-2</v>
      </c>
      <c r="Z7">
        <v>3.13232248E-2</v>
      </c>
      <c r="AA7">
        <v>2.8302801999999998E-2</v>
      </c>
      <c r="AB7">
        <v>2.5264636E-2</v>
      </c>
      <c r="AC7">
        <v>2.2195866500000001E-2</v>
      </c>
      <c r="AD7">
        <v>2.1823722899999998E-2</v>
      </c>
      <c r="AE7">
        <v>2.14320777E-2</v>
      </c>
      <c r="AF7">
        <v>2.1059021099999999E-2</v>
      </c>
      <c r="AG7">
        <v>2.0639452400000001E-2</v>
      </c>
      <c r="AH7">
        <v>2.0152011899999999E-2</v>
      </c>
      <c r="AI7">
        <v>1.6147187699999999E-2</v>
      </c>
      <c r="AJ7">
        <v>1.22488852E-2</v>
      </c>
      <c r="AK7">
        <v>8.4551884800000005E-3</v>
      </c>
      <c r="AL7">
        <v>8.99329112E-3</v>
      </c>
      <c r="AM7">
        <v>9.5193121799999995E-3</v>
      </c>
      <c r="AN7">
        <v>9.1455102100000008E-3</v>
      </c>
      <c r="AO7">
        <v>8.7756868999999994E-3</v>
      </c>
      <c r="AP7" s="39">
        <v>8.4105529100000007E-3</v>
      </c>
      <c r="AQ7" s="39">
        <v>8.0498774600000003E-3</v>
      </c>
      <c r="AR7" s="39">
        <v>7.6928009400000002E-3</v>
      </c>
      <c r="AS7" s="39">
        <v>7.6532023899999998E-3</v>
      </c>
      <c r="AT7" s="39">
        <v>7.6178335299999997E-3</v>
      </c>
      <c r="AU7" s="39">
        <v>7.5832562699999998E-3</v>
      </c>
      <c r="AV7" s="39">
        <v>7.5484163699999999E-3</v>
      </c>
      <c r="AW7" s="39">
        <v>7.5136867599999999E-3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1.491217166</v>
      </c>
      <c r="G8" s="39">
        <v>1.4612993379999999</v>
      </c>
      <c r="H8" s="39">
        <v>1.3057900280000001</v>
      </c>
      <c r="I8" s="39">
        <v>1.300548561</v>
      </c>
      <c r="J8" s="39">
        <v>1.29591864</v>
      </c>
      <c r="K8" s="39">
        <v>1.262400929</v>
      </c>
      <c r="L8" s="39">
        <v>1.2090274919999999</v>
      </c>
      <c r="M8">
        <v>1.157185653</v>
      </c>
      <c r="N8">
        <v>1.0880106730000001</v>
      </c>
      <c r="O8">
        <v>1.162490013</v>
      </c>
      <c r="P8">
        <v>1.274534439</v>
      </c>
      <c r="Q8">
        <v>1.4173486559999999</v>
      </c>
      <c r="R8">
        <v>1.5339197449999999</v>
      </c>
      <c r="S8">
        <v>2.3265678059999999</v>
      </c>
      <c r="T8">
        <v>1.7758143310000001</v>
      </c>
      <c r="U8">
        <v>1.2291515879999999</v>
      </c>
      <c r="V8">
        <v>0.70618094529999997</v>
      </c>
      <c r="W8">
        <v>2.2353224059999999</v>
      </c>
      <c r="X8">
        <v>2.273533322</v>
      </c>
      <c r="Y8">
        <v>2.3018036350000002</v>
      </c>
      <c r="Z8">
        <v>2.2565423610000002</v>
      </c>
      <c r="AA8">
        <v>2.1922493809999999</v>
      </c>
      <c r="AB8">
        <v>2.1200300090000002</v>
      </c>
      <c r="AC8">
        <v>2.042803326</v>
      </c>
      <c r="AD8">
        <v>1.924123837</v>
      </c>
      <c r="AE8">
        <v>1.804609001</v>
      </c>
      <c r="AF8">
        <v>1.6875796750000001</v>
      </c>
      <c r="AG8">
        <v>1.57535822</v>
      </c>
      <c r="AH8">
        <v>1.4597326639999999</v>
      </c>
      <c r="AI8">
        <v>1.1799001149999999</v>
      </c>
      <c r="AJ8">
        <v>0.90751691550000002</v>
      </c>
      <c r="AK8">
        <v>0.64247087250000001</v>
      </c>
      <c r="AL8">
        <v>0.39668374569999998</v>
      </c>
      <c r="AM8">
        <v>0.1566106531</v>
      </c>
      <c r="AN8">
        <v>0.16646931740000001</v>
      </c>
      <c r="AO8">
        <v>0.17612258929999999</v>
      </c>
      <c r="AP8">
        <v>0.18558047059999999</v>
      </c>
      <c r="AQ8">
        <v>0.19483544489999999</v>
      </c>
      <c r="AR8">
        <v>0.20386092510000001</v>
      </c>
      <c r="AS8">
        <v>0.2108815634</v>
      </c>
      <c r="AT8">
        <v>0.21793969890000001</v>
      </c>
      <c r="AU8">
        <v>0.2249467262</v>
      </c>
      <c r="AV8">
        <v>0.23187276479999999</v>
      </c>
      <c r="AW8">
        <v>0.2387288327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1.448195951</v>
      </c>
      <c r="G9">
        <v>1.381256509</v>
      </c>
      <c r="H9">
        <v>1.2013158660000001</v>
      </c>
      <c r="I9">
        <v>1.1645527179999999</v>
      </c>
      <c r="J9">
        <v>1.1294292539999999</v>
      </c>
      <c r="K9">
        <v>1.0708467340000001</v>
      </c>
      <c r="L9">
        <v>0.99819387989999997</v>
      </c>
      <c r="M9">
        <v>0.92988765510000004</v>
      </c>
      <c r="N9">
        <v>0.85096032539999999</v>
      </c>
      <c r="O9">
        <v>0.75307006949999999</v>
      </c>
      <c r="P9">
        <v>0.68386083409999998</v>
      </c>
      <c r="Q9">
        <v>0.62988730120000003</v>
      </c>
      <c r="R9">
        <v>0.56462329769999997</v>
      </c>
      <c r="S9">
        <v>0.21670855389999999</v>
      </c>
      <c r="T9">
        <v>0.17784118669999999</v>
      </c>
      <c r="U9">
        <v>0.13865173959999999</v>
      </c>
      <c r="V9">
        <v>0.100708724</v>
      </c>
      <c r="W9">
        <v>0.1309099114</v>
      </c>
      <c r="X9">
        <v>5.1603514099999997E-2</v>
      </c>
      <c r="Y9">
        <v>4.17235813E-2</v>
      </c>
      <c r="Z9">
        <v>3.0020663900000001E-2</v>
      </c>
      <c r="AA9">
        <v>1.7994452899999999E-2</v>
      </c>
      <c r="AB9">
        <v>1.7898912900000001E-2</v>
      </c>
      <c r="AC9">
        <v>1.7754233099999999E-2</v>
      </c>
      <c r="AD9">
        <v>1.47265529E-2</v>
      </c>
      <c r="AE9">
        <v>1.1714298600000001E-2</v>
      </c>
      <c r="AF9">
        <v>8.74196283E-3</v>
      </c>
      <c r="AG9">
        <v>8.6604310300000004E-3</v>
      </c>
      <c r="AH9">
        <v>8.5483261900000003E-3</v>
      </c>
      <c r="AI9">
        <v>8.4347380600000004E-3</v>
      </c>
      <c r="AJ9">
        <v>8.3251396900000003E-3</v>
      </c>
      <c r="AK9">
        <v>8.2228252000000005E-3</v>
      </c>
      <c r="AL9">
        <v>8.1262358199999905E-3</v>
      </c>
      <c r="AM9">
        <v>8.0322379800000007E-3</v>
      </c>
      <c r="AN9">
        <v>7.9657050799999997E-3</v>
      </c>
      <c r="AO9">
        <v>7.8983185500000001E-3</v>
      </c>
      <c r="AP9">
        <v>7.8306517599999997E-3</v>
      </c>
      <c r="AQ9">
        <v>7.7624521599999998E-3</v>
      </c>
      <c r="AR9">
        <v>7.6928009400000002E-3</v>
      </c>
      <c r="AS9">
        <v>7.6532023899999998E-3</v>
      </c>
      <c r="AT9">
        <v>7.6178335299999997E-3</v>
      </c>
      <c r="AU9">
        <v>7.5832562699999998E-3</v>
      </c>
      <c r="AV9">
        <v>7.5484163699999999E-3</v>
      </c>
      <c r="AW9">
        <v>7.5136867599999999E-3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0.50785035329999995</v>
      </c>
      <c r="G10">
        <v>0.69973207940000004</v>
      </c>
      <c r="H10">
        <v>0.80375910530000005</v>
      </c>
      <c r="I10">
        <v>0.97465158559999998</v>
      </c>
      <c r="J10">
        <v>1.138903937</v>
      </c>
      <c r="K10">
        <v>1.2644332229999999</v>
      </c>
      <c r="L10">
        <v>1.347853505</v>
      </c>
      <c r="M10">
        <v>1.4055910869999999</v>
      </c>
      <c r="N10">
        <v>1.410195764</v>
      </c>
      <c r="O10">
        <v>1.5686719490000001</v>
      </c>
      <c r="P10">
        <v>1.7905692630000001</v>
      </c>
      <c r="Q10">
        <v>2.0730648899999999</v>
      </c>
      <c r="R10">
        <v>2.3357991060000001</v>
      </c>
      <c r="S10">
        <v>3.17352488</v>
      </c>
      <c r="T10">
        <v>3.3464294460000001</v>
      </c>
      <c r="U10">
        <v>3.4726497369999998</v>
      </c>
      <c r="V10">
        <v>3.559799833</v>
      </c>
      <c r="W10">
        <v>3.6476995310000002</v>
      </c>
      <c r="X10">
        <v>3.8681512819999999</v>
      </c>
      <c r="Y10">
        <v>4.302476349</v>
      </c>
      <c r="Z10">
        <v>4.6173491020000004</v>
      </c>
      <c r="AA10">
        <v>4.8958522679999996</v>
      </c>
      <c r="AB10">
        <v>5.1405526430000004</v>
      </c>
      <c r="AC10">
        <v>5.3675071330000002</v>
      </c>
      <c r="AD10">
        <v>6.0105512279999997</v>
      </c>
      <c r="AE10">
        <v>6.6405487780000003</v>
      </c>
      <c r="AF10">
        <v>7.2683154200000004</v>
      </c>
      <c r="AG10">
        <v>7.8228980320000003</v>
      </c>
      <c r="AH10">
        <v>8.3359488230000007</v>
      </c>
      <c r="AI10">
        <v>8.8413581449999903</v>
      </c>
      <c r="AJ10">
        <v>9.3346453129999905</v>
      </c>
      <c r="AK10">
        <v>9.8206189189999904</v>
      </c>
      <c r="AL10">
        <v>10.27169851</v>
      </c>
      <c r="AM10">
        <v>10.712769010000001</v>
      </c>
      <c r="AN10">
        <v>11.27360378</v>
      </c>
      <c r="AO10">
        <v>11.822309840000001</v>
      </c>
      <c r="AP10">
        <v>12.359583349999999</v>
      </c>
      <c r="AQ10">
        <v>12.88493654</v>
      </c>
      <c r="AR10">
        <v>13.396639</v>
      </c>
      <c r="AS10">
        <v>13.94367418</v>
      </c>
      <c r="AT10">
        <v>14.492381569999999</v>
      </c>
      <c r="AU10">
        <v>15.036965090000001</v>
      </c>
      <c r="AV10">
        <v>15.57544053</v>
      </c>
      <c r="AW10">
        <v>16.108543990000001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8.7377117800000001E-2</v>
      </c>
      <c r="G11" s="39">
        <v>0.1106148272</v>
      </c>
      <c r="H11" s="39">
        <v>0.12769233899999999</v>
      </c>
      <c r="I11">
        <v>0.1642991831</v>
      </c>
      <c r="J11">
        <v>0.2114968505</v>
      </c>
      <c r="K11">
        <v>0.26615878790000003</v>
      </c>
      <c r="L11">
        <v>0.3293040089</v>
      </c>
      <c r="M11">
        <v>0.40717510639999999</v>
      </c>
      <c r="N11">
        <v>0.49457102609999998</v>
      </c>
      <c r="O11">
        <v>0.56767872350000004</v>
      </c>
      <c r="P11">
        <v>0.66862534360000003</v>
      </c>
      <c r="Q11">
        <v>0.79877750810000003</v>
      </c>
      <c r="R11">
        <v>0.92868758799999995</v>
      </c>
      <c r="S11">
        <v>1.3985886890000001</v>
      </c>
      <c r="T11">
        <v>1.4747886180000001</v>
      </c>
      <c r="U11">
        <v>1.5304145469999999</v>
      </c>
      <c r="V11">
        <v>1.5688220420000001</v>
      </c>
      <c r="W11">
        <v>1.6699473279999999</v>
      </c>
      <c r="X11">
        <v>1.883558686</v>
      </c>
      <c r="Y11">
        <v>2.3188917010000001</v>
      </c>
      <c r="Z11">
        <v>2.6993348940000002</v>
      </c>
      <c r="AA11">
        <v>3.059756181</v>
      </c>
      <c r="AB11">
        <v>3.3932497719999999</v>
      </c>
      <c r="AC11">
        <v>3.7127336870000001</v>
      </c>
      <c r="AD11">
        <v>4.0772166289999996</v>
      </c>
      <c r="AE11">
        <v>4.433587932</v>
      </c>
      <c r="AF11">
        <v>4.7891530400000004</v>
      </c>
      <c r="AG11">
        <v>5.0967510709999999</v>
      </c>
      <c r="AH11">
        <v>5.378480369</v>
      </c>
      <c r="AI11">
        <v>5.5729204489999997</v>
      </c>
      <c r="AJ11">
        <v>5.7629605689999996</v>
      </c>
      <c r="AK11">
        <v>5.9513622240000004</v>
      </c>
      <c r="AL11">
        <v>6.1275473739999997</v>
      </c>
      <c r="AM11">
        <v>6.2999149729999999</v>
      </c>
      <c r="AN11">
        <v>6.5469637589999996</v>
      </c>
      <c r="AO11">
        <v>6.7882802550000001</v>
      </c>
      <c r="AP11">
        <v>7.0242825910000004</v>
      </c>
      <c r="AQ11">
        <v>7.2547031479999999</v>
      </c>
      <c r="AR11">
        <v>7.4785886619999999</v>
      </c>
      <c r="AS11">
        <v>7.6584958800000003</v>
      </c>
      <c r="AT11">
        <v>7.8404963250000002</v>
      </c>
      <c r="AU11">
        <v>8.0213154279999994</v>
      </c>
      <c r="AV11">
        <v>8.1998757250000001</v>
      </c>
      <c r="AW11">
        <v>8.3765704880000005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3.5186188610000002</v>
      </c>
      <c r="G12" s="39">
        <v>3.5881629190000002</v>
      </c>
      <c r="H12" s="39">
        <v>3.336629216</v>
      </c>
      <c r="I12">
        <v>3.4583011379999999</v>
      </c>
      <c r="J12">
        <v>3.5860439300000002</v>
      </c>
      <c r="K12">
        <v>3.6352711389999999</v>
      </c>
      <c r="L12">
        <v>3.6230749119999999</v>
      </c>
      <c r="M12" s="39">
        <v>3.608658723</v>
      </c>
      <c r="N12">
        <v>3.5308361229999998</v>
      </c>
      <c r="O12">
        <v>3.5748983750000001</v>
      </c>
      <c r="P12">
        <v>3.7141215249999999</v>
      </c>
      <c r="Q12">
        <v>3.9139141500000001</v>
      </c>
      <c r="R12">
        <v>4.0139069569999997</v>
      </c>
      <c r="S12">
        <v>3.8779050019999999</v>
      </c>
      <c r="T12">
        <v>4.0891866229999998</v>
      </c>
      <c r="U12">
        <v>4.2434221540000001</v>
      </c>
      <c r="V12">
        <v>4.3499156619999999</v>
      </c>
      <c r="W12">
        <v>4.1258329280000003</v>
      </c>
      <c r="X12">
        <v>4.125049701</v>
      </c>
      <c r="Y12">
        <v>4.2942356879999997</v>
      </c>
      <c r="Z12">
        <v>4.33173312</v>
      </c>
      <c r="AA12">
        <v>4.3334821110000004</v>
      </c>
      <c r="AB12">
        <v>4.3129311919999997</v>
      </c>
      <c r="AC12">
        <v>4.2805065349999998</v>
      </c>
      <c r="AD12">
        <v>4.3077339099999996</v>
      </c>
      <c r="AE12">
        <v>4.3300753360000002</v>
      </c>
      <c r="AF12">
        <v>4.3550932639999997</v>
      </c>
      <c r="AG12">
        <v>4.3377987920000001</v>
      </c>
      <c r="AH12">
        <v>4.304669552</v>
      </c>
      <c r="AI12">
        <v>4.2158934659999998</v>
      </c>
      <c r="AJ12">
        <v>4.1299470899999999</v>
      </c>
      <c r="AK12">
        <v>4.0484074369999998</v>
      </c>
      <c r="AL12">
        <v>3.9762058279999999</v>
      </c>
      <c r="AM12">
        <v>3.9058503290000002</v>
      </c>
      <c r="AN12">
        <v>3.8945482170000001</v>
      </c>
      <c r="AO12">
        <v>3.8824748439999999</v>
      </c>
      <c r="AP12">
        <v>3.8699068040000002</v>
      </c>
      <c r="AQ12">
        <v>3.8567163930000001</v>
      </c>
      <c r="AR12">
        <v>3.8424404600000002</v>
      </c>
      <c r="AS12">
        <v>3.813638444</v>
      </c>
      <c r="AT12">
        <v>3.7870324919999998</v>
      </c>
      <c r="AU12">
        <v>3.760902535</v>
      </c>
      <c r="AV12">
        <v>3.7347241640000002</v>
      </c>
      <c r="AW12">
        <v>3.708682381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0.23788028410000001</v>
      </c>
      <c r="G13" s="39">
        <v>0.25316742520000002</v>
      </c>
      <c r="H13" s="39">
        <v>0.24569316099999999</v>
      </c>
      <c r="I13" s="39">
        <v>0.26576474919999998</v>
      </c>
      <c r="J13" s="39">
        <v>0.28760711300000003</v>
      </c>
      <c r="K13" s="39">
        <v>0.3042778048</v>
      </c>
      <c r="L13" s="39">
        <v>0.31649017200000001</v>
      </c>
      <c r="M13">
        <v>0.32898657460000003</v>
      </c>
      <c r="N13">
        <v>0.33593818640000001</v>
      </c>
      <c r="O13">
        <v>0.37923043410000001</v>
      </c>
      <c r="P13">
        <v>0.43929196819999999</v>
      </c>
      <c r="Q13">
        <v>0.51613833819999999</v>
      </c>
      <c r="R13">
        <v>0.59017362340000001</v>
      </c>
      <c r="S13">
        <v>0.46095650929999998</v>
      </c>
      <c r="T13">
        <v>0.60705850319999999</v>
      </c>
      <c r="U13">
        <v>0.73953729560000003</v>
      </c>
      <c r="V13">
        <v>0.85699531799999995</v>
      </c>
      <c r="W13">
        <v>0.67296834039999998</v>
      </c>
      <c r="X13">
        <v>0.67473775020000004</v>
      </c>
      <c r="Y13">
        <v>0.6866366626</v>
      </c>
      <c r="Z13">
        <v>0.67676427660000005</v>
      </c>
      <c r="AA13">
        <v>0.66120742980000002</v>
      </c>
      <c r="AB13">
        <v>0.64227238880000004</v>
      </c>
      <c r="AC13">
        <v>0.62178105760000002</v>
      </c>
      <c r="AD13">
        <v>0.64693432920000005</v>
      </c>
      <c r="AE13">
        <v>0.67113696730000005</v>
      </c>
      <c r="AF13">
        <v>0.69553388250000003</v>
      </c>
      <c r="AG13">
        <v>0.71497132100000005</v>
      </c>
      <c r="AH13">
        <v>0.73130513289999999</v>
      </c>
      <c r="AI13">
        <v>0.76036141580000005</v>
      </c>
      <c r="AJ13">
        <v>0.78875139350000001</v>
      </c>
      <c r="AK13">
        <v>0.81685732659999999</v>
      </c>
      <c r="AL13">
        <v>0.84338004129999999</v>
      </c>
      <c r="AM13">
        <v>0.86932463380000002</v>
      </c>
      <c r="AN13">
        <v>0.87017260350000003</v>
      </c>
      <c r="AO13">
        <v>0.87079200629999998</v>
      </c>
      <c r="AP13">
        <v>0.87124404879999995</v>
      </c>
      <c r="AQ13">
        <v>0.87149952679999998</v>
      </c>
      <c r="AR13">
        <v>0.87145274139999995</v>
      </c>
      <c r="AS13">
        <v>0.87475802260000002</v>
      </c>
      <c r="AT13">
        <v>0.87847043690000004</v>
      </c>
      <c r="AU13">
        <v>0.88220293120000004</v>
      </c>
      <c r="AV13">
        <v>0.88583420310000005</v>
      </c>
      <c r="AW13">
        <v>0.88940759479999998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37.941440780000001</v>
      </c>
      <c r="G14">
        <v>38.73728406</v>
      </c>
      <c r="H14">
        <v>36.064538990000003</v>
      </c>
      <c r="I14">
        <v>37.424039829999998</v>
      </c>
      <c r="J14">
        <v>38.852492640000001</v>
      </c>
      <c r="K14">
        <v>39.432608969999997</v>
      </c>
      <c r="L14">
        <v>39.346983180000002</v>
      </c>
      <c r="M14">
        <v>39.236960770000003</v>
      </c>
      <c r="N14">
        <v>38.436384709999999</v>
      </c>
      <c r="O14">
        <v>37.423139130000003</v>
      </c>
      <c r="P14">
        <v>37.472102100000001</v>
      </c>
      <c r="Q14">
        <v>38.1498487</v>
      </c>
      <c r="R14">
        <v>37.899231</v>
      </c>
      <c r="S14">
        <v>37.801498270000003</v>
      </c>
      <c r="T14">
        <v>37.958813720000002</v>
      </c>
      <c r="U14">
        <v>37.667627170000003</v>
      </c>
      <c r="V14">
        <v>37.057995750000003</v>
      </c>
      <c r="W14">
        <v>38.541736700000001</v>
      </c>
      <c r="X14">
        <v>38.542217669999999</v>
      </c>
      <c r="Y14">
        <v>40.604039700000001</v>
      </c>
      <c r="Z14">
        <v>41.44247644</v>
      </c>
      <c r="AA14">
        <v>41.94193052</v>
      </c>
      <c r="AB14">
        <v>42.234614759999999</v>
      </c>
      <c r="AC14">
        <v>42.404430980000001</v>
      </c>
      <c r="AD14">
        <v>42.711557159999998</v>
      </c>
      <c r="AE14">
        <v>42.969856100000001</v>
      </c>
      <c r="AF14">
        <v>43.254326390000003</v>
      </c>
      <c r="AG14">
        <v>43.343005929999997</v>
      </c>
      <c r="AH14">
        <v>43.267673539999997</v>
      </c>
      <c r="AI14">
        <v>43.222681369999997</v>
      </c>
      <c r="AJ14">
        <v>43.184111770000001</v>
      </c>
      <c r="AK14">
        <v>43.170010990000002</v>
      </c>
      <c r="AL14">
        <v>43.169567319999999</v>
      </c>
      <c r="AM14">
        <v>43.171008209999997</v>
      </c>
      <c r="AN14">
        <v>43.178819230000002</v>
      </c>
      <c r="AO14">
        <v>43.175859860000003</v>
      </c>
      <c r="AP14">
        <v>43.165173250000002</v>
      </c>
      <c r="AQ14">
        <v>43.145317069999997</v>
      </c>
      <c r="AR14">
        <v>43.111068950000003</v>
      </c>
      <c r="AS14">
        <v>43.103323349999997</v>
      </c>
      <c r="AT14">
        <v>43.117301689999998</v>
      </c>
      <c r="AU14">
        <v>43.133803180000001</v>
      </c>
      <c r="AV14">
        <v>43.146868169999998</v>
      </c>
      <c r="AW14">
        <v>43.158616729999999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37.82324508</v>
      </c>
      <c r="G15" s="39">
        <v>37.293796260000001</v>
      </c>
      <c r="H15" s="39">
        <v>36.157518879999998</v>
      </c>
      <c r="I15" s="39">
        <v>37.112009209999997</v>
      </c>
      <c r="J15" s="39">
        <v>37.322172080000001</v>
      </c>
      <c r="K15" s="39">
        <v>36.268315129999998</v>
      </c>
      <c r="L15" s="39">
        <v>35.701269439999997</v>
      </c>
      <c r="M15">
        <v>35.741305969999999</v>
      </c>
      <c r="N15">
        <v>36.19373315</v>
      </c>
      <c r="O15">
        <v>36.809124140000002</v>
      </c>
      <c r="P15" s="39">
        <v>36.689246009999998</v>
      </c>
      <c r="Q15">
        <v>35.572715809999998</v>
      </c>
      <c r="R15">
        <v>34.496221200000001</v>
      </c>
      <c r="S15">
        <v>33.220591910000003</v>
      </c>
      <c r="T15">
        <v>31.88705843</v>
      </c>
      <c r="U15">
        <v>31.449611539999999</v>
      </c>
      <c r="V15">
        <v>31.32099285</v>
      </c>
      <c r="W15">
        <v>29.27926875</v>
      </c>
      <c r="X15">
        <v>28.901594710000001</v>
      </c>
      <c r="Y15">
        <v>26.9479449</v>
      </c>
      <c r="Z15">
        <v>25.69650382</v>
      </c>
      <c r="AA15">
        <v>24.71675887</v>
      </c>
      <c r="AB15">
        <v>23.93434826</v>
      </c>
      <c r="AC15">
        <v>23.235686609999998</v>
      </c>
      <c r="AD15">
        <v>22.80264528</v>
      </c>
      <c r="AE15">
        <v>22.36172569</v>
      </c>
      <c r="AF15">
        <v>21.93672449</v>
      </c>
      <c r="AG15">
        <v>21.684190260000001</v>
      </c>
      <c r="AH15">
        <v>21.553498080000001</v>
      </c>
      <c r="AI15">
        <v>21.40098463</v>
      </c>
      <c r="AJ15">
        <v>21.230132959999999</v>
      </c>
      <c r="AK15">
        <v>21.055476509999998</v>
      </c>
      <c r="AL15">
        <v>20.886546209999999</v>
      </c>
      <c r="AM15">
        <v>20.698409760000001</v>
      </c>
      <c r="AN15">
        <v>20.549089439999999</v>
      </c>
      <c r="AO15">
        <v>20.412724480000001</v>
      </c>
      <c r="AP15">
        <v>20.28587581</v>
      </c>
      <c r="AQ15">
        <v>20.168803960000002</v>
      </c>
      <c r="AR15">
        <v>20.050383849999999</v>
      </c>
      <c r="AS15">
        <v>19.92035752</v>
      </c>
      <c r="AT15">
        <v>19.788421110000002</v>
      </c>
      <c r="AU15">
        <v>19.655700249999999</v>
      </c>
      <c r="AV15">
        <v>19.52716122</v>
      </c>
      <c r="AW15">
        <v>19.409495799999998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34.500509569999998</v>
      </c>
      <c r="G16">
        <v>33.745347879999997</v>
      </c>
      <c r="H16">
        <v>32.455367440000003</v>
      </c>
      <c r="I16">
        <v>33.045548799999999</v>
      </c>
      <c r="J16">
        <v>32.966740180000002</v>
      </c>
      <c r="K16">
        <v>31.779500580000001</v>
      </c>
      <c r="L16">
        <v>31.032298130000001</v>
      </c>
      <c r="M16">
        <v>30.81848535</v>
      </c>
      <c r="N16">
        <v>30.95885187</v>
      </c>
      <c r="O16">
        <v>30.522076259999999</v>
      </c>
      <c r="P16">
        <v>29.272739770000001</v>
      </c>
      <c r="Q16">
        <v>27.063772910000001</v>
      </c>
      <c r="R16">
        <v>24.758846519999999</v>
      </c>
      <c r="S16">
        <v>22.7369211</v>
      </c>
      <c r="T16">
        <v>21.724193039999999</v>
      </c>
      <c r="U16">
        <v>21.32950821</v>
      </c>
      <c r="V16">
        <v>21.147943120000001</v>
      </c>
      <c r="W16">
        <v>17.470855669999999</v>
      </c>
      <c r="X16">
        <v>16.641563439999999</v>
      </c>
      <c r="Y16">
        <v>14.821549750000001</v>
      </c>
      <c r="Z16">
        <v>13.46451296</v>
      </c>
      <c r="AA16">
        <v>12.302139110000001</v>
      </c>
      <c r="AB16">
        <v>11.31212788</v>
      </c>
      <c r="AC16">
        <v>10.39328238</v>
      </c>
      <c r="AD16">
        <v>9.6278361720000003</v>
      </c>
      <c r="AE16">
        <v>8.8799724940000004</v>
      </c>
      <c r="AF16">
        <v>8.1591927799999997</v>
      </c>
      <c r="AG16">
        <v>7.5573114769999998</v>
      </c>
      <c r="AH16">
        <v>7.0058351480000001</v>
      </c>
      <c r="AI16">
        <v>6.420712322</v>
      </c>
      <c r="AJ16">
        <v>5.8379861980000003</v>
      </c>
      <c r="AK16">
        <v>5.2626710990000003</v>
      </c>
      <c r="AL16">
        <v>4.7523594559999998</v>
      </c>
      <c r="AM16">
        <v>4.2452946999999996</v>
      </c>
      <c r="AN16">
        <v>3.8573854910000001</v>
      </c>
      <c r="AO16">
        <v>3.4760974610000002</v>
      </c>
      <c r="AP16">
        <v>3.1002408319999999</v>
      </c>
      <c r="AQ16">
        <v>2.7293643150000002</v>
      </c>
      <c r="AR16">
        <v>2.3616551389999998</v>
      </c>
      <c r="AS16">
        <v>1.906352383</v>
      </c>
      <c r="AT16">
        <v>1.4543475459999999</v>
      </c>
      <c r="AU16">
        <v>1.0058534100000001</v>
      </c>
      <c r="AV16">
        <v>0.56109372739999996</v>
      </c>
      <c r="AW16">
        <v>0.1198556311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1.8734534979999999</v>
      </c>
      <c r="G17" s="39">
        <v>2.0794475559999999</v>
      </c>
      <c r="H17" s="39">
        <v>2.2310755389999999</v>
      </c>
      <c r="I17">
        <v>2.4993992070000002</v>
      </c>
      <c r="J17">
        <v>2.711946116</v>
      </c>
      <c r="K17">
        <v>2.8152645569999999</v>
      </c>
      <c r="L17">
        <v>2.934496781</v>
      </c>
      <c r="M17">
        <v>3.0860763339999999</v>
      </c>
      <c r="N17">
        <v>3.258491426</v>
      </c>
      <c r="O17">
        <v>4.2111868189999999</v>
      </c>
      <c r="P17">
        <v>5.2943482599999996</v>
      </c>
      <c r="Q17">
        <v>6.416470071</v>
      </c>
      <c r="R17">
        <v>7.6947929500000001</v>
      </c>
      <c r="S17">
        <v>6.4441832640000003</v>
      </c>
      <c r="T17">
        <v>6.3862554640000004</v>
      </c>
      <c r="U17">
        <v>6.4926361379999999</v>
      </c>
      <c r="V17">
        <v>6.6554100309999997</v>
      </c>
      <c r="W17">
        <v>6.0069898979999996</v>
      </c>
      <c r="X17">
        <v>5.9259453979999996</v>
      </c>
      <c r="Y17">
        <v>5.541133909</v>
      </c>
      <c r="Z17">
        <v>5.2989725429999996</v>
      </c>
      <c r="AA17">
        <v>5.1116527060000001</v>
      </c>
      <c r="AB17">
        <v>4.969716032</v>
      </c>
      <c r="AC17">
        <v>4.8441238770000004</v>
      </c>
      <c r="AD17">
        <v>4.7016459169999996</v>
      </c>
      <c r="AE17">
        <v>4.5594524569999999</v>
      </c>
      <c r="AF17">
        <v>4.4224002410000001</v>
      </c>
      <c r="AG17">
        <v>4.3224986980000004</v>
      </c>
      <c r="AH17">
        <v>4.2476508800000001</v>
      </c>
      <c r="AI17">
        <v>4.1793039289999996</v>
      </c>
      <c r="AJ17">
        <v>4.1079405099999997</v>
      </c>
      <c r="AK17">
        <v>4.0364455579999996</v>
      </c>
      <c r="AL17">
        <v>3.967196087</v>
      </c>
      <c r="AM17">
        <v>3.8948984690000001</v>
      </c>
      <c r="AN17">
        <v>3.8364313339999998</v>
      </c>
      <c r="AO17">
        <v>3.7807389960000002</v>
      </c>
      <c r="AP17">
        <v>3.7271331390000002</v>
      </c>
      <c r="AQ17">
        <v>3.6756198859999998</v>
      </c>
      <c r="AR17">
        <v>3.6241456529999998</v>
      </c>
      <c r="AS17">
        <v>3.5896252139999998</v>
      </c>
      <c r="AT17">
        <v>3.5548477439999999</v>
      </c>
      <c r="AU17">
        <v>3.5200187089999999</v>
      </c>
      <c r="AV17">
        <v>3.4860267299999999</v>
      </c>
      <c r="AW17">
        <v>3.4540562910000001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0.19032070619999999</v>
      </c>
      <c r="G18">
        <v>0.17549996509999999</v>
      </c>
      <c r="H18">
        <v>0.15913006809999999</v>
      </c>
      <c r="I18">
        <v>0.1527500218</v>
      </c>
      <c r="J18">
        <v>0.14366365489999999</v>
      </c>
      <c r="K18">
        <v>0.13056313429999999</v>
      </c>
      <c r="L18">
        <v>0.1201960047</v>
      </c>
      <c r="M18">
        <v>0.1125356121</v>
      </c>
      <c r="N18">
        <v>0.1065776467</v>
      </c>
      <c r="O18">
        <v>0.1052195043</v>
      </c>
      <c r="P18">
        <v>0.1010523571</v>
      </c>
      <c r="Q18">
        <v>9.3556144100000002E-2</v>
      </c>
      <c r="R18">
        <v>8.5706799700000003E-2</v>
      </c>
      <c r="S18">
        <v>0.36039756820000002</v>
      </c>
      <c r="T18">
        <v>0.32360292909999999</v>
      </c>
      <c r="U18">
        <v>0.29758793729999999</v>
      </c>
      <c r="V18">
        <v>0.27531410439999998</v>
      </c>
      <c r="W18">
        <v>0.86647414479999996</v>
      </c>
      <c r="X18">
        <v>1.0355265739999999</v>
      </c>
      <c r="Y18">
        <v>1.276512892</v>
      </c>
      <c r="Z18">
        <v>1.516421665</v>
      </c>
      <c r="AA18">
        <v>1.74896568</v>
      </c>
      <c r="AB18">
        <v>1.938795885</v>
      </c>
      <c r="AC18">
        <v>2.1225160220000001</v>
      </c>
      <c r="AD18">
        <v>2.457687736</v>
      </c>
      <c r="AE18">
        <v>2.7783064080000002</v>
      </c>
      <c r="AF18">
        <v>3.0872947850000001</v>
      </c>
      <c r="AG18">
        <v>3.368829844</v>
      </c>
      <c r="AH18">
        <v>3.664337223</v>
      </c>
      <c r="AI18">
        <v>4.0220773339999996</v>
      </c>
      <c r="AJ18">
        <v>4.3707124479999999</v>
      </c>
      <c r="AK18">
        <v>4.7125054390000001</v>
      </c>
      <c r="AL18">
        <v>4.9933979580000001</v>
      </c>
      <c r="AM18">
        <v>5.2645127919999997</v>
      </c>
      <c r="AN18">
        <v>5.5030096769999997</v>
      </c>
      <c r="AO18">
        <v>5.741734224</v>
      </c>
      <c r="AP18">
        <v>5.9801865809999999</v>
      </c>
      <c r="AQ18">
        <v>6.2188235819999997</v>
      </c>
      <c r="AR18">
        <v>6.454452699</v>
      </c>
      <c r="AS18" s="39">
        <v>6.7575188280000003</v>
      </c>
      <c r="AT18">
        <v>7.0572083479999996</v>
      </c>
      <c r="AU18">
        <v>7.3538207360000003</v>
      </c>
      <c r="AV18">
        <v>7.6492378580000002</v>
      </c>
      <c r="AW18">
        <v>7.9463986540000002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0.59038676670000001</v>
      </c>
      <c r="G19">
        <v>0.57054049009999996</v>
      </c>
      <c r="H19">
        <v>0.54215135540000003</v>
      </c>
      <c r="I19">
        <v>0.5453915976</v>
      </c>
      <c r="J19">
        <v>0.53756741490000004</v>
      </c>
      <c r="K19">
        <v>0.51199468749999999</v>
      </c>
      <c r="L19">
        <v>0.49396227510000001</v>
      </c>
      <c r="M19">
        <v>0.48467719990000002</v>
      </c>
      <c r="N19">
        <v>0.48104710150000002</v>
      </c>
      <c r="O19">
        <v>0.49115852139999999</v>
      </c>
      <c r="P19">
        <v>0.48783823539999999</v>
      </c>
      <c r="Q19">
        <v>0.46709547359999998</v>
      </c>
      <c r="R19">
        <v>0.4425400491</v>
      </c>
      <c r="S19">
        <v>1.213603561</v>
      </c>
      <c r="T19">
        <v>1.0189885329999999</v>
      </c>
      <c r="U19">
        <v>0.86402473960000004</v>
      </c>
      <c r="V19">
        <v>0.72289661130000005</v>
      </c>
      <c r="W19">
        <v>0.88030170259999996</v>
      </c>
      <c r="X19">
        <v>0.90801853229999996</v>
      </c>
      <c r="Y19">
        <v>0.87996231400000002</v>
      </c>
      <c r="Z19">
        <v>0.87115641590000004</v>
      </c>
      <c r="AA19">
        <v>0.86905430559999997</v>
      </c>
      <c r="AB19">
        <v>0.86465184399999995</v>
      </c>
      <c r="AC19">
        <v>0.86205972939999997</v>
      </c>
      <c r="AD19">
        <v>0.84210544269999998</v>
      </c>
      <c r="AE19">
        <v>0.82200240120000001</v>
      </c>
      <c r="AF19">
        <v>0.80262570560000002</v>
      </c>
      <c r="AG19">
        <v>0.78767219939999999</v>
      </c>
      <c r="AH19">
        <v>0.77723389529999998</v>
      </c>
      <c r="AI19">
        <v>0.77648819000000002</v>
      </c>
      <c r="AJ19">
        <v>0.77500700730000005</v>
      </c>
      <c r="AK19">
        <v>0.7733118564</v>
      </c>
      <c r="AL19">
        <v>0.7718211089</v>
      </c>
      <c r="AM19">
        <v>0.76954393430000001</v>
      </c>
      <c r="AN19">
        <v>0.76066240529999996</v>
      </c>
      <c r="AO19">
        <v>0.75229948759999998</v>
      </c>
      <c r="AP19">
        <v>0.74432280559999997</v>
      </c>
      <c r="AQ19">
        <v>0.73673734150000003</v>
      </c>
      <c r="AR19">
        <v>0.72913384810000004</v>
      </c>
      <c r="AS19">
        <v>0.72871802649999995</v>
      </c>
      <c r="AT19">
        <v>0.72819821490000003</v>
      </c>
      <c r="AU19">
        <v>0.72761456030000005</v>
      </c>
      <c r="AV19">
        <v>0.72715120219999996</v>
      </c>
      <c r="AW19">
        <v>0.72706130040000005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0.2108392167</v>
      </c>
      <c r="G20">
        <v>0.21538117470000001</v>
      </c>
      <c r="H20" s="39">
        <v>0.2163457205</v>
      </c>
      <c r="I20" s="39">
        <v>0.23006083660000001</v>
      </c>
      <c r="J20" s="39">
        <v>0.23970311529999999</v>
      </c>
      <c r="K20" s="39">
        <v>0.24133076410000001</v>
      </c>
      <c r="L20" s="39">
        <v>0.24612033999999999</v>
      </c>
      <c r="M20">
        <v>0.25527765689999998</v>
      </c>
      <c r="N20">
        <v>0.26782696979999998</v>
      </c>
      <c r="O20">
        <v>0.28303874229999998</v>
      </c>
      <c r="P20">
        <v>0.2909762454</v>
      </c>
      <c r="Q20">
        <v>0.2883665326</v>
      </c>
      <c r="R20">
        <v>0.28278037979999998</v>
      </c>
      <c r="S20">
        <v>0.31518372750000001</v>
      </c>
      <c r="T20">
        <v>0.29295941980000001</v>
      </c>
      <c r="U20">
        <v>0.2796905563</v>
      </c>
      <c r="V20">
        <v>0.26951927440000001</v>
      </c>
      <c r="W20">
        <v>0.40292837129999998</v>
      </c>
      <c r="X20">
        <v>0.43827288339999998</v>
      </c>
      <c r="Y20">
        <v>0.44328106610000001</v>
      </c>
      <c r="Z20">
        <v>0.45601575259999999</v>
      </c>
      <c r="AA20">
        <v>0.47096617880000002</v>
      </c>
      <c r="AB20">
        <v>0.48942882929999998</v>
      </c>
      <c r="AC20">
        <v>0.50784914209999998</v>
      </c>
      <c r="AD20">
        <v>0.53820432809999996</v>
      </c>
      <c r="AE20">
        <v>0.56691734240000002</v>
      </c>
      <c r="AF20">
        <v>0.59458788470000001</v>
      </c>
      <c r="AG20">
        <v>0.62745244960000002</v>
      </c>
      <c r="AH20">
        <v>0.66322184279999996</v>
      </c>
      <c r="AI20">
        <v>0.67354632079999999</v>
      </c>
      <c r="AJ20">
        <v>0.68307216110000002</v>
      </c>
      <c r="AK20">
        <v>0.69223843159999998</v>
      </c>
      <c r="AL20">
        <v>0.70157420459999997</v>
      </c>
      <c r="AM20">
        <v>0.71002255739999998</v>
      </c>
      <c r="AN20">
        <v>0.71916677139999996</v>
      </c>
      <c r="AO20">
        <v>0.72859711270000005</v>
      </c>
      <c r="AP20">
        <v>0.73821495319999997</v>
      </c>
      <c r="AQ20">
        <v>0.74804938359999995</v>
      </c>
      <c r="AR20">
        <v>0.75770004980000005</v>
      </c>
      <c r="AS20">
        <v>0.768206049</v>
      </c>
      <c r="AT20">
        <v>0.77851640460000004</v>
      </c>
      <c r="AU20">
        <v>0.78867084279999999</v>
      </c>
      <c r="AV20">
        <v>0.79886969689999998</v>
      </c>
      <c r="AW20">
        <v>0.80940093150000003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0.45773532300000003</v>
      </c>
      <c r="G21" s="39">
        <v>0.50757919549999997</v>
      </c>
      <c r="H21">
        <v>0.5534487602</v>
      </c>
      <c r="I21">
        <v>0.63885874300000001</v>
      </c>
      <c r="J21">
        <v>0.72255159560000004</v>
      </c>
      <c r="K21" s="39">
        <v>0.78966140500000004</v>
      </c>
      <c r="L21" s="39">
        <v>0.87419590650000001</v>
      </c>
      <c r="M21">
        <v>0.98425381150000002</v>
      </c>
      <c r="N21">
        <v>1.12093814</v>
      </c>
      <c r="O21">
        <v>1.1964442879999999</v>
      </c>
      <c r="P21">
        <v>1.242291137</v>
      </c>
      <c r="Q21">
        <v>1.243454684</v>
      </c>
      <c r="R21">
        <v>1.231554504</v>
      </c>
      <c r="S21">
        <v>2.150302693</v>
      </c>
      <c r="T21">
        <v>2.1410590389999999</v>
      </c>
      <c r="U21">
        <v>2.1861639589999999</v>
      </c>
      <c r="V21">
        <v>2.2499097049999999</v>
      </c>
      <c r="W21">
        <v>3.6517189659999998</v>
      </c>
      <c r="X21">
        <v>3.9522678830000002</v>
      </c>
      <c r="Y21">
        <v>3.985504975</v>
      </c>
      <c r="Z21">
        <v>4.0894244840000002</v>
      </c>
      <c r="AA21">
        <v>4.2139808849999998</v>
      </c>
      <c r="AB21">
        <v>4.3596277859999999</v>
      </c>
      <c r="AC21">
        <v>4.5058554549999998</v>
      </c>
      <c r="AD21">
        <v>4.6351656889999999</v>
      </c>
      <c r="AE21">
        <v>4.7550745880000003</v>
      </c>
      <c r="AF21">
        <v>4.8706230939999999</v>
      </c>
      <c r="AG21">
        <v>5.0204255959999999</v>
      </c>
      <c r="AH21">
        <v>5.1952190859999998</v>
      </c>
      <c r="AI21">
        <v>5.3288565370000001</v>
      </c>
      <c r="AJ21">
        <v>5.4554146340000003</v>
      </c>
      <c r="AK21">
        <v>5.5783041290000002</v>
      </c>
      <c r="AL21">
        <v>5.7001974000000004</v>
      </c>
      <c r="AM21">
        <v>5.8141373090000004</v>
      </c>
      <c r="AN21">
        <v>5.8724337640000002</v>
      </c>
      <c r="AO21">
        <v>5.9332571999999999</v>
      </c>
      <c r="AP21">
        <v>5.9957775</v>
      </c>
      <c r="AQ21">
        <v>6.0602094539999998</v>
      </c>
      <c r="AR21">
        <v>6.123296463</v>
      </c>
      <c r="AS21">
        <v>6.1699370160000004</v>
      </c>
      <c r="AT21">
        <v>6.2153028529999998</v>
      </c>
      <c r="AU21">
        <v>6.2597219930000003</v>
      </c>
      <c r="AV21">
        <v>6.3047820049999999</v>
      </c>
      <c r="AW21">
        <v>6.3527229949999997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5.782126914</v>
      </c>
      <c r="G22">
        <v>4.9984667759999999</v>
      </c>
      <c r="H22">
        <v>4.2429968880000004</v>
      </c>
      <c r="I22">
        <v>4.4961025899999996</v>
      </c>
      <c r="J22">
        <v>4.3650904629999996</v>
      </c>
      <c r="K22">
        <v>4.1532771989999997</v>
      </c>
      <c r="L22">
        <v>4.366136354</v>
      </c>
      <c r="M22">
        <v>4.5182413529999996</v>
      </c>
      <c r="N22">
        <v>4.5163766479999996</v>
      </c>
      <c r="O22">
        <v>3.8670998000000001</v>
      </c>
      <c r="P22">
        <v>3.2132699179999999</v>
      </c>
      <c r="Q22">
        <v>2.8046488950000001</v>
      </c>
      <c r="R22">
        <v>2.6093244900000001</v>
      </c>
      <c r="S22">
        <v>2.423270713</v>
      </c>
      <c r="T22">
        <v>2.3439681210000001</v>
      </c>
      <c r="U22">
        <v>2.3533831200000002</v>
      </c>
      <c r="V22">
        <v>2.4029645130000001</v>
      </c>
      <c r="W22">
        <v>2.3991344419999998</v>
      </c>
      <c r="X22">
        <v>2.3144802329999998</v>
      </c>
      <c r="Y22">
        <v>2.1988927509999998</v>
      </c>
      <c r="Z22">
        <v>2.0786517340000001</v>
      </c>
      <c r="AA22">
        <v>1.964602331</v>
      </c>
      <c r="AB22">
        <v>1.858249311</v>
      </c>
      <c r="AC22">
        <v>1.7634084409999999</v>
      </c>
      <c r="AD22">
        <v>1.736549721</v>
      </c>
      <c r="AE22">
        <v>1.734069541</v>
      </c>
      <c r="AF22">
        <v>1.743418047</v>
      </c>
      <c r="AG22">
        <v>1.7731929660000001</v>
      </c>
      <c r="AH22">
        <v>1.820092552</v>
      </c>
      <c r="AI22">
        <v>1.870719443</v>
      </c>
      <c r="AJ22">
        <v>1.920963768</v>
      </c>
      <c r="AK22">
        <v>1.970966175</v>
      </c>
      <c r="AL22">
        <v>2.0205681069999999</v>
      </c>
      <c r="AM22">
        <v>2.0718109930000002</v>
      </c>
      <c r="AN22">
        <v>2.1235428340000002</v>
      </c>
      <c r="AO22">
        <v>2.174954434</v>
      </c>
      <c r="AP22">
        <v>2.2271687029999998</v>
      </c>
      <c r="AQ22">
        <v>2.2810750280000001</v>
      </c>
      <c r="AR22">
        <v>2.3354372290000001</v>
      </c>
      <c r="AS22">
        <v>2.3881348820000001</v>
      </c>
      <c r="AT22">
        <v>2.441264758</v>
      </c>
      <c r="AU22">
        <v>2.49462531</v>
      </c>
      <c r="AV22">
        <v>2.5489934660000002</v>
      </c>
      <c r="AW22">
        <v>2.605317044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166.5178641</v>
      </c>
      <c r="G23">
        <v>163.0570567</v>
      </c>
      <c r="H23">
        <v>155.45710249999999</v>
      </c>
      <c r="I23">
        <v>158.2357265</v>
      </c>
      <c r="J23">
        <v>158.92491989999999</v>
      </c>
      <c r="K23">
        <v>155.1595657</v>
      </c>
      <c r="L23">
        <v>153.05538480000001</v>
      </c>
      <c r="M23">
        <v>152.86437309999999</v>
      </c>
      <c r="N23">
        <v>152.61814870000001</v>
      </c>
      <c r="O23">
        <v>151.79458170000001</v>
      </c>
      <c r="P23">
        <v>150.05269569999999</v>
      </c>
      <c r="Q23">
        <v>147.39931240000001</v>
      </c>
      <c r="R23">
        <v>145.2396541</v>
      </c>
      <c r="S23">
        <v>142.42196920000001</v>
      </c>
      <c r="T23">
        <v>140.55072530000001</v>
      </c>
      <c r="U23">
        <v>139.57170400000001</v>
      </c>
      <c r="V23">
        <v>138.5939903</v>
      </c>
      <c r="W23">
        <v>135.6038346</v>
      </c>
      <c r="X23">
        <v>135.17267050000001</v>
      </c>
      <c r="Y23">
        <v>130.09072929999999</v>
      </c>
      <c r="Z23">
        <v>126.513327</v>
      </c>
      <c r="AA23">
        <v>122.9982653</v>
      </c>
      <c r="AB23">
        <v>119.5936816</v>
      </c>
      <c r="AC23">
        <v>116.3009091</v>
      </c>
      <c r="AD23">
        <v>114.0503259</v>
      </c>
      <c r="AE23">
        <v>111.9575633</v>
      </c>
      <c r="AF23">
        <v>110.05211970000001</v>
      </c>
      <c r="AG23">
        <v>108.3781412</v>
      </c>
      <c r="AH23">
        <v>106.8705631</v>
      </c>
      <c r="AI23">
        <v>105.4597632</v>
      </c>
      <c r="AJ23">
        <v>104.1111138</v>
      </c>
      <c r="AK23">
        <v>102.8608097</v>
      </c>
      <c r="AL23">
        <v>101.70371299999999</v>
      </c>
      <c r="AM23">
        <v>100.6022804</v>
      </c>
      <c r="AN23">
        <v>99.588895399999998</v>
      </c>
      <c r="AO23">
        <v>98.631235810000007</v>
      </c>
      <c r="AP23">
        <v>97.743329500000002</v>
      </c>
      <c r="AQ23">
        <v>96.935725419999997</v>
      </c>
      <c r="AR23">
        <v>96.140037829999997</v>
      </c>
      <c r="AS23">
        <v>95.373777880000006</v>
      </c>
      <c r="AT23">
        <v>94.678582430000006</v>
      </c>
      <c r="AU23">
        <v>94.033535270000002</v>
      </c>
      <c r="AV23">
        <v>93.444121190000004</v>
      </c>
      <c r="AW23">
        <v>92.930785209999996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2.9313422349999998</v>
      </c>
      <c r="G24">
        <v>2.8449189829999999</v>
      </c>
      <c r="H24">
        <v>2.8646052420000001</v>
      </c>
      <c r="I24">
        <v>2.989946679</v>
      </c>
      <c r="J24">
        <v>2.9060938219999999</v>
      </c>
      <c r="K24">
        <v>2.8556162650000001</v>
      </c>
      <c r="L24">
        <v>2.7183980509999999</v>
      </c>
      <c r="M24">
        <v>2.8266948809999999</v>
      </c>
      <c r="N24">
        <v>2.8559492519999998</v>
      </c>
      <c r="O24">
        <v>2.9643300410000002</v>
      </c>
      <c r="P24">
        <v>3.0216099540000001</v>
      </c>
      <c r="Q24">
        <v>3.0130421090000001</v>
      </c>
      <c r="R24">
        <v>3.0314183159999999</v>
      </c>
      <c r="S24">
        <v>3.0102809910000001</v>
      </c>
      <c r="T24">
        <v>2.9993446609999999</v>
      </c>
      <c r="U24">
        <v>2.9874308479999998</v>
      </c>
      <c r="V24">
        <v>2.9867838689999999</v>
      </c>
      <c r="W24">
        <v>2.9631461350000001</v>
      </c>
      <c r="X24">
        <v>2.9632189699999998</v>
      </c>
      <c r="Y24">
        <v>2.9757739870000002</v>
      </c>
      <c r="Z24">
        <v>2.9738660690000001</v>
      </c>
      <c r="AA24">
        <v>2.984453008</v>
      </c>
      <c r="AB24">
        <v>3.0057513409999999</v>
      </c>
      <c r="AC24">
        <v>3.0346757750000002</v>
      </c>
      <c r="AD24">
        <v>3.0732926009999999</v>
      </c>
      <c r="AE24">
        <v>3.114771744</v>
      </c>
      <c r="AF24">
        <v>3.1601459630000002</v>
      </c>
      <c r="AG24">
        <v>3.2090225430000001</v>
      </c>
      <c r="AH24">
        <v>3.2609080019999999</v>
      </c>
      <c r="AI24">
        <v>3.3152994790000001</v>
      </c>
      <c r="AJ24">
        <v>3.3710109840000002</v>
      </c>
      <c r="AK24">
        <v>3.429984862</v>
      </c>
      <c r="AL24">
        <v>3.491987446</v>
      </c>
      <c r="AM24">
        <v>3.5574775160000001</v>
      </c>
      <c r="AN24">
        <v>3.6219933979999999</v>
      </c>
      <c r="AO24">
        <v>3.6853281629999999</v>
      </c>
      <c r="AP24">
        <v>3.7496962219999999</v>
      </c>
      <c r="AQ24">
        <v>3.8174108320000002</v>
      </c>
      <c r="AR24">
        <v>3.8864765999999999</v>
      </c>
      <c r="AS24">
        <v>3.9526580249999999</v>
      </c>
      <c r="AT24">
        <v>4.0201065229999999</v>
      </c>
      <c r="AU24">
        <v>4.0879434889999997</v>
      </c>
      <c r="AV24">
        <v>4.1576243340000003</v>
      </c>
      <c r="AW24">
        <v>4.2325885620000001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48.662520450000002</v>
      </c>
      <c r="G25">
        <v>46.341074140000003</v>
      </c>
      <c r="H25">
        <v>41.651631909999999</v>
      </c>
      <c r="I25">
        <v>43.131251409999997</v>
      </c>
      <c r="J25">
        <v>43.882111279999997</v>
      </c>
      <c r="K25">
        <v>41.597957780000002</v>
      </c>
      <c r="L25">
        <v>40.812922729999997</v>
      </c>
      <c r="M25">
        <v>40.973583820000002</v>
      </c>
      <c r="N25">
        <v>41.255973580000003</v>
      </c>
      <c r="O25">
        <v>40.792277630000001</v>
      </c>
      <c r="P25">
        <v>39.575878099999997</v>
      </c>
      <c r="Q25">
        <v>38.205516269999997</v>
      </c>
      <c r="R25">
        <v>37.30797587</v>
      </c>
      <c r="S25">
        <v>36.46745928</v>
      </c>
      <c r="T25">
        <v>35.650099410000003</v>
      </c>
      <c r="U25">
        <v>35.51092689</v>
      </c>
      <c r="V25">
        <v>35.73030902</v>
      </c>
      <c r="W25">
        <v>34.670641629999999</v>
      </c>
      <c r="X25">
        <v>34.561294400000001</v>
      </c>
      <c r="Y25">
        <v>32.866127030000001</v>
      </c>
      <c r="Z25">
        <v>31.554984080000001</v>
      </c>
      <c r="AA25">
        <v>30.441932019999999</v>
      </c>
      <c r="AB25">
        <v>29.49079025</v>
      </c>
      <c r="AC25">
        <v>28.69580492</v>
      </c>
      <c r="AD25">
        <v>28.47903732</v>
      </c>
      <c r="AE25">
        <v>28.457363999999998</v>
      </c>
      <c r="AF25">
        <v>28.57518439</v>
      </c>
      <c r="AG25">
        <v>28.802889700000001</v>
      </c>
      <c r="AH25">
        <v>29.10740749</v>
      </c>
      <c r="AI25">
        <v>29.460812579999999</v>
      </c>
      <c r="AJ25">
        <v>29.817028990000001</v>
      </c>
      <c r="AK25">
        <v>30.199428730000001</v>
      </c>
      <c r="AL25">
        <v>30.597393629999999</v>
      </c>
      <c r="AM25">
        <v>31.018622100000002</v>
      </c>
      <c r="AN25">
        <v>31.450370289999999</v>
      </c>
      <c r="AO25">
        <v>31.8731972</v>
      </c>
      <c r="AP25">
        <v>32.304760010000003</v>
      </c>
      <c r="AQ25">
        <v>32.755311560000003</v>
      </c>
      <c r="AR25">
        <v>33.19918397</v>
      </c>
      <c r="AS25">
        <v>33.626403740000001</v>
      </c>
      <c r="AT25">
        <v>34.07291481</v>
      </c>
      <c r="AU25">
        <v>34.521763329999999</v>
      </c>
      <c r="AV25">
        <v>34.978313980000003</v>
      </c>
      <c r="AW25">
        <v>35.455627819999997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40.495634189999997</v>
      </c>
      <c r="G26">
        <v>39.897213979999997</v>
      </c>
      <c r="H26">
        <v>39.755082649999999</v>
      </c>
      <c r="I26">
        <v>39.42261517</v>
      </c>
      <c r="J26">
        <v>38.888580470000001</v>
      </c>
      <c r="K26">
        <v>38.198486690000003</v>
      </c>
      <c r="L26">
        <v>37.681182630000002</v>
      </c>
      <c r="M26">
        <v>37.2702314</v>
      </c>
      <c r="N26">
        <v>37.067745360000004</v>
      </c>
      <c r="O26">
        <v>36.929655279999999</v>
      </c>
      <c r="P26">
        <v>36.529282610000003</v>
      </c>
      <c r="Q26">
        <v>35.843993660000002</v>
      </c>
      <c r="R26">
        <v>35.19309312</v>
      </c>
      <c r="S26">
        <v>34.391799220000003</v>
      </c>
      <c r="T26">
        <v>33.551316409999998</v>
      </c>
      <c r="U26">
        <v>33.189581609999998</v>
      </c>
      <c r="V26">
        <v>32.786160770000002</v>
      </c>
      <c r="W26">
        <v>31.78827394</v>
      </c>
      <c r="X26">
        <v>31.023839370000001</v>
      </c>
      <c r="Y26">
        <v>29.91516283</v>
      </c>
      <c r="Z26">
        <v>28.920205639999999</v>
      </c>
      <c r="AA26">
        <v>28.007038179999999</v>
      </c>
      <c r="AB26">
        <v>27.196675020000001</v>
      </c>
      <c r="AC26">
        <v>26.472576419999999</v>
      </c>
      <c r="AD26">
        <v>25.79584174</v>
      </c>
      <c r="AE26">
        <v>25.163310259999999</v>
      </c>
      <c r="AF26">
        <v>24.57722291</v>
      </c>
      <c r="AG26">
        <v>24.102134410000001</v>
      </c>
      <c r="AH26">
        <v>23.68645446</v>
      </c>
      <c r="AI26">
        <v>23.253420120000001</v>
      </c>
      <c r="AJ26">
        <v>22.817713439999999</v>
      </c>
      <c r="AK26">
        <v>22.387194730000001</v>
      </c>
      <c r="AL26">
        <v>21.969804400000001</v>
      </c>
      <c r="AM26">
        <v>21.553298399999999</v>
      </c>
      <c r="AN26">
        <v>21.15581418</v>
      </c>
      <c r="AO26">
        <v>20.770992280000002</v>
      </c>
      <c r="AP26">
        <v>20.3975522</v>
      </c>
      <c r="AQ26">
        <v>20.037410489999999</v>
      </c>
      <c r="AR26">
        <v>19.688112490000002</v>
      </c>
      <c r="AS26">
        <v>19.3423476</v>
      </c>
      <c r="AT26">
        <v>19.003204</v>
      </c>
      <c r="AU26">
        <v>18.671549469999999</v>
      </c>
      <c r="AV26">
        <v>18.34838014</v>
      </c>
      <c r="AW26">
        <v>18.03910746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22.638905680000001</v>
      </c>
      <c r="G27">
        <v>23.282393119999998</v>
      </c>
      <c r="H27">
        <v>22.56508088</v>
      </c>
      <c r="I27">
        <v>23.505699239999998</v>
      </c>
      <c r="J27">
        <v>24.2715906</v>
      </c>
      <c r="K27">
        <v>24.533194600000002</v>
      </c>
      <c r="L27">
        <v>24.663808750000001</v>
      </c>
      <c r="M27">
        <v>24.967752520000001</v>
      </c>
      <c r="N27">
        <v>25.36113756</v>
      </c>
      <c r="O27">
        <v>24.684834639999998</v>
      </c>
      <c r="P27">
        <v>24.187765760000001</v>
      </c>
      <c r="Q27">
        <v>23.64986223</v>
      </c>
      <c r="R27">
        <v>22.825600519999998</v>
      </c>
      <c r="S27">
        <v>21.996296139999998</v>
      </c>
      <c r="T27">
        <v>21.924401419999999</v>
      </c>
      <c r="U27">
        <v>21.687904849999999</v>
      </c>
      <c r="V27">
        <v>21.37569302</v>
      </c>
      <c r="W27">
        <v>21.706314880000001</v>
      </c>
      <c r="X27">
        <v>21.678206329999998</v>
      </c>
      <c r="Y27">
        <v>22.21274047</v>
      </c>
      <c r="Z27">
        <v>22.156850429999999</v>
      </c>
      <c r="AA27">
        <v>21.916944709999999</v>
      </c>
      <c r="AB27">
        <v>21.547824970000001</v>
      </c>
      <c r="AC27">
        <v>21.066593210000001</v>
      </c>
      <c r="AD27">
        <v>20.97188963</v>
      </c>
      <c r="AE27">
        <v>20.77300915</v>
      </c>
      <c r="AF27">
        <v>20.534698250000002</v>
      </c>
      <c r="AG27">
        <v>20.259851600000001</v>
      </c>
      <c r="AH27">
        <v>19.962382229999999</v>
      </c>
      <c r="AI27">
        <v>19.66456685</v>
      </c>
      <c r="AJ27">
        <v>19.36794063</v>
      </c>
      <c r="AK27">
        <v>19.076620869999999</v>
      </c>
      <c r="AL27">
        <v>18.79138936</v>
      </c>
      <c r="AM27">
        <v>18.501832889999999</v>
      </c>
      <c r="AN27">
        <v>18.22114749</v>
      </c>
      <c r="AO27">
        <v>17.946885380000001</v>
      </c>
      <c r="AP27">
        <v>17.67611415</v>
      </c>
      <c r="AQ27">
        <v>17.406298719999999</v>
      </c>
      <c r="AR27">
        <v>17.13661995</v>
      </c>
      <c r="AS27">
        <v>16.87192855</v>
      </c>
      <c r="AT27">
        <v>16.61071166</v>
      </c>
      <c r="AU27">
        <v>16.351733110000001</v>
      </c>
      <c r="AV27">
        <v>16.094309500000001</v>
      </c>
      <c r="AW27">
        <v>15.83798344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28.11856423</v>
      </c>
      <c r="G28">
        <v>28.166123200000001</v>
      </c>
      <c r="H28">
        <v>28.36828847</v>
      </c>
      <c r="I28">
        <v>28.51040188</v>
      </c>
      <c r="J28">
        <v>28.585387969999999</v>
      </c>
      <c r="K28">
        <v>28.414861949999999</v>
      </c>
      <c r="L28">
        <v>28.166817890000001</v>
      </c>
      <c r="M28">
        <v>27.92941978</v>
      </c>
      <c r="N28">
        <v>27.617515709999999</v>
      </c>
      <c r="O28">
        <v>27.381232409999999</v>
      </c>
      <c r="P28">
        <v>27.359796630000002</v>
      </c>
      <c r="Q28">
        <v>27.34374038</v>
      </c>
      <c r="R28">
        <v>27.32836867</v>
      </c>
      <c r="S28">
        <v>26.993577009999999</v>
      </c>
      <c r="T28">
        <v>26.910630189999999</v>
      </c>
      <c r="U28">
        <v>26.772486149999999</v>
      </c>
      <c r="V28">
        <v>26.428271280000001</v>
      </c>
      <c r="W28">
        <v>25.858059820000001</v>
      </c>
      <c r="X28">
        <v>25.16534858</v>
      </c>
      <c r="Y28">
        <v>24.622441680000001</v>
      </c>
      <c r="Z28">
        <v>23.954166050000001</v>
      </c>
      <c r="AA28">
        <v>23.210209259999999</v>
      </c>
      <c r="AB28">
        <v>22.406311379999998</v>
      </c>
      <c r="AC28">
        <v>21.554394890000001</v>
      </c>
      <c r="AD28">
        <v>20.699597390000001</v>
      </c>
      <c r="AE28">
        <v>19.84787279</v>
      </c>
      <c r="AF28">
        <v>19.014148540000001</v>
      </c>
      <c r="AG28">
        <v>18.210381000000002</v>
      </c>
      <c r="AH28">
        <v>17.443548020000001</v>
      </c>
      <c r="AI28">
        <v>16.719423540000001</v>
      </c>
      <c r="AJ28">
        <v>16.03883089</v>
      </c>
      <c r="AK28">
        <v>15.39871301</v>
      </c>
      <c r="AL28">
        <v>14.796464909999999</v>
      </c>
      <c r="AM28">
        <v>14.207678230000001</v>
      </c>
      <c r="AN28">
        <v>13.65606884</v>
      </c>
      <c r="AO28">
        <v>13.138619220000001</v>
      </c>
      <c r="AP28">
        <v>12.652443890000001</v>
      </c>
      <c r="AQ28">
        <v>12.195310660000001</v>
      </c>
      <c r="AR28">
        <v>11.72749602</v>
      </c>
      <c r="AS28">
        <v>11.29286613</v>
      </c>
      <c r="AT28">
        <v>10.88791264</v>
      </c>
      <c r="AU28">
        <v>10.50938524</v>
      </c>
      <c r="AV28">
        <v>10.154965969999999</v>
      </c>
      <c r="AW28">
        <v>9.8228815550000004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23.670897279999998</v>
      </c>
      <c r="G29">
        <v>22.525331810000001</v>
      </c>
      <c r="H29">
        <v>20.252413409999999</v>
      </c>
      <c r="I29">
        <v>20.675812090000001</v>
      </c>
      <c r="J29">
        <v>20.391155730000001</v>
      </c>
      <c r="K29">
        <v>19.559448419999999</v>
      </c>
      <c r="L29">
        <v>19.012254639999998</v>
      </c>
      <c r="M29">
        <v>18.896690670000002</v>
      </c>
      <c r="N29">
        <v>18.459827229999998</v>
      </c>
      <c r="O29">
        <v>19.04225181</v>
      </c>
      <c r="P29">
        <v>19.378362580000001</v>
      </c>
      <c r="Q29">
        <v>19.34315775</v>
      </c>
      <c r="R29">
        <v>19.55319652</v>
      </c>
      <c r="S29">
        <v>19.56255659</v>
      </c>
      <c r="T29">
        <v>19.514933200000002</v>
      </c>
      <c r="U29">
        <v>19.42337367</v>
      </c>
      <c r="V29">
        <v>19.28677235</v>
      </c>
      <c r="W29">
        <v>18.617398250000001</v>
      </c>
      <c r="X29">
        <v>18.349592619999999</v>
      </c>
      <c r="Y29">
        <v>17.498483199999999</v>
      </c>
      <c r="Z29">
        <v>16.953254730000001</v>
      </c>
      <c r="AA29">
        <v>16.437688090000002</v>
      </c>
      <c r="AB29">
        <v>15.946328599999999</v>
      </c>
      <c r="AC29">
        <v>15.47686388</v>
      </c>
      <c r="AD29">
        <v>15.0306672</v>
      </c>
      <c r="AE29">
        <v>14.601235389999999</v>
      </c>
      <c r="AF29">
        <v>14.19071961</v>
      </c>
      <c r="AG29">
        <v>13.79386195</v>
      </c>
      <c r="AH29">
        <v>13.4098629</v>
      </c>
      <c r="AI29">
        <v>13.046240579999999</v>
      </c>
      <c r="AJ29">
        <v>12.69858883</v>
      </c>
      <c r="AK29">
        <v>12.368867509999999</v>
      </c>
      <c r="AL29">
        <v>12.056673229999999</v>
      </c>
      <c r="AM29">
        <v>11.76337124</v>
      </c>
      <c r="AN29">
        <v>11.483501199999999</v>
      </c>
      <c r="AO29">
        <v>11.21621356</v>
      </c>
      <c r="AP29">
        <v>10.962763020000001</v>
      </c>
      <c r="AQ29">
        <v>10.72398315</v>
      </c>
      <c r="AR29">
        <v>10.502148800000001</v>
      </c>
      <c r="AS29">
        <v>10.287573829999999</v>
      </c>
      <c r="AT29">
        <v>10.083732789999999</v>
      </c>
      <c r="AU29">
        <v>9.8911606279999997</v>
      </c>
      <c r="AV29">
        <v>9.7105272550000006</v>
      </c>
      <c r="AW29">
        <v>9.5425963770000006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37033.338620000002</v>
      </c>
      <c r="T30">
        <v>37409.700570000001</v>
      </c>
      <c r="U30">
        <v>37836.800909999998</v>
      </c>
      <c r="V30">
        <v>37961.527029999997</v>
      </c>
      <c r="W30">
        <v>37701.613720000001</v>
      </c>
      <c r="X30">
        <v>37145.906029999998</v>
      </c>
      <c r="Y30">
        <v>36974.08006</v>
      </c>
      <c r="Z30">
        <v>36608.866309999998</v>
      </c>
      <c r="AA30">
        <v>36182.40208</v>
      </c>
      <c r="AB30">
        <v>35731.131540000002</v>
      </c>
      <c r="AC30">
        <v>35265.317450000002</v>
      </c>
      <c r="AD30">
        <v>34864.515489999998</v>
      </c>
      <c r="AE30">
        <v>34504.283969999997</v>
      </c>
      <c r="AF30">
        <v>34168.069199999998</v>
      </c>
      <c r="AG30">
        <v>33845.223290000002</v>
      </c>
      <c r="AH30">
        <v>33529.495159999999</v>
      </c>
      <c r="AI30">
        <v>33263.397409999998</v>
      </c>
      <c r="AJ30">
        <v>33023.246319999998</v>
      </c>
      <c r="AK30">
        <v>32796.787689999997</v>
      </c>
      <c r="AL30">
        <v>32578.119650000001</v>
      </c>
      <c r="AM30">
        <v>32335.102869999999</v>
      </c>
      <c r="AN30">
        <v>32110.150259999999</v>
      </c>
      <c r="AO30">
        <v>31893.871139999999</v>
      </c>
      <c r="AP30">
        <v>31681.509890000001</v>
      </c>
      <c r="AQ30">
        <v>31471.31278</v>
      </c>
      <c r="AR30">
        <v>31201.609649999999</v>
      </c>
      <c r="AS30">
        <v>30969.970229999999</v>
      </c>
      <c r="AT30">
        <v>30755.262439999999</v>
      </c>
      <c r="AU30">
        <v>30549.558120000002</v>
      </c>
      <c r="AV30">
        <v>30349.319769999998</v>
      </c>
      <c r="AW30">
        <v>30153.344779999999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24.543979929999999</v>
      </c>
      <c r="G31">
        <v>67.475959900000007</v>
      </c>
      <c r="H31">
        <v>105.8759269</v>
      </c>
      <c r="I31">
        <v>147.96070019999999</v>
      </c>
      <c r="J31">
        <v>203.36593859999999</v>
      </c>
      <c r="K31">
        <v>258.32944800000001</v>
      </c>
      <c r="L31">
        <v>308.1945958</v>
      </c>
      <c r="M31">
        <v>356.05896569999999</v>
      </c>
      <c r="N31">
        <v>385.8848107</v>
      </c>
      <c r="O31">
        <v>412.8864762</v>
      </c>
      <c r="P31">
        <v>436.86374919999997</v>
      </c>
      <c r="Q31">
        <v>481.34432429999998</v>
      </c>
      <c r="R31">
        <v>526.93570179999995</v>
      </c>
      <c r="S31">
        <v>577.92591289999996</v>
      </c>
      <c r="T31">
        <v>643.14929759999995</v>
      </c>
      <c r="U31">
        <v>753.22315319999996</v>
      </c>
      <c r="V31">
        <v>866.03536659999997</v>
      </c>
      <c r="W31">
        <v>963.92084399999999</v>
      </c>
      <c r="X31">
        <v>1032.8365659999999</v>
      </c>
      <c r="Y31">
        <v>1118.4984159999999</v>
      </c>
      <c r="Z31">
        <v>1179.556914</v>
      </c>
      <c r="AA31">
        <v>1215.5509079999999</v>
      </c>
      <c r="AB31">
        <v>1226.9034200000001</v>
      </c>
      <c r="AC31">
        <v>1214.7048930000001</v>
      </c>
      <c r="AD31">
        <v>1184.436336</v>
      </c>
      <c r="AE31">
        <v>1140.0303180000001</v>
      </c>
      <c r="AF31">
        <v>1086.8837590000001</v>
      </c>
      <c r="AG31">
        <v>1029.785423</v>
      </c>
      <c r="AH31">
        <v>972.03461270000003</v>
      </c>
      <c r="AI31">
        <v>915.61352499999998</v>
      </c>
      <c r="AJ31">
        <v>861.42262500000004</v>
      </c>
      <c r="AK31">
        <v>809.88666679999994</v>
      </c>
      <c r="AL31">
        <v>761.14720839999995</v>
      </c>
      <c r="AM31">
        <v>713.75995320000004</v>
      </c>
      <c r="AN31">
        <v>669.24525919999996</v>
      </c>
      <c r="AO31">
        <v>627.46644000000003</v>
      </c>
      <c r="AP31">
        <v>588.27491550000002</v>
      </c>
      <c r="AQ31">
        <v>551.52059929999996</v>
      </c>
      <c r="AR31">
        <v>514.75976470000001</v>
      </c>
      <c r="AS31">
        <v>480.44620750000001</v>
      </c>
      <c r="AT31">
        <v>448.4184027</v>
      </c>
      <c r="AU31">
        <v>418.52484179999999</v>
      </c>
      <c r="AV31">
        <v>390.62369860000001</v>
      </c>
      <c r="AW31">
        <v>364.58238180000001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1976.3471019999999</v>
      </c>
      <c r="G32">
        <v>2319.948226</v>
      </c>
      <c r="H32">
        <v>2691.4689680000001</v>
      </c>
      <c r="I32">
        <v>3029.8025940000002</v>
      </c>
      <c r="J32">
        <v>3341.3082850000001</v>
      </c>
      <c r="K32">
        <v>3570.7993740000002</v>
      </c>
      <c r="L32">
        <v>3764.9029289999999</v>
      </c>
      <c r="M32">
        <v>3949.4254799999999</v>
      </c>
      <c r="N32">
        <v>4099.3037960000001</v>
      </c>
      <c r="O32">
        <v>4258.823684</v>
      </c>
      <c r="P32">
        <v>4441.1964129999997</v>
      </c>
      <c r="Q32">
        <v>4627.961429</v>
      </c>
      <c r="R32">
        <v>4808.7867070000002</v>
      </c>
      <c r="S32">
        <v>4901.7945200000004</v>
      </c>
      <c r="T32">
        <v>5058.9871489999996</v>
      </c>
      <c r="U32">
        <v>5238.2084340000001</v>
      </c>
      <c r="V32">
        <v>5356.078904</v>
      </c>
      <c r="W32">
        <v>5392.4750899999999</v>
      </c>
      <c r="X32">
        <v>5371.3361279999999</v>
      </c>
      <c r="Y32">
        <v>5379.7424309999997</v>
      </c>
      <c r="Z32">
        <v>5326.5771670000004</v>
      </c>
      <c r="AA32">
        <v>5222.8855359999998</v>
      </c>
      <c r="AB32">
        <v>5073.59573</v>
      </c>
      <c r="AC32">
        <v>4884.1852429999999</v>
      </c>
      <c r="AD32">
        <v>4667.9601279999997</v>
      </c>
      <c r="AE32">
        <v>4433.9073950000002</v>
      </c>
      <c r="AF32">
        <v>4192.8061959999995</v>
      </c>
      <c r="AG32">
        <v>3953.4587860000001</v>
      </c>
      <c r="AH32">
        <v>3721.4744919999998</v>
      </c>
      <c r="AI32">
        <v>3499.888704</v>
      </c>
      <c r="AJ32">
        <v>3289.7862660000001</v>
      </c>
      <c r="AK32">
        <v>3091.4166949999999</v>
      </c>
      <c r="AL32">
        <v>2904.5637470000001</v>
      </c>
      <c r="AM32">
        <v>2723.2862650000002</v>
      </c>
      <c r="AN32">
        <v>2553.209965</v>
      </c>
      <c r="AO32">
        <v>2393.6986630000001</v>
      </c>
      <c r="AP32">
        <v>2244.124456</v>
      </c>
      <c r="AQ32">
        <v>2103.8825390000002</v>
      </c>
      <c r="AR32">
        <v>1963.6319329999999</v>
      </c>
      <c r="AS32">
        <v>1832.7272849999999</v>
      </c>
      <c r="AT32">
        <v>1710.547534</v>
      </c>
      <c r="AU32">
        <v>1596.512058</v>
      </c>
      <c r="AV32">
        <v>1490.0784289999999</v>
      </c>
      <c r="AW32">
        <v>1390.740119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4324.7916429999996</v>
      </c>
      <c r="G33">
        <v>4771.4145609999996</v>
      </c>
      <c r="H33">
        <v>5261.3516010000003</v>
      </c>
      <c r="I33">
        <v>5704.8766210000003</v>
      </c>
      <c r="J33">
        <v>6106.1215279999997</v>
      </c>
      <c r="K33">
        <v>6384.8399010000003</v>
      </c>
      <c r="L33">
        <v>6612.5498269999998</v>
      </c>
      <c r="M33">
        <v>6827.2699430000002</v>
      </c>
      <c r="N33">
        <v>7001.6598590000003</v>
      </c>
      <c r="O33">
        <v>7192.436455</v>
      </c>
      <c r="P33">
        <v>7431.0213370000001</v>
      </c>
      <c r="Q33">
        <v>7668.3264209999998</v>
      </c>
      <c r="R33">
        <v>7897.0904309999996</v>
      </c>
      <c r="S33">
        <v>7984.2768679999999</v>
      </c>
      <c r="T33">
        <v>8174.2369049999998</v>
      </c>
      <c r="U33">
        <v>8368.93785199999</v>
      </c>
      <c r="V33">
        <v>8465.1201359999995</v>
      </c>
      <c r="W33">
        <v>8443.3633869999994</v>
      </c>
      <c r="X33">
        <v>8349.6942450000006</v>
      </c>
      <c r="Y33">
        <v>8296.4442240000008</v>
      </c>
      <c r="Z33">
        <v>8159.7275120000004</v>
      </c>
      <c r="AA33">
        <v>7957.3748889999997</v>
      </c>
      <c r="AB33">
        <v>7696.6873770000002</v>
      </c>
      <c r="AC33">
        <v>7385.6829100000004</v>
      </c>
      <c r="AD33">
        <v>7042.4622630000003</v>
      </c>
      <c r="AE33">
        <v>6679.174086</v>
      </c>
      <c r="AF33">
        <v>6310.076223</v>
      </c>
      <c r="AG33">
        <v>5946.6152229999998</v>
      </c>
      <c r="AH33">
        <v>5595.9454720000003</v>
      </c>
      <c r="AI33">
        <v>5261.821884</v>
      </c>
      <c r="AJ33">
        <v>4945.4625249999999</v>
      </c>
      <c r="AK33">
        <v>4647.0062520000001</v>
      </c>
      <c r="AL33">
        <v>4365.9999859999998</v>
      </c>
      <c r="AM33">
        <v>4093.441773</v>
      </c>
      <c r="AN33">
        <v>3837.7593280000001</v>
      </c>
      <c r="AO33">
        <v>3597.977425</v>
      </c>
      <c r="AP33">
        <v>3373.1423690000001</v>
      </c>
      <c r="AQ33">
        <v>3162.33997</v>
      </c>
      <c r="AR33">
        <v>2951.5269159999998</v>
      </c>
      <c r="AS33">
        <v>2754.763265</v>
      </c>
      <c r="AT33">
        <v>2571.114763</v>
      </c>
      <c r="AU33">
        <v>2399.7082879999998</v>
      </c>
      <c r="AV33">
        <v>2239.7283130000001</v>
      </c>
      <c r="AW33">
        <v>2090.4133769999999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5765.4862949999997</v>
      </c>
      <c r="G34">
        <v>6118.8786989999999</v>
      </c>
      <c r="H34">
        <v>6519.1317220000001</v>
      </c>
      <c r="I34">
        <v>6877.725625</v>
      </c>
      <c r="J34">
        <v>7196.5335850000001</v>
      </c>
      <c r="K34">
        <v>7398.1961419999998</v>
      </c>
      <c r="L34">
        <v>7553.4647560000003</v>
      </c>
      <c r="M34">
        <v>7699.1788550000001</v>
      </c>
      <c r="N34">
        <v>7800.0295459999998</v>
      </c>
      <c r="O34">
        <v>7920.4609790000004</v>
      </c>
      <c r="P34">
        <v>8097.5067639999997</v>
      </c>
      <c r="Q34">
        <v>8268.4344110000002</v>
      </c>
      <c r="R34">
        <v>8435.8407189999998</v>
      </c>
      <c r="S34">
        <v>8460.5736070000003</v>
      </c>
      <c r="T34">
        <v>8598.4337259999902</v>
      </c>
      <c r="U34">
        <v>8725.7411119999997</v>
      </c>
      <c r="V34">
        <v>8755.1228609999998</v>
      </c>
      <c r="W34">
        <v>8673.5748120000007</v>
      </c>
      <c r="X34">
        <v>8528.141431</v>
      </c>
      <c r="Y34">
        <v>8423.9655440000006</v>
      </c>
      <c r="Z34">
        <v>8245.0917150000005</v>
      </c>
      <c r="AA34">
        <v>8009.1372689999998</v>
      </c>
      <c r="AB34">
        <v>7723.0191949999999</v>
      </c>
      <c r="AC34">
        <v>7394.271452</v>
      </c>
      <c r="AD34">
        <v>7039.3561259999997</v>
      </c>
      <c r="AE34">
        <v>6669.2552180000002</v>
      </c>
      <c r="AF34">
        <v>6296.7143699999997</v>
      </c>
      <c r="AG34">
        <v>5931.8573040000001</v>
      </c>
      <c r="AH34">
        <v>5580.92058</v>
      </c>
      <c r="AI34">
        <v>5247.0925930000003</v>
      </c>
      <c r="AJ34">
        <v>4931.307581</v>
      </c>
      <c r="AK34">
        <v>4633.5463769999997</v>
      </c>
      <c r="AL34">
        <v>4353.2730959999999</v>
      </c>
      <c r="AM34">
        <v>4081.4666080000002</v>
      </c>
      <c r="AN34">
        <v>3826.5103709999999</v>
      </c>
      <c r="AO34">
        <v>3587.4202730000002</v>
      </c>
      <c r="AP34">
        <v>3363.239364</v>
      </c>
      <c r="AQ34">
        <v>3153.0530440000002</v>
      </c>
      <c r="AR34">
        <v>2942.857571</v>
      </c>
      <c r="AS34">
        <v>2746.6710880000001</v>
      </c>
      <c r="AT34">
        <v>2563.5616669999999</v>
      </c>
      <c r="AU34">
        <v>2392.658531</v>
      </c>
      <c r="AV34">
        <v>2233.1484409999998</v>
      </c>
      <c r="AW34">
        <v>2084.272113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13628.977220000001</v>
      </c>
      <c r="G35" s="39">
        <v>13296.77282</v>
      </c>
      <c r="H35" s="39">
        <v>13022.83323</v>
      </c>
      <c r="I35">
        <v>12751.221229999999</v>
      </c>
      <c r="J35">
        <v>12478.039790000001</v>
      </c>
      <c r="K35" s="39">
        <v>12156.10159</v>
      </c>
      <c r="L35" s="39">
        <v>11834.49015</v>
      </c>
      <c r="M35" s="39">
        <v>11528.79867</v>
      </c>
      <c r="N35" s="39">
        <v>11208.35556</v>
      </c>
      <c r="O35" s="39">
        <v>10920.827740000001</v>
      </c>
      <c r="P35">
        <v>10714.654109999999</v>
      </c>
      <c r="Q35">
        <v>10513.98596</v>
      </c>
      <c r="R35">
        <v>10319.7701</v>
      </c>
      <c r="S35">
        <v>10043.019389999999</v>
      </c>
      <c r="T35">
        <v>9856.2530360000001</v>
      </c>
      <c r="U35">
        <v>9617.84171099999</v>
      </c>
      <c r="V35">
        <v>9320.5405659999997</v>
      </c>
      <c r="W35">
        <v>8972.6195079999998</v>
      </c>
      <c r="X35">
        <v>8612.5308590000004</v>
      </c>
      <c r="Y35">
        <v>8288.7079150000009</v>
      </c>
      <c r="Z35">
        <v>7943.114122</v>
      </c>
      <c r="AA35">
        <v>7585.2431100000003</v>
      </c>
      <c r="AB35">
        <v>7218.0236839999998</v>
      </c>
      <c r="AC35">
        <v>6844.6676289999996</v>
      </c>
      <c r="AD35">
        <v>6472.3766610000002</v>
      </c>
      <c r="AE35">
        <v>6105.69679</v>
      </c>
      <c r="AF35">
        <v>5749.8744580000002</v>
      </c>
      <c r="AG35">
        <v>5408.8725130000003</v>
      </c>
      <c r="AH35">
        <v>5084.8570170000003</v>
      </c>
      <c r="AI35">
        <v>4778.6233410000004</v>
      </c>
      <c r="AJ35">
        <v>4489.9802650000001</v>
      </c>
      <c r="AK35">
        <v>4218.3406599999998</v>
      </c>
      <c r="AL35">
        <v>3962.920204</v>
      </c>
      <c r="AM35">
        <v>3715.354155</v>
      </c>
      <c r="AN35">
        <v>3483.2020050000001</v>
      </c>
      <c r="AO35">
        <v>3265.530111</v>
      </c>
      <c r="AP35">
        <v>3061.4483110000001</v>
      </c>
      <c r="AQ35">
        <v>2870.1145630000001</v>
      </c>
      <c r="AR35">
        <v>2678.7769400000002</v>
      </c>
      <c r="AS35">
        <v>2500.1934780000001</v>
      </c>
      <c r="AT35">
        <v>2333.5147360000001</v>
      </c>
      <c r="AU35">
        <v>2177.9474919999998</v>
      </c>
      <c r="AV35">
        <v>2032.7511919999999</v>
      </c>
      <c r="AW35">
        <v>1897.234543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4796.2794279999998</v>
      </c>
      <c r="G36">
        <v>4658.2311339999997</v>
      </c>
      <c r="H36">
        <v>4538.6348079999998</v>
      </c>
      <c r="I36">
        <v>4421.2603509999999</v>
      </c>
      <c r="J36">
        <v>4301.5147829999996</v>
      </c>
      <c r="K36">
        <v>4167.4780010000004</v>
      </c>
      <c r="L36">
        <v>4032.2480810000002</v>
      </c>
      <c r="M36">
        <v>3902.8537550000001</v>
      </c>
      <c r="N36">
        <v>3768.513856</v>
      </c>
      <c r="O36">
        <v>3644.4980599999999</v>
      </c>
      <c r="P36">
        <v>3555.452612</v>
      </c>
      <c r="Q36">
        <v>3466.398733</v>
      </c>
      <c r="R36">
        <v>3378.21414</v>
      </c>
      <c r="S36">
        <v>3263.307429</v>
      </c>
      <c r="T36">
        <v>3148.0684190000002</v>
      </c>
      <c r="U36">
        <v>3008.8414830000002</v>
      </c>
      <c r="V36">
        <v>2858.6808299999998</v>
      </c>
      <c r="W36">
        <v>2704.8922480000001</v>
      </c>
      <c r="X36">
        <v>2557.4434430000001</v>
      </c>
      <c r="Y36">
        <v>2419.6793050000001</v>
      </c>
      <c r="Z36">
        <v>2285.7082230000001</v>
      </c>
      <c r="AA36">
        <v>2156.7590719999998</v>
      </c>
      <c r="AB36">
        <v>2032.922742</v>
      </c>
      <c r="AC36">
        <v>1914.2928609999999</v>
      </c>
      <c r="AD36">
        <v>1801.198864</v>
      </c>
      <c r="AE36">
        <v>1693.7299619999999</v>
      </c>
      <c r="AF36">
        <v>1591.989446</v>
      </c>
      <c r="AG36">
        <v>1495.968136</v>
      </c>
      <c r="AH36">
        <v>1405.531076</v>
      </c>
      <c r="AI36">
        <v>1320.4602769999999</v>
      </c>
      <c r="AJ36">
        <v>1240.4873170000001</v>
      </c>
      <c r="AK36">
        <v>1165.3327650000001</v>
      </c>
      <c r="AL36">
        <v>1094.7192680000001</v>
      </c>
      <c r="AM36">
        <v>1026.30528</v>
      </c>
      <c r="AN36">
        <v>962.16408720000004</v>
      </c>
      <c r="AO36">
        <v>902.03022450000003</v>
      </c>
      <c r="AP36">
        <v>845.65400720000002</v>
      </c>
      <c r="AQ36">
        <v>792.80095600000004</v>
      </c>
      <c r="AR36">
        <v>739.94771390000005</v>
      </c>
      <c r="AS36">
        <v>690.61794310000005</v>
      </c>
      <c r="AT36">
        <v>644.57678469999996</v>
      </c>
      <c r="AU36">
        <v>601.6050176</v>
      </c>
      <c r="AV36">
        <v>561.49802550000004</v>
      </c>
      <c r="AW36">
        <v>524.06482830000004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2166.0740460000002</v>
      </c>
      <c r="G37">
        <v>2070.535077</v>
      </c>
      <c r="H37">
        <v>1983.025114</v>
      </c>
      <c r="I37">
        <v>1898.2714350000001</v>
      </c>
      <c r="J37">
        <v>1813.1377279999999</v>
      </c>
      <c r="K37">
        <v>1727.2343920000001</v>
      </c>
      <c r="L37">
        <v>1641.4613469999999</v>
      </c>
      <c r="M37">
        <v>1559.7921759999999</v>
      </c>
      <c r="N37">
        <v>1484.4397710000001</v>
      </c>
      <c r="O37">
        <v>1412.7467280000001</v>
      </c>
      <c r="P37">
        <v>1356.2781170000001</v>
      </c>
      <c r="Q37">
        <v>1299.1515039999999</v>
      </c>
      <c r="R37">
        <v>1241.9822750000001</v>
      </c>
      <c r="S37">
        <v>1182.3770340000001</v>
      </c>
      <c r="T37">
        <v>1123.2581829999999</v>
      </c>
      <c r="U37">
        <v>1060.8549499999999</v>
      </c>
      <c r="V37">
        <v>998.45171789999995</v>
      </c>
      <c r="W37">
        <v>937.93949259999999</v>
      </c>
      <c r="X37">
        <v>881.09734330000003</v>
      </c>
      <c r="Y37">
        <v>827.69750429999999</v>
      </c>
      <c r="Z37">
        <v>777.53401919999999</v>
      </c>
      <c r="AA37">
        <v>730.41074530000003</v>
      </c>
      <c r="AB37">
        <v>686.14342739999995</v>
      </c>
      <c r="AC37">
        <v>644.55897730000004</v>
      </c>
      <c r="AD37">
        <v>605.49479680000002</v>
      </c>
      <c r="AE37">
        <v>568.79814250000004</v>
      </c>
      <c r="AF37">
        <v>534.32552780000003</v>
      </c>
      <c r="AG37">
        <v>501.94216249999999</v>
      </c>
      <c r="AH37">
        <v>471.5214254</v>
      </c>
      <c r="AI37">
        <v>442.94436930000001</v>
      </c>
      <c r="AJ37">
        <v>416.09925600000003</v>
      </c>
      <c r="AK37">
        <v>390.88111930000002</v>
      </c>
      <c r="AL37">
        <v>367.19135449999999</v>
      </c>
      <c r="AM37">
        <v>344.24189480000001</v>
      </c>
      <c r="AN37">
        <v>322.72677640000001</v>
      </c>
      <c r="AO37">
        <v>302.55635280000001</v>
      </c>
      <c r="AP37">
        <v>283.64658079999998</v>
      </c>
      <c r="AQ37">
        <v>265.91866950000002</v>
      </c>
      <c r="AR37">
        <v>248.1907582</v>
      </c>
      <c r="AS37">
        <v>231.6447076</v>
      </c>
      <c r="AT37">
        <v>216.2017271</v>
      </c>
      <c r="AU37">
        <v>201.78827870000001</v>
      </c>
      <c r="AV37">
        <v>188.3357268</v>
      </c>
      <c r="AW37">
        <v>175.78001159999999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2.4398206400000001E-2</v>
      </c>
      <c r="G38">
        <v>6.4343079400000003E-2</v>
      </c>
      <c r="H38">
        <v>0.14391088460000001</v>
      </c>
      <c r="I38">
        <v>0.26959379690000002</v>
      </c>
      <c r="J38">
        <v>0.46564623399999999</v>
      </c>
      <c r="K38">
        <v>0.71899249030000001</v>
      </c>
      <c r="L38">
        <v>1.074042229</v>
      </c>
      <c r="M38">
        <v>1.6144743349999999</v>
      </c>
      <c r="N38">
        <v>2.3261005620000001</v>
      </c>
      <c r="O38">
        <v>3.385783236</v>
      </c>
      <c r="P38">
        <v>4.2646649490000001</v>
      </c>
      <c r="Q38">
        <v>5.6194685099999999</v>
      </c>
      <c r="R38">
        <v>7.6141570349999999</v>
      </c>
      <c r="S38">
        <v>9.7496658820000004</v>
      </c>
      <c r="T38">
        <v>13.628108490000001</v>
      </c>
      <c r="U38">
        <v>22.508505599999999</v>
      </c>
      <c r="V38">
        <v>34.854407039999998</v>
      </c>
      <c r="W38">
        <v>48.876224739999998</v>
      </c>
      <c r="X38">
        <v>59.589639849999998</v>
      </c>
      <c r="Y38">
        <v>81.815184000000002</v>
      </c>
      <c r="Z38">
        <v>108.69817070000001</v>
      </c>
      <c r="AA38">
        <v>144.7318621</v>
      </c>
      <c r="AB38">
        <v>191.4744857</v>
      </c>
      <c r="AC38">
        <v>248.8929358</v>
      </c>
      <c r="AD38">
        <v>319.01885879999998</v>
      </c>
      <c r="AE38">
        <v>398.6066912</v>
      </c>
      <c r="AF38">
        <v>483.93818959999999</v>
      </c>
      <c r="AG38">
        <v>571.87021419999996</v>
      </c>
      <c r="AH38">
        <v>660.24881300000004</v>
      </c>
      <c r="AI38">
        <v>751.22020450000002</v>
      </c>
      <c r="AJ38">
        <v>842.67126770000004</v>
      </c>
      <c r="AK38">
        <v>933.50007749999997</v>
      </c>
      <c r="AL38">
        <v>1023.207189</v>
      </c>
      <c r="AM38">
        <v>1119.489853</v>
      </c>
      <c r="AN38">
        <v>1215.065423</v>
      </c>
      <c r="AO38">
        <v>1309.2729119999999</v>
      </c>
      <c r="AP38">
        <v>1401.8441230000001</v>
      </c>
      <c r="AQ38">
        <v>1492.7791099999999</v>
      </c>
      <c r="AR38">
        <v>1599.7976229999999</v>
      </c>
      <c r="AS38">
        <v>1707.8813379999999</v>
      </c>
      <c r="AT38">
        <v>1814.9784770000001</v>
      </c>
      <c r="AU38">
        <v>1920.4419720000001</v>
      </c>
      <c r="AV38">
        <v>2024.0860929999999</v>
      </c>
      <c r="AW38">
        <v>2125.9790429999998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4.4858855500000003E-2</v>
      </c>
      <c r="G39">
        <v>9.9259408199999996E-2</v>
      </c>
      <c r="H39">
        <v>0.19651013640000001</v>
      </c>
      <c r="I39">
        <v>0.34031765870000003</v>
      </c>
      <c r="J39">
        <v>0.55170309049999999</v>
      </c>
      <c r="K39">
        <v>0.81490462819999998</v>
      </c>
      <c r="L39">
        <v>1.170432141</v>
      </c>
      <c r="M39">
        <v>1.6868056170000001</v>
      </c>
      <c r="N39">
        <v>2.3470067229999998</v>
      </c>
      <c r="O39">
        <v>3.3062079889999998</v>
      </c>
      <c r="P39">
        <v>4.2482660870000002</v>
      </c>
      <c r="Q39">
        <v>5.6170778529999996</v>
      </c>
      <c r="R39">
        <v>7.54013578</v>
      </c>
      <c r="S39">
        <v>9.5188297760000005</v>
      </c>
      <c r="T39">
        <v>12.99882654</v>
      </c>
      <c r="U39">
        <v>19.987491760000001</v>
      </c>
      <c r="V39">
        <v>29.188391249999999</v>
      </c>
      <c r="W39">
        <v>39.301675549999999</v>
      </c>
      <c r="X39">
        <v>46.993159370000001</v>
      </c>
      <c r="Y39">
        <v>62.785905749999998</v>
      </c>
      <c r="Z39">
        <v>81.700786890000003</v>
      </c>
      <c r="AA39">
        <v>106.84508889999999</v>
      </c>
      <c r="AB39">
        <v>139.17472989999999</v>
      </c>
      <c r="AC39">
        <v>178.51232580000001</v>
      </c>
      <c r="AD39">
        <v>226.0913568</v>
      </c>
      <c r="AE39">
        <v>279.52874930000002</v>
      </c>
      <c r="AF39">
        <v>336.19012550000002</v>
      </c>
      <c r="AG39">
        <v>393.89763090000002</v>
      </c>
      <c r="AH39">
        <v>451.18798559999999</v>
      </c>
      <c r="AI39">
        <v>509.44668519999999</v>
      </c>
      <c r="AJ39">
        <v>567.26887120000004</v>
      </c>
      <c r="AK39">
        <v>623.93327409999995</v>
      </c>
      <c r="AL39">
        <v>679.11845040000003</v>
      </c>
      <c r="AM39">
        <v>736.26530419999995</v>
      </c>
      <c r="AN39">
        <v>792.17922250000004</v>
      </c>
      <c r="AO39">
        <v>846.4433014</v>
      </c>
      <c r="AP39">
        <v>898.88775869999995</v>
      </c>
      <c r="AQ39">
        <v>949.50715560000003</v>
      </c>
      <c r="AR39">
        <v>1004.917691</v>
      </c>
      <c r="AS39">
        <v>1060.0508359999999</v>
      </c>
      <c r="AT39">
        <v>1113.700924</v>
      </c>
      <c r="AU39">
        <v>1165.4831059999999</v>
      </c>
      <c r="AV39">
        <v>1215.2806419999999</v>
      </c>
      <c r="AW39">
        <v>1263.1204540000001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0.16629403949999999</v>
      </c>
      <c r="G40">
        <v>0.33095528400000002</v>
      </c>
      <c r="H40">
        <v>0.59654533949999999</v>
      </c>
      <c r="I40">
        <v>0.96125763809999998</v>
      </c>
      <c r="J40">
        <v>1.4582466549999999</v>
      </c>
      <c r="K40">
        <v>2.0454344569999998</v>
      </c>
      <c r="L40">
        <v>2.7950977930000001</v>
      </c>
      <c r="M40">
        <v>3.80120046</v>
      </c>
      <c r="N40">
        <v>5.0196419739999998</v>
      </c>
      <c r="O40">
        <v>6.7067774760000001</v>
      </c>
      <c r="P40">
        <v>8.9033296419999903</v>
      </c>
      <c r="Q40">
        <v>11.83120538</v>
      </c>
      <c r="R40">
        <v>15.63927934</v>
      </c>
      <c r="S40">
        <v>19.283803590000002</v>
      </c>
      <c r="T40">
        <v>25.298734970000002</v>
      </c>
      <c r="U40">
        <v>34.099513450000003</v>
      </c>
      <c r="V40">
        <v>43.981460259999999</v>
      </c>
      <c r="W40">
        <v>53.779271940000001</v>
      </c>
      <c r="X40">
        <v>61.08348196</v>
      </c>
      <c r="Y40">
        <v>75.764454330000007</v>
      </c>
      <c r="Z40">
        <v>92.836655039999997</v>
      </c>
      <c r="AA40">
        <v>115.00132480000001</v>
      </c>
      <c r="AB40">
        <v>142.7611833</v>
      </c>
      <c r="AC40">
        <v>175.56624170000001</v>
      </c>
      <c r="AD40">
        <v>214.0640344</v>
      </c>
      <c r="AE40">
        <v>255.88131430000001</v>
      </c>
      <c r="AF40">
        <v>298.639613</v>
      </c>
      <c r="AG40">
        <v>340.51155260000002</v>
      </c>
      <c r="AH40">
        <v>380.36315020000001</v>
      </c>
      <c r="AI40">
        <v>419.21611209999998</v>
      </c>
      <c r="AJ40">
        <v>456.05946039999998</v>
      </c>
      <c r="AK40">
        <v>490.4292312</v>
      </c>
      <c r="AL40">
        <v>522.16322190000005</v>
      </c>
      <c r="AM40">
        <v>550.55769520000001</v>
      </c>
      <c r="AN40">
        <v>576.6502878</v>
      </c>
      <c r="AO40">
        <v>600.23017330000005</v>
      </c>
      <c r="AP40">
        <v>621.24401950000004</v>
      </c>
      <c r="AQ40">
        <v>639.73459319999995</v>
      </c>
      <c r="AR40">
        <v>652.12302190000003</v>
      </c>
      <c r="AS40">
        <v>663.01337450000005</v>
      </c>
      <c r="AT40">
        <v>671.85548530000005</v>
      </c>
      <c r="AU40">
        <v>678.50385319999998</v>
      </c>
      <c r="AV40">
        <v>682.94253379999998</v>
      </c>
      <c r="AW40">
        <v>685.21853759999999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3.8602273760000001</v>
      </c>
      <c r="G41">
        <v>7.5755836990000001</v>
      </c>
      <c r="H41">
        <v>13.469991200000001</v>
      </c>
      <c r="I41">
        <v>21.46075136</v>
      </c>
      <c r="J41">
        <v>32.197762769999997</v>
      </c>
      <c r="K41">
        <v>44.753931690000002</v>
      </c>
      <c r="L41">
        <v>60.600972159999998</v>
      </c>
      <c r="M41">
        <v>81.510974410000003</v>
      </c>
      <c r="N41">
        <v>106.5273668</v>
      </c>
      <c r="O41">
        <v>140.78511270000001</v>
      </c>
      <c r="P41">
        <v>188.15845139999999</v>
      </c>
      <c r="Q41">
        <v>250.2397517</v>
      </c>
      <c r="R41">
        <v>329.68128869999998</v>
      </c>
      <c r="S41">
        <v>404.48937000000001</v>
      </c>
      <c r="T41">
        <v>526.1466173</v>
      </c>
      <c r="U41">
        <v>690.41903160000004</v>
      </c>
      <c r="V41">
        <v>867.6474743</v>
      </c>
      <c r="W41">
        <v>1039.290485</v>
      </c>
      <c r="X41">
        <v>1166.1843819999999</v>
      </c>
      <c r="Y41">
        <v>1422.6027750000001</v>
      </c>
      <c r="Z41">
        <v>1719.8517919999999</v>
      </c>
      <c r="AA41">
        <v>2105.3963269999999</v>
      </c>
      <c r="AB41">
        <v>2587.6364010000002</v>
      </c>
      <c r="AC41">
        <v>3156.6621909999999</v>
      </c>
      <c r="AD41">
        <v>3823.7759839999999</v>
      </c>
      <c r="AE41">
        <v>4547.8118299999996</v>
      </c>
      <c r="AF41">
        <v>5287.8992269999999</v>
      </c>
      <c r="AG41">
        <v>6012.9777560000002</v>
      </c>
      <c r="AH41">
        <v>6704.1162750000003</v>
      </c>
      <c r="AI41">
        <v>7380.0062520000001</v>
      </c>
      <c r="AJ41">
        <v>8023.8176290000001</v>
      </c>
      <c r="AK41">
        <v>8628.1875970000001</v>
      </c>
      <c r="AL41">
        <v>9190.9691419999999</v>
      </c>
      <c r="AM41">
        <v>9710.8569640000005</v>
      </c>
      <c r="AN41">
        <v>10197.463009999999</v>
      </c>
      <c r="AO41">
        <v>10647.616019999999</v>
      </c>
      <c r="AP41">
        <v>11060.91561</v>
      </c>
      <c r="AQ41">
        <v>11438.681399999999</v>
      </c>
      <c r="AR41">
        <v>11767.85421</v>
      </c>
      <c r="AS41">
        <v>12083.705180000001</v>
      </c>
      <c r="AT41">
        <v>12375.956099999999</v>
      </c>
      <c r="AU41">
        <v>12642.098019999999</v>
      </c>
      <c r="AV41">
        <v>12882.10845</v>
      </c>
      <c r="AW41">
        <v>13097.219289999999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1.5177371260000001</v>
      </c>
      <c r="G42">
        <v>2.9695997850000002</v>
      </c>
      <c r="H42">
        <v>5.2641918949999997</v>
      </c>
      <c r="I42">
        <v>8.3651852219999903</v>
      </c>
      <c r="J42">
        <v>12.51716176</v>
      </c>
      <c r="K42">
        <v>17.359520669999998</v>
      </c>
      <c r="L42" s="39">
        <v>23.45184081</v>
      </c>
      <c r="M42" s="39">
        <v>31.451507899999999</v>
      </c>
      <c r="N42" s="39">
        <v>40.98685682</v>
      </c>
      <c r="O42" s="39">
        <v>53.998472040000003</v>
      </c>
      <c r="P42" s="39">
        <v>72.310075650000002</v>
      </c>
      <c r="Q42" s="39">
        <v>96.196544630000005</v>
      </c>
      <c r="R42">
        <v>126.6207615</v>
      </c>
      <c r="S42">
        <v>155.130855</v>
      </c>
      <c r="T42">
        <v>201.2756827</v>
      </c>
      <c r="U42">
        <v>261.62327599999998</v>
      </c>
      <c r="V42">
        <v>325.27008960000001</v>
      </c>
      <c r="W42">
        <v>385.84087149999999</v>
      </c>
      <c r="X42">
        <v>429.52792490000002</v>
      </c>
      <c r="Y42">
        <v>519.43996809999999</v>
      </c>
      <c r="Z42">
        <v>623.10456529999999</v>
      </c>
      <c r="AA42">
        <v>756.98269989999994</v>
      </c>
      <c r="AB42">
        <v>923.62012419999996</v>
      </c>
      <c r="AC42">
        <v>1119.15302</v>
      </c>
      <c r="AD42">
        <v>1347.0543130000001</v>
      </c>
      <c r="AE42">
        <v>1592.7648019999999</v>
      </c>
      <c r="AF42">
        <v>1842.0735520000001</v>
      </c>
      <c r="AG42">
        <v>2084.3410589999999</v>
      </c>
      <c r="AH42">
        <v>2313.2073970000001</v>
      </c>
      <c r="AI42">
        <v>2535.0133449999998</v>
      </c>
      <c r="AJ42">
        <v>2744.2011630000002</v>
      </c>
      <c r="AK42">
        <v>2938.4395100000002</v>
      </c>
      <c r="AL42">
        <v>3117.1539200000002</v>
      </c>
      <c r="AM42">
        <v>3276.7894959999999</v>
      </c>
      <c r="AN42">
        <v>3424.0813509999998</v>
      </c>
      <c r="AO42">
        <v>3558.1283370000001</v>
      </c>
      <c r="AP42">
        <v>3678.9317449999999</v>
      </c>
      <c r="AQ42">
        <v>3787.043639</v>
      </c>
      <c r="AR42">
        <v>3871.7361329999999</v>
      </c>
      <c r="AS42">
        <v>3951.4356149999999</v>
      </c>
      <c r="AT42">
        <v>4023.0623110000001</v>
      </c>
      <c r="AU42">
        <v>4085.9549069999998</v>
      </c>
      <c r="AV42">
        <v>4140.2210519999999</v>
      </c>
      <c r="AW42">
        <v>4186.3490830000001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1.55302576E-2</v>
      </c>
      <c r="G43">
        <v>1.8136798700000002E-2</v>
      </c>
      <c r="H43">
        <v>1.7139275499999999E-2</v>
      </c>
      <c r="I43">
        <v>1.6196615300000002E-2</v>
      </c>
      <c r="J43">
        <v>1.5305801500000001E-2</v>
      </c>
      <c r="K43">
        <v>1.44639824E-2</v>
      </c>
      <c r="L43">
        <v>1.3668463400000001E-2</v>
      </c>
      <c r="M43">
        <v>1.2916697899999999E-2</v>
      </c>
      <c r="N43">
        <v>1.22062795E-2</v>
      </c>
      <c r="O43">
        <v>1.15349341E-2</v>
      </c>
      <c r="P43">
        <v>1.09581874E-2</v>
      </c>
      <c r="Q43">
        <v>1.0410278E-2</v>
      </c>
      <c r="R43">
        <v>9.88976414E-3</v>
      </c>
      <c r="S43">
        <v>9.3952759399999995E-3</v>
      </c>
      <c r="T43">
        <v>8.9255121399999995E-3</v>
      </c>
      <c r="U43">
        <v>8.4296503600000006E-3</v>
      </c>
      <c r="V43">
        <v>7.9337885699999906E-3</v>
      </c>
      <c r="W43">
        <v>7.4529529000000004E-3</v>
      </c>
      <c r="X43">
        <v>1.1446158200000001E-2</v>
      </c>
      <c r="Y43">
        <v>1.07524517E-2</v>
      </c>
      <c r="Z43">
        <v>1.01007879E-2</v>
      </c>
      <c r="AA43">
        <v>9.4886189800000003E-3</v>
      </c>
      <c r="AB43">
        <v>8.9135511700000006E-3</v>
      </c>
      <c r="AC43">
        <v>8.3733359400000006E-3</v>
      </c>
      <c r="AD43">
        <v>7.8658610399999999E-3</v>
      </c>
      <c r="AE43">
        <v>7.3891421899999997E-3</v>
      </c>
      <c r="AF43">
        <v>6.9413153900000002E-3</v>
      </c>
      <c r="AG43">
        <v>6.5206296100000002E-3</v>
      </c>
      <c r="AH43">
        <v>6.1254399299999996E-3</v>
      </c>
      <c r="AI43">
        <v>5.7542011499999999E-3</v>
      </c>
      <c r="AJ43">
        <v>5.4054616900000001E-3</v>
      </c>
      <c r="AK43">
        <v>5.0778579500000004E-3</v>
      </c>
      <c r="AL43">
        <v>4.7701089799999999E-3</v>
      </c>
      <c r="AM43">
        <v>4.4719771700000004E-3</v>
      </c>
      <c r="AN43">
        <v>4.1924785999999997E-3</v>
      </c>
      <c r="AO43">
        <v>3.9304486900000003E-3</v>
      </c>
      <c r="AP43">
        <v>3.6847956399999999E-3</v>
      </c>
      <c r="AQ43">
        <v>3.45449591E-3</v>
      </c>
      <c r="AR43">
        <v>3.22419619E-3</v>
      </c>
      <c r="AS43">
        <v>3.0092497699999998E-3</v>
      </c>
      <c r="AT43">
        <v>2.80863312E-3</v>
      </c>
      <c r="AU43">
        <v>2.6213909100000002E-3</v>
      </c>
      <c r="AV43">
        <v>2.44663152E-3</v>
      </c>
      <c r="AW43">
        <v>2.2835227500000001E-3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0.25023992160000003</v>
      </c>
      <c r="G44">
        <v>0.4803549768</v>
      </c>
      <c r="H44">
        <v>0.83528810919999996</v>
      </c>
      <c r="I44">
        <v>1.3055824709999999</v>
      </c>
      <c r="J44">
        <v>1.9213345639999999</v>
      </c>
      <c r="K44">
        <v>2.6274119580000002</v>
      </c>
      <c r="L44">
        <v>3.49847983</v>
      </c>
      <c r="M44">
        <v>4.608136096</v>
      </c>
      <c r="N44">
        <v>5.900971889</v>
      </c>
      <c r="O44">
        <v>7.6274395840000002</v>
      </c>
      <c r="P44">
        <v>10.335530390000001</v>
      </c>
      <c r="Q44">
        <v>13.768918429999999</v>
      </c>
      <c r="R44">
        <v>18.018259789999998</v>
      </c>
      <c r="S44">
        <v>21.881936710000002</v>
      </c>
      <c r="T44">
        <v>27.95696246</v>
      </c>
      <c r="U44">
        <v>34.505965089999997</v>
      </c>
      <c r="V44">
        <v>40.546894930000001</v>
      </c>
      <c r="W44">
        <v>45.732361320000003</v>
      </c>
      <c r="X44">
        <v>49.435979289999999</v>
      </c>
      <c r="Y44">
        <v>56.925684320000002</v>
      </c>
      <c r="Z44">
        <v>65.354561860000004</v>
      </c>
      <c r="AA44">
        <v>76.073762689999995</v>
      </c>
      <c r="AB44">
        <v>89.160124139999894</v>
      </c>
      <c r="AC44">
        <v>104.1583995</v>
      </c>
      <c r="AD44">
        <v>121.2179014</v>
      </c>
      <c r="AE44">
        <v>139.0912768</v>
      </c>
      <c r="AF44">
        <v>156.65157400000001</v>
      </c>
      <c r="AG44">
        <v>173.11900510000001</v>
      </c>
      <c r="AH44">
        <v>188.0807422</v>
      </c>
      <c r="AI44">
        <v>202.04436820000001</v>
      </c>
      <c r="AJ44">
        <v>214.67669269999999</v>
      </c>
      <c r="AK44">
        <v>225.8823873</v>
      </c>
      <c r="AL44">
        <v>235.68809160000001</v>
      </c>
      <c r="AM44">
        <v>243.2831611</v>
      </c>
      <c r="AN44">
        <v>249.8889806</v>
      </c>
      <c r="AO44">
        <v>255.49698169999999</v>
      </c>
      <c r="AP44">
        <v>260.1529486</v>
      </c>
      <c r="AQ44">
        <v>263.93307770000001</v>
      </c>
      <c r="AR44">
        <v>265.48615039999999</v>
      </c>
      <c r="AS44">
        <v>266.8169039</v>
      </c>
      <c r="AT44">
        <v>267.77071380000001</v>
      </c>
      <c r="AU44">
        <v>268.32912850000002</v>
      </c>
      <c r="AV44">
        <v>268.51473090000002</v>
      </c>
      <c r="AW44">
        <v>268.36871170000001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32682.49972</v>
      </c>
      <c r="G46">
        <v>33303.256479999996</v>
      </c>
      <c r="H46">
        <v>34122.321369999998</v>
      </c>
      <c r="I46">
        <v>34831.118560000003</v>
      </c>
      <c r="J46">
        <v>35440.021630000003</v>
      </c>
      <c r="K46">
        <v>35662.97885</v>
      </c>
      <c r="L46">
        <v>35747.311679999999</v>
      </c>
      <c r="M46">
        <v>35823.377849999997</v>
      </c>
      <c r="N46">
        <v>35748.1872</v>
      </c>
      <c r="O46">
        <v>35762.680119999997</v>
      </c>
      <c r="P46">
        <v>36032.973100000003</v>
      </c>
      <c r="Q46">
        <v>36325.602780000001</v>
      </c>
      <c r="R46">
        <v>36608.620080000001</v>
      </c>
      <c r="S46">
        <v>36413.27476</v>
      </c>
      <c r="T46">
        <v>36602.386720000002</v>
      </c>
      <c r="U46">
        <v>36773.648699999998</v>
      </c>
      <c r="V46">
        <v>36620.030379999997</v>
      </c>
      <c r="W46">
        <v>36088.785380000001</v>
      </c>
      <c r="X46">
        <v>35333.080020000001</v>
      </c>
      <c r="Y46">
        <v>34754.735339999999</v>
      </c>
      <c r="Z46">
        <v>33917.309670000002</v>
      </c>
      <c r="AA46">
        <v>32877.361530000002</v>
      </c>
      <c r="AB46">
        <v>31657.295580000002</v>
      </c>
      <c r="AC46">
        <v>30282.363969999999</v>
      </c>
      <c r="AD46">
        <v>28813.285169999999</v>
      </c>
      <c r="AE46">
        <v>27290.591909999999</v>
      </c>
      <c r="AF46">
        <v>25762.669979999999</v>
      </c>
      <c r="AG46">
        <v>24268.49955</v>
      </c>
      <c r="AH46">
        <v>22832.284670000001</v>
      </c>
      <c r="AI46">
        <v>21466.44469</v>
      </c>
      <c r="AJ46">
        <v>20174.545839999999</v>
      </c>
      <c r="AK46">
        <v>18956.410530000001</v>
      </c>
      <c r="AL46">
        <v>17809.814859999999</v>
      </c>
      <c r="AM46" s="39">
        <v>16697.855930000002</v>
      </c>
      <c r="AN46" s="39">
        <v>15654.817789999999</v>
      </c>
      <c r="AO46" s="39">
        <v>14676.67949</v>
      </c>
      <c r="AP46" s="39">
        <v>13759.53</v>
      </c>
      <c r="AQ46" s="39">
        <v>12899.63034</v>
      </c>
      <c r="AR46" s="39">
        <v>12039.6916</v>
      </c>
      <c r="AS46" s="39">
        <v>11237.063980000001</v>
      </c>
      <c r="AT46" s="39">
        <v>10487.93561</v>
      </c>
      <c r="AU46" s="39">
        <v>9788.7445069999994</v>
      </c>
      <c r="AV46" s="39">
        <v>9136.163826</v>
      </c>
      <c r="AW46" s="39">
        <v>8527.0873740000006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5.8792857820000002</v>
      </c>
      <c r="G47" s="39">
        <v>11.538233030000001</v>
      </c>
      <c r="H47">
        <v>20.52357684</v>
      </c>
      <c r="I47">
        <v>32.718884760000002</v>
      </c>
      <c r="J47">
        <v>49.127160879999998</v>
      </c>
      <c r="K47">
        <v>68.334659880000004</v>
      </c>
      <c r="L47">
        <v>92.604533419999996</v>
      </c>
      <c r="M47">
        <v>124.6860155</v>
      </c>
      <c r="N47">
        <v>163.12015099999999</v>
      </c>
      <c r="O47">
        <v>215.82132799999999</v>
      </c>
      <c r="P47" s="39">
        <v>288.23127629999999</v>
      </c>
      <c r="Q47" s="39">
        <v>383.28337670000002</v>
      </c>
      <c r="R47" s="39">
        <v>505.12377190000001</v>
      </c>
      <c r="S47" s="39">
        <v>620.06385620000003</v>
      </c>
      <c r="T47" s="39">
        <v>807.31385799999998</v>
      </c>
      <c r="U47" s="39">
        <v>1063.1522130000001</v>
      </c>
      <c r="V47" s="39">
        <v>1341.4966509999999</v>
      </c>
      <c r="W47" s="39">
        <v>1612.8283429999999</v>
      </c>
      <c r="X47" s="39">
        <v>1812.8260130000001</v>
      </c>
      <c r="Y47" s="39">
        <v>2219.344724</v>
      </c>
      <c r="Z47" s="39">
        <v>2691.5566319999998</v>
      </c>
      <c r="AA47" s="39">
        <v>3305.0405540000002</v>
      </c>
      <c r="AB47" s="39">
        <v>4073.8359610000002</v>
      </c>
      <c r="AC47" s="39">
        <v>4982.9534860000003</v>
      </c>
      <c r="AD47" s="39">
        <v>6051.2303140000004</v>
      </c>
      <c r="AE47" s="39">
        <v>7213.6920529999998</v>
      </c>
      <c r="AF47" s="39">
        <v>8405.399222</v>
      </c>
      <c r="AG47" s="39">
        <v>9576.7237380000006</v>
      </c>
      <c r="AH47" s="39">
        <v>10697.210489999999</v>
      </c>
      <c r="AI47">
        <v>11796.952719999999</v>
      </c>
      <c r="AJ47">
        <v>12848.700489999999</v>
      </c>
      <c r="AK47">
        <v>13840.37716</v>
      </c>
      <c r="AL47">
        <v>14768.30478</v>
      </c>
      <c r="AM47">
        <v>15637.246950000001</v>
      </c>
      <c r="AN47">
        <v>16455.332470000001</v>
      </c>
      <c r="AO47">
        <v>17217.191650000001</v>
      </c>
      <c r="AP47">
        <v>17921.979889999999</v>
      </c>
      <c r="AQ47">
        <v>18571.682430000001</v>
      </c>
      <c r="AR47">
        <v>19161.91805</v>
      </c>
      <c r="AS47">
        <v>19732.90626</v>
      </c>
      <c r="AT47">
        <v>20267.326819999998</v>
      </c>
      <c r="AU47">
        <v>20760.813610000001</v>
      </c>
      <c r="AV47">
        <v>21213.15595</v>
      </c>
      <c r="AW47">
        <v>21626.257409999998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2.9705931299999998E-2</v>
      </c>
      <c r="G48" s="39">
        <v>7.8553726000000004E-2</v>
      </c>
      <c r="H48">
        <v>0.1223092098</v>
      </c>
      <c r="I48">
        <v>0.17019456999999999</v>
      </c>
      <c r="J48">
        <v>0.2331024528</v>
      </c>
      <c r="K48" s="39">
        <v>0.29542925930000002</v>
      </c>
      <c r="L48" s="39">
        <v>0.35196059169999999</v>
      </c>
      <c r="M48" s="39">
        <v>0.40622188100000001</v>
      </c>
      <c r="N48" s="39">
        <v>0.4400687506</v>
      </c>
      <c r="O48" s="39">
        <v>0.4707345275</v>
      </c>
      <c r="P48" s="39">
        <v>0.49800622369999997</v>
      </c>
      <c r="Q48" s="39">
        <v>0.54844677220000004</v>
      </c>
      <c r="R48" s="39">
        <v>0.60013635620000005</v>
      </c>
      <c r="S48" s="39">
        <v>0.65783768009999999</v>
      </c>
      <c r="T48" s="39">
        <v>0.73168370969999996</v>
      </c>
      <c r="U48" s="39">
        <v>0.8562234568</v>
      </c>
      <c r="V48" s="39">
        <v>0.9837956269</v>
      </c>
      <c r="W48" s="39">
        <v>1.0944222210000001</v>
      </c>
      <c r="X48" s="39">
        <v>1.172261491</v>
      </c>
      <c r="Y48" s="39">
        <v>1.2690499420000001</v>
      </c>
      <c r="Z48" s="39">
        <v>1.3379801600000001</v>
      </c>
      <c r="AA48" s="39">
        <v>1.378542183</v>
      </c>
      <c r="AB48" s="39">
        <v>1.3912188670000001</v>
      </c>
      <c r="AC48" s="39">
        <v>1.377247662</v>
      </c>
      <c r="AD48" s="39">
        <v>1.3428342719999999</v>
      </c>
      <c r="AE48" s="39">
        <v>1.292430671</v>
      </c>
      <c r="AF48" s="39">
        <v>1.2321450300000001</v>
      </c>
      <c r="AG48" s="39">
        <v>1.1673964569999999</v>
      </c>
      <c r="AH48" s="39">
        <v>1.1019180879999999</v>
      </c>
      <c r="AI48" s="39">
        <v>1.037952427</v>
      </c>
      <c r="AJ48" s="39">
        <v>0.97651789710000003</v>
      </c>
      <c r="AK48" s="39">
        <v>0.9180946311</v>
      </c>
      <c r="AL48" s="39">
        <v>0.86284234380000002</v>
      </c>
      <c r="AM48" s="39">
        <v>0.80912333979999995</v>
      </c>
      <c r="AN48">
        <v>0.75866093280000002</v>
      </c>
      <c r="AO48">
        <v>0.71130005929999995</v>
      </c>
      <c r="AP48">
        <v>0.66687222700000004</v>
      </c>
      <c r="AQ48">
        <v>0.62520726449999997</v>
      </c>
      <c r="AR48">
        <v>0.58353492910000004</v>
      </c>
      <c r="AS48">
        <v>0.54463685309999998</v>
      </c>
      <c r="AT48">
        <v>0.50832992610000005</v>
      </c>
      <c r="AU48">
        <v>0.47444239430000001</v>
      </c>
      <c r="AV48">
        <v>0.44281348139999999</v>
      </c>
      <c r="AW48">
        <v>0.41329288009999998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2446.6775899999998</v>
      </c>
      <c r="G49" s="39">
        <v>2424.2765530000001</v>
      </c>
      <c r="H49">
        <v>2660.3639440000002</v>
      </c>
      <c r="I49">
        <v>2598.8489709999999</v>
      </c>
      <c r="J49">
        <v>2542.8224110000001</v>
      </c>
      <c r="K49" s="39">
        <v>2194.0678939999998</v>
      </c>
      <c r="L49" s="39">
        <v>2073.8249529999998</v>
      </c>
      <c r="M49" s="39">
        <v>2079.3430400000002</v>
      </c>
      <c r="N49" s="39">
        <v>1940.3869999999999</v>
      </c>
      <c r="O49" s="39">
        <v>2042.316</v>
      </c>
      <c r="P49" s="39">
        <v>2141.6280000000002</v>
      </c>
      <c r="Q49" s="39">
        <v>2203.7420000000002</v>
      </c>
      <c r="R49" s="39">
        <v>2240.3020000000001</v>
      </c>
      <c r="S49" s="39">
        <v>1775.2819629999999</v>
      </c>
      <c r="T49" s="39">
        <v>2228.0288850000002</v>
      </c>
      <c r="U49" s="39">
        <v>2505.4170340000001</v>
      </c>
      <c r="V49" s="39">
        <v>2350.4202949999999</v>
      </c>
      <c r="W49" s="39">
        <v>2040.7853</v>
      </c>
      <c r="X49" s="39">
        <v>1727.97065</v>
      </c>
      <c r="Y49" s="39">
        <v>2079.4410670000002</v>
      </c>
      <c r="Z49" s="39">
        <v>1875.63958</v>
      </c>
      <c r="AA49" s="39">
        <v>1792.254948</v>
      </c>
      <c r="AB49" s="39">
        <v>1741.6023070000001</v>
      </c>
      <c r="AC49" s="39">
        <v>1699.709038</v>
      </c>
      <c r="AD49" s="39">
        <v>1736.4900029999999</v>
      </c>
      <c r="AE49" s="39">
        <v>1752.7694160000001</v>
      </c>
      <c r="AF49" s="39">
        <v>1754.9539609999999</v>
      </c>
      <c r="AG49" s="39">
        <v>1747.9461570000001</v>
      </c>
      <c r="AH49" s="39">
        <v>1735.497531</v>
      </c>
      <c r="AI49" s="39">
        <v>1765.992868</v>
      </c>
      <c r="AJ49" s="39">
        <v>1775.8123900000001</v>
      </c>
      <c r="AK49" s="39">
        <v>1774.9502339999999</v>
      </c>
      <c r="AL49" s="39">
        <v>1769.0160619999999</v>
      </c>
      <c r="AM49" s="39">
        <v>1793.1157040000001</v>
      </c>
      <c r="AN49">
        <v>1795.991315</v>
      </c>
      <c r="AO49">
        <v>1790.6052749999999</v>
      </c>
      <c r="AP49">
        <v>1781.0056930000001</v>
      </c>
      <c r="AQ49">
        <v>1769.897254</v>
      </c>
      <c r="AR49">
        <v>1828.3843919999999</v>
      </c>
      <c r="AS49">
        <v>1848.4678919999999</v>
      </c>
      <c r="AT49">
        <v>1849.9568870000001</v>
      </c>
      <c r="AU49">
        <v>1844.64651</v>
      </c>
      <c r="AV49">
        <v>1836.398864</v>
      </c>
      <c r="AW49">
        <v>1827.3129919999999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2370.8142619999999</v>
      </c>
      <c r="F50" s="39">
        <v>2443.077331</v>
      </c>
      <c r="G50" s="39">
        <v>2418.294245</v>
      </c>
      <c r="H50">
        <v>2650.743997</v>
      </c>
      <c r="I50">
        <v>2585.5248660000002</v>
      </c>
      <c r="J50">
        <v>2524.6145969999998</v>
      </c>
      <c r="K50" s="39">
        <v>2172.158402</v>
      </c>
      <c r="L50" s="39">
        <v>2045.7966730000001</v>
      </c>
      <c r="M50" s="39">
        <v>2042.1683089999999</v>
      </c>
      <c r="N50" s="39">
        <v>1895.0951339999999</v>
      </c>
      <c r="O50" s="39">
        <v>1980.6432150000001</v>
      </c>
      <c r="P50" s="39">
        <v>2058.4269850000001</v>
      </c>
      <c r="Q50" s="39">
        <v>2094.2783359999999</v>
      </c>
      <c r="R50" s="39">
        <v>2099.2974359999998</v>
      </c>
      <c r="S50" s="39">
        <v>1635.0856900000001</v>
      </c>
      <c r="T50" s="39">
        <v>2009.7756899999999</v>
      </c>
      <c r="U50" s="39">
        <v>2204.7279090000002</v>
      </c>
      <c r="V50" s="39">
        <v>2009.537491</v>
      </c>
      <c r="W50" s="39">
        <v>1688.1507810000001</v>
      </c>
      <c r="X50" s="39">
        <v>1429.3650130000001</v>
      </c>
      <c r="Y50" s="39">
        <v>1563.0541129999999</v>
      </c>
      <c r="Z50" s="39">
        <v>1268.92193</v>
      </c>
      <c r="AA50" s="39">
        <v>1015.646382</v>
      </c>
      <c r="AB50" s="39">
        <v>772.50141169999995</v>
      </c>
      <c r="AC50" s="39">
        <v>543.69236369999999</v>
      </c>
      <c r="AD50" s="39">
        <v>366.21599420000001</v>
      </c>
      <c r="AE50" s="39">
        <v>223.5664457</v>
      </c>
      <c r="AF50" s="39">
        <v>126.05333450000001</v>
      </c>
      <c r="AG50" s="39">
        <v>67.203506290000007</v>
      </c>
      <c r="AH50" s="39">
        <v>34.603281170000002</v>
      </c>
      <c r="AI50" s="39">
        <v>17.934847850000001</v>
      </c>
      <c r="AJ50" s="39">
        <v>9.0977903750000007</v>
      </c>
      <c r="AK50" s="39">
        <v>4.564446921</v>
      </c>
      <c r="AL50" s="39">
        <v>2.2776951200000002</v>
      </c>
      <c r="AM50" s="39">
        <v>1.1544938330000001</v>
      </c>
      <c r="AN50" s="39">
        <v>0.57785880290000002</v>
      </c>
      <c r="AO50" s="39">
        <v>0.2878092163</v>
      </c>
      <c r="AP50" s="39">
        <v>0.1429818507</v>
      </c>
      <c r="AQ50" s="39">
        <v>7.0963253700000006E-2</v>
      </c>
      <c r="AR50" s="39">
        <v>3.6611706100000002E-2</v>
      </c>
      <c r="AS50" s="39">
        <v>1.8484501600000001E-2</v>
      </c>
      <c r="AT50" s="39">
        <v>9.2380495100000005E-3</v>
      </c>
      <c r="AU50" s="39">
        <v>4.5997671399999997E-3</v>
      </c>
      <c r="AV50">
        <v>2.28652571E-3</v>
      </c>
      <c r="AW50" s="39">
        <v>1.13603427E-3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1.1860001309999999</v>
      </c>
      <c r="F51" s="39">
        <v>6.9848665800000003</v>
      </c>
      <c r="G51" s="39">
        <v>44.281898859999998</v>
      </c>
      <c r="H51">
        <v>42.111144799999998</v>
      </c>
      <c r="I51">
        <v>47.907949299999999</v>
      </c>
      <c r="J51">
        <v>63.543076849999999</v>
      </c>
      <c r="K51" s="39">
        <v>66.148636049999894</v>
      </c>
      <c r="L51" s="39">
        <v>64.073267439999995</v>
      </c>
      <c r="M51" s="39">
        <v>64.815072709999995</v>
      </c>
      <c r="N51" s="39">
        <v>49.409088050000001</v>
      </c>
      <c r="O51" s="39">
        <v>48.225330159999999</v>
      </c>
      <c r="P51" s="39">
        <v>44.62159681</v>
      </c>
      <c r="Q51" s="39">
        <v>66.32376257</v>
      </c>
      <c r="R51" s="39">
        <v>69.658593690000004</v>
      </c>
      <c r="S51" s="39">
        <v>77.336996200000002</v>
      </c>
      <c r="T51" s="39">
        <v>94.119680279999997</v>
      </c>
      <c r="U51" s="39">
        <v>145.80437219999999</v>
      </c>
      <c r="V51" s="39">
        <v>157.1194577</v>
      </c>
      <c r="W51" s="39">
        <v>150.37246930000001</v>
      </c>
      <c r="X51" s="39">
        <v>127.33516729999999</v>
      </c>
      <c r="Y51" s="39">
        <v>148.2580055</v>
      </c>
      <c r="Z51" s="39">
        <v>128.84628090000001</v>
      </c>
      <c r="AA51" s="39">
        <v>107.4822917</v>
      </c>
      <c r="AB51" s="39">
        <v>85.02226435</v>
      </c>
      <c r="AC51" s="39">
        <v>62.1592555</v>
      </c>
      <c r="AD51" s="39">
        <v>43.349921049999999</v>
      </c>
      <c r="AE51" s="39">
        <v>27.378003150000001</v>
      </c>
      <c r="AF51" s="39">
        <v>15.946187220000001</v>
      </c>
      <c r="AG51" s="39">
        <v>8.7734065940000008</v>
      </c>
      <c r="AH51" s="39">
        <v>4.6604276919999998</v>
      </c>
      <c r="AI51" s="39">
        <v>2.49010095</v>
      </c>
      <c r="AJ51" s="39">
        <v>1.3008287759999999</v>
      </c>
      <c r="AK51" s="39">
        <v>0.67147369109999999</v>
      </c>
      <c r="AL51" s="39">
        <v>0.34458202069999999</v>
      </c>
      <c r="AM51" s="39">
        <v>0.1844453113</v>
      </c>
      <c r="AN51" s="39">
        <v>9.5303068800000001E-2</v>
      </c>
      <c r="AO51" s="39">
        <v>4.9009467299999998E-2</v>
      </c>
      <c r="AP51" s="39">
        <v>2.51280449E-2</v>
      </c>
      <c r="AQ51" s="39">
        <v>1.28659538E-2</v>
      </c>
      <c r="AR51" s="39">
        <v>7.20544207E-3</v>
      </c>
      <c r="AS51" s="39">
        <v>3.7604230799999998E-3</v>
      </c>
      <c r="AT51" s="39">
        <v>1.9423708699999999E-3</v>
      </c>
      <c r="AU51" s="39">
        <v>9.9922711200000009E-4</v>
      </c>
      <c r="AV51">
        <v>5.1294694900000002E-4</v>
      </c>
      <c r="AW51" s="39">
        <v>2.6305717599999997E-4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426.96004720000002</v>
      </c>
      <c r="F52" s="39">
        <v>442.82680499999998</v>
      </c>
      <c r="G52" s="39">
        <v>452.30021379999999</v>
      </c>
      <c r="H52">
        <v>499.11789440000001</v>
      </c>
      <c r="I52">
        <v>486.36441919999999</v>
      </c>
      <c r="J52">
        <v>478.1448345</v>
      </c>
      <c r="K52" s="39">
        <v>413.26304440000001</v>
      </c>
      <c r="L52" s="39">
        <v>390.49752030000002</v>
      </c>
      <c r="M52" s="39">
        <v>391.5922127</v>
      </c>
      <c r="N52" s="39">
        <v>367.09671709999998</v>
      </c>
      <c r="O52" s="39">
        <v>384.98159620000001</v>
      </c>
      <c r="P52" s="39">
        <v>395.31391350000001</v>
      </c>
      <c r="Q52" s="39">
        <v>408.82483719999999</v>
      </c>
      <c r="R52" s="39">
        <v>412.22334940000002</v>
      </c>
      <c r="S52" s="39">
        <v>333.44714750000003</v>
      </c>
      <c r="T52" s="39">
        <v>402.28235519999998</v>
      </c>
      <c r="U52" s="39">
        <v>460.27612679999999</v>
      </c>
      <c r="V52" s="39">
        <v>426.00037809999998</v>
      </c>
      <c r="W52" s="39">
        <v>361.00702810000001</v>
      </c>
      <c r="X52" s="39">
        <v>305.67771040000002</v>
      </c>
      <c r="Y52" s="39">
        <v>333.94182599999999</v>
      </c>
      <c r="Z52" s="39">
        <v>272.8797323</v>
      </c>
      <c r="AA52" s="39">
        <v>219.13122730000001</v>
      </c>
      <c r="AB52" s="39">
        <v>167.2487108</v>
      </c>
      <c r="AC52" s="39">
        <v>118.0801639</v>
      </c>
      <c r="AD52" s="39">
        <v>79.786111099999999</v>
      </c>
      <c r="AE52" s="39">
        <v>48.853941550000002</v>
      </c>
      <c r="AF52" s="39">
        <v>27.620461939999998</v>
      </c>
      <c r="AG52" s="39">
        <v>14.762056210000001</v>
      </c>
      <c r="AH52" s="39">
        <v>7.6192687460000004</v>
      </c>
      <c r="AI52" s="39">
        <v>3.958120503</v>
      </c>
      <c r="AJ52" s="39">
        <v>2.0120286460000001</v>
      </c>
      <c r="AK52" s="39">
        <v>1.011415033</v>
      </c>
      <c r="AL52" s="39">
        <v>0.50563917970000005</v>
      </c>
      <c r="AM52" s="39">
        <v>0.25775288600000001</v>
      </c>
      <c r="AN52" s="39">
        <v>0.12909153230000001</v>
      </c>
      <c r="AO52" s="39">
        <v>6.4320469699999896E-2</v>
      </c>
      <c r="AP52" s="39">
        <v>3.1959462199999997E-2</v>
      </c>
      <c r="AQ52" s="39">
        <v>1.5861760499999999E-2</v>
      </c>
      <c r="AR52" s="39">
        <v>8.2300800099999998E-3</v>
      </c>
      <c r="AS52" s="39">
        <v>4.14721113E-3</v>
      </c>
      <c r="AT52" s="39">
        <v>2.0676232099999998E-3</v>
      </c>
      <c r="AU52" s="39">
        <v>1.0265146000000001E-3</v>
      </c>
      <c r="AV52">
        <v>5.0855123700000002E-4</v>
      </c>
      <c r="AW52" s="39">
        <v>2.51691018E-4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673.64807450000001</v>
      </c>
      <c r="F53" s="39">
        <v>695.05018710000002</v>
      </c>
      <c r="G53" s="39">
        <v>684.48645899999997</v>
      </c>
      <c r="H53">
        <v>752.36484110000004</v>
      </c>
      <c r="I53">
        <v>732.89935809999997</v>
      </c>
      <c r="J53">
        <v>715.0131202</v>
      </c>
      <c r="K53" s="39">
        <v>614.55505779999999</v>
      </c>
      <c r="L53" s="39">
        <v>578.87612049999996</v>
      </c>
      <c r="M53" s="39">
        <v>578.41035639999996</v>
      </c>
      <c r="N53" s="39">
        <v>549.88976260000004</v>
      </c>
      <c r="O53" s="39">
        <v>575.86788809999996</v>
      </c>
      <c r="P53" s="39">
        <v>598.20670540000003</v>
      </c>
      <c r="Q53" s="39">
        <v>608.85615040000005</v>
      </c>
      <c r="R53" s="39">
        <v>612.1803314</v>
      </c>
      <c r="S53" s="39">
        <v>482.0409583</v>
      </c>
      <c r="T53" s="39">
        <v>589.17387989999997</v>
      </c>
      <c r="U53" s="39">
        <v>648.82521999999994</v>
      </c>
      <c r="V53" s="39">
        <v>588.47274619999996</v>
      </c>
      <c r="W53" s="39">
        <v>491.2808349</v>
      </c>
      <c r="X53" s="39">
        <v>418.04985090000002</v>
      </c>
      <c r="Y53" s="39">
        <v>452.79205450000001</v>
      </c>
      <c r="Z53" s="39">
        <v>366.0980897</v>
      </c>
      <c r="AA53" s="39">
        <v>292.17631720000003</v>
      </c>
      <c r="AB53" s="39">
        <v>221.5776329</v>
      </c>
      <c r="AC53" s="39">
        <v>155.46143459999999</v>
      </c>
      <c r="AD53" s="39">
        <v>104.3964989</v>
      </c>
      <c r="AE53" s="39">
        <v>63.527717860000003</v>
      </c>
      <c r="AF53" s="39">
        <v>35.70056589</v>
      </c>
      <c r="AG53" s="39">
        <v>18.967862289999999</v>
      </c>
      <c r="AH53" s="39">
        <v>9.731171432</v>
      </c>
      <c r="AI53" s="39">
        <v>5.0246226040000002</v>
      </c>
      <c r="AJ53" s="39">
        <v>2.538937394</v>
      </c>
      <c r="AK53" s="39">
        <v>1.268728608</v>
      </c>
      <c r="AL53" s="39">
        <v>0.63047573030000004</v>
      </c>
      <c r="AM53" s="39">
        <v>0.31678629209999998</v>
      </c>
      <c r="AN53" s="39">
        <v>0.15766614339999999</v>
      </c>
      <c r="AO53" s="39">
        <v>7.8054819400000003E-2</v>
      </c>
      <c r="AP53" s="39">
        <v>3.8533214900000001E-2</v>
      </c>
      <c r="AQ53" s="39">
        <v>1.8998630999999998E-2</v>
      </c>
      <c r="AR53" s="39">
        <v>9.6109709399999996E-3</v>
      </c>
      <c r="AS53" s="39">
        <v>4.8105283400000001E-3</v>
      </c>
      <c r="AT53" s="39">
        <v>2.38236434E-3</v>
      </c>
      <c r="AU53" s="39">
        <v>1.1749713400000001E-3</v>
      </c>
      <c r="AV53">
        <v>5.7831961700000002E-4</v>
      </c>
      <c r="AW53" s="39">
        <v>2.84392871E-4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664.16007339999999</v>
      </c>
      <c r="F54" s="39">
        <v>683.8569698</v>
      </c>
      <c r="G54" s="39">
        <v>670.49415039999997</v>
      </c>
      <c r="H54">
        <v>736.79135069999995</v>
      </c>
      <c r="I54">
        <v>717.14614759999995</v>
      </c>
      <c r="J54">
        <v>697.08286959999998</v>
      </c>
      <c r="K54" s="39">
        <v>597.47190430000001</v>
      </c>
      <c r="L54" s="39">
        <v>562.16940199999999</v>
      </c>
      <c r="M54" s="39">
        <v>561.15466030000005</v>
      </c>
      <c r="N54" s="39">
        <v>524.30552780000005</v>
      </c>
      <c r="O54" s="39">
        <v>549.4330582</v>
      </c>
      <c r="P54" s="39">
        <v>573.06883419999997</v>
      </c>
      <c r="Q54" s="39">
        <v>575.80298479999999</v>
      </c>
      <c r="R54" s="39">
        <v>580.82802860000004</v>
      </c>
      <c r="S54" s="39">
        <v>446.52492389999998</v>
      </c>
      <c r="T54" s="39">
        <v>560.88880029999996</v>
      </c>
      <c r="U54" s="39">
        <v>604.99814849999996</v>
      </c>
      <c r="V54" s="39">
        <v>542.66063740000004</v>
      </c>
      <c r="W54" s="39">
        <v>449.06545770000002</v>
      </c>
      <c r="X54" s="39">
        <v>380.23781980000001</v>
      </c>
      <c r="Y54" s="39">
        <v>412.68116939999999</v>
      </c>
      <c r="Z54" s="39">
        <v>331.66953760000001</v>
      </c>
      <c r="AA54" s="39">
        <v>263.74808209999998</v>
      </c>
      <c r="AB54" s="39">
        <v>199.2841841</v>
      </c>
      <c r="AC54" s="39">
        <v>139.3140267</v>
      </c>
      <c r="AD54" s="39">
        <v>93.222337969999998</v>
      </c>
      <c r="AE54" s="39">
        <v>56.526735799999997</v>
      </c>
      <c r="AF54" s="39">
        <v>31.656437700000001</v>
      </c>
      <c r="AG54" s="39">
        <v>16.76198699</v>
      </c>
      <c r="AH54" s="39">
        <v>8.5697788769999903</v>
      </c>
      <c r="AI54" s="39">
        <v>4.4096246099999998</v>
      </c>
      <c r="AJ54" s="39">
        <v>2.2205996520000002</v>
      </c>
      <c r="AK54" s="39">
        <v>1.1059217910000001</v>
      </c>
      <c r="AL54" s="39">
        <v>0.54771212209999998</v>
      </c>
      <c r="AM54" s="39">
        <v>0.27308050379999999</v>
      </c>
      <c r="AN54" s="39">
        <v>0.13542599399999999</v>
      </c>
      <c r="AO54" s="39">
        <v>6.6800185299999995E-2</v>
      </c>
      <c r="AP54" s="39">
        <v>3.2857284600000002E-2</v>
      </c>
      <c r="AQ54" s="39">
        <v>1.6141102000000001E-2</v>
      </c>
      <c r="AR54" s="39">
        <v>8.0630467100000006E-3</v>
      </c>
      <c r="AS54" s="39">
        <v>4.0214117199999996E-3</v>
      </c>
      <c r="AT54" s="39">
        <v>1.9846879599999998E-3</v>
      </c>
      <c r="AU54" s="39">
        <v>9.7557387599999995E-4</v>
      </c>
      <c r="AV54">
        <v>4.7864554700000002E-4</v>
      </c>
      <c r="AW54" s="39">
        <v>2.3466431400000001E-4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426.96004720000002</v>
      </c>
      <c r="F55" s="39">
        <v>437.1118578</v>
      </c>
      <c r="G55" s="39">
        <v>417.38934490000003</v>
      </c>
      <c r="H55">
        <v>457.38291409999999</v>
      </c>
      <c r="I55">
        <v>444.64383179999999</v>
      </c>
      <c r="J55">
        <v>428.13572260000001</v>
      </c>
      <c r="K55" s="39">
        <v>364.35398889999999</v>
      </c>
      <c r="L55" s="39">
        <v>346.97414659999998</v>
      </c>
      <c r="M55" s="39">
        <v>345.20548480000002</v>
      </c>
      <c r="N55" s="39">
        <v>313.64081579999998</v>
      </c>
      <c r="O55" s="39">
        <v>328.9317312</v>
      </c>
      <c r="P55" s="39">
        <v>339.86775519999998</v>
      </c>
      <c r="Q55" s="39">
        <v>335.0645561</v>
      </c>
      <c r="R55" s="39">
        <v>331.4834429</v>
      </c>
      <c r="S55" s="39">
        <v>239.23779569999999</v>
      </c>
      <c r="T55" s="39">
        <v>315.3846125</v>
      </c>
      <c r="U55" s="39">
        <v>309.15828809999999</v>
      </c>
      <c r="V55" s="39">
        <v>268.45424939999998</v>
      </c>
      <c r="W55" s="39">
        <v>216.96018860000001</v>
      </c>
      <c r="X55" s="39">
        <v>183.70647299999999</v>
      </c>
      <c r="Y55" s="39">
        <v>198.14862339999999</v>
      </c>
      <c r="Z55" s="39">
        <v>156.7521414</v>
      </c>
      <c r="AA55" s="39">
        <v>123.5298435</v>
      </c>
      <c r="AB55" s="39">
        <v>92.492277770000001</v>
      </c>
      <c r="AC55" s="39">
        <v>64.099925990000003</v>
      </c>
      <c r="AD55" s="39">
        <v>42.5373728</v>
      </c>
      <c r="AE55" s="39">
        <v>25.585381600000002</v>
      </c>
      <c r="AF55" s="39">
        <v>14.21989696</v>
      </c>
      <c r="AG55" s="39">
        <v>7.4752953399999997</v>
      </c>
      <c r="AH55" s="39">
        <v>3.7949590070000001</v>
      </c>
      <c r="AI55" s="39">
        <v>1.9394763239999999</v>
      </c>
      <c r="AJ55" s="39">
        <v>0.97046046740000003</v>
      </c>
      <c r="AK55" s="39">
        <v>0.48041074140000001</v>
      </c>
      <c r="AL55" s="39">
        <v>0.23655423880000001</v>
      </c>
      <c r="AM55" s="39">
        <v>0.11646313110000001</v>
      </c>
      <c r="AN55" s="39">
        <v>5.7484718800000001E-2</v>
      </c>
      <c r="AO55" s="39">
        <v>2.8231476599999999E-2</v>
      </c>
      <c r="AP55" s="39">
        <v>1.3832187899999999E-2</v>
      </c>
      <c r="AQ55" s="39">
        <v>6.7715445199999997E-3</v>
      </c>
      <c r="AR55" s="39">
        <v>3.3471813E-3</v>
      </c>
      <c r="AS55" s="39">
        <v>1.66810994E-3</v>
      </c>
      <c r="AT55" s="39">
        <v>8.2323428599999999E-4</v>
      </c>
      <c r="AU55" s="39">
        <v>4.0494256799999999E-4</v>
      </c>
      <c r="AV55">
        <v>1.9896150600000001E-4</v>
      </c>
      <c r="AW55" s="39">
        <v>9.7755641999999998E-5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142.3200157</v>
      </c>
      <c r="F56" s="39">
        <v>143.1496832</v>
      </c>
      <c r="G56" s="39">
        <v>125.7470749</v>
      </c>
      <c r="H56">
        <v>136.60638589999999</v>
      </c>
      <c r="I56">
        <v>132.25045750000001</v>
      </c>
      <c r="J56">
        <v>123.4237509</v>
      </c>
      <c r="K56" s="39">
        <v>102.5465312</v>
      </c>
      <c r="L56" s="39">
        <v>93.981369869999995</v>
      </c>
      <c r="M56" s="39">
        <v>92.379319019999997</v>
      </c>
      <c r="N56" s="39">
        <v>80.317057439999999</v>
      </c>
      <c r="O56" s="39">
        <v>83.252466420000005</v>
      </c>
      <c r="P56" s="39">
        <v>93.179455000000004</v>
      </c>
      <c r="Q56" s="39">
        <v>88.718751699999999</v>
      </c>
      <c r="R56" s="39">
        <v>85.135343669999997</v>
      </c>
      <c r="S56" s="39">
        <v>54.0039953</v>
      </c>
      <c r="T56" s="39">
        <v>47.926361970000002</v>
      </c>
      <c r="U56" s="39">
        <v>35.665753240000001</v>
      </c>
      <c r="V56" s="39">
        <v>26.83002252</v>
      </c>
      <c r="W56" s="39">
        <v>19.46480231</v>
      </c>
      <c r="X56" s="39">
        <v>16.48405825</v>
      </c>
      <c r="Y56" s="39">
        <v>17.232434340000001</v>
      </c>
      <c r="Z56" s="39">
        <v>12.6761485</v>
      </c>
      <c r="AA56" s="39">
        <v>9.5786199060000001</v>
      </c>
      <c r="AB56" s="39">
        <v>6.8763417159999998</v>
      </c>
      <c r="AC56" s="39">
        <v>4.5775570400000003</v>
      </c>
      <c r="AD56" s="39">
        <v>2.9237524260000001</v>
      </c>
      <c r="AE56" s="39">
        <v>1.6946657199999999</v>
      </c>
      <c r="AF56" s="39">
        <v>0.90978483219999995</v>
      </c>
      <c r="AG56" s="39">
        <v>0.4628988678</v>
      </c>
      <c r="AH56" s="39">
        <v>0.2276754104</v>
      </c>
      <c r="AI56" s="39">
        <v>0.11290285799999999</v>
      </c>
      <c r="AJ56" s="39">
        <v>5.4935440000000002E-2</v>
      </c>
      <c r="AK56" s="39">
        <v>2.6497056500000001E-2</v>
      </c>
      <c r="AL56" s="39">
        <v>1.27318285E-2</v>
      </c>
      <c r="AM56" s="39">
        <v>5.9657089199999999E-3</v>
      </c>
      <c r="AN56" s="39">
        <v>2.8873455100000001E-3</v>
      </c>
      <c r="AO56" s="39">
        <v>1.39279789E-3</v>
      </c>
      <c r="AP56" s="39">
        <v>6.7165622700000004E-4</v>
      </c>
      <c r="AQ56" s="39">
        <v>3.2426177899999998E-4</v>
      </c>
      <c r="AR56" s="39">
        <v>1.54985076E-4</v>
      </c>
      <c r="AS56" s="39">
        <v>7.6817423700000005E-5</v>
      </c>
      <c r="AT56" s="39">
        <v>3.7768844299999998E-5</v>
      </c>
      <c r="AU56" s="39">
        <v>1.8537647199999999E-5</v>
      </c>
      <c r="AV56" s="39">
        <v>9.1008516800000005E-6</v>
      </c>
      <c r="AW56" s="39">
        <v>4.4732533200000001E-6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35.580003929999997</v>
      </c>
      <c r="F57" s="39">
        <v>34.096961530000002</v>
      </c>
      <c r="G57" s="39">
        <v>23.595103340000001</v>
      </c>
      <c r="H57">
        <v>26.369465909999999</v>
      </c>
      <c r="I57">
        <v>24.312702529999999</v>
      </c>
      <c r="J57">
        <v>19.271221919999999</v>
      </c>
      <c r="K57" s="39">
        <v>13.819238889999999</v>
      </c>
      <c r="L57" s="39">
        <v>9.2248467289999905</v>
      </c>
      <c r="M57" s="39">
        <v>8.6112029670000005</v>
      </c>
      <c r="N57" s="39">
        <v>10.4361649</v>
      </c>
      <c r="O57" s="39">
        <v>9.9511444040000008</v>
      </c>
      <c r="P57" s="39">
        <v>14.16872515</v>
      </c>
      <c r="Q57" s="39">
        <v>10.687292960000001</v>
      </c>
      <c r="R57" s="39">
        <v>7.7883463949999996</v>
      </c>
      <c r="S57" s="39">
        <v>2.4938729689999999</v>
      </c>
      <c r="T57" s="39">
        <v>0</v>
      </c>
      <c r="U57" s="39">
        <v>0</v>
      </c>
      <c r="V57" s="39">
        <v>0</v>
      </c>
      <c r="W57" s="39">
        <v>0</v>
      </c>
      <c r="X57" s="39">
        <v>2.6684491400000001E-3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2.1857379159999999</v>
      </c>
      <c r="F58" s="39">
        <v>3.6002590379999999</v>
      </c>
      <c r="G58" s="39">
        <v>5.9823079679999998</v>
      </c>
      <c r="H58">
        <v>9.6199466279999903</v>
      </c>
      <c r="I58">
        <v>13.324104650000001</v>
      </c>
      <c r="J58">
        <v>18.20781478</v>
      </c>
      <c r="K58" s="39">
        <v>21.909492839999999</v>
      </c>
      <c r="L58" s="39">
        <v>28.02827984</v>
      </c>
      <c r="M58" s="39">
        <v>37.174731440000002</v>
      </c>
      <c r="N58" s="39">
        <v>45.291866370000001</v>
      </c>
      <c r="O58" s="39">
        <v>61.672785269999999</v>
      </c>
      <c r="P58" s="39">
        <v>83.201014749999999</v>
      </c>
      <c r="Q58" s="39">
        <v>109.4636642</v>
      </c>
      <c r="R58" s="39">
        <v>141.00456399999999</v>
      </c>
      <c r="S58" s="39">
        <v>140.1962729</v>
      </c>
      <c r="T58" s="39">
        <v>218.2531946</v>
      </c>
      <c r="U58" s="39">
        <v>300.68912499999999</v>
      </c>
      <c r="V58" s="39">
        <v>340.88280359999999</v>
      </c>
      <c r="W58" s="39">
        <v>352.63451880000002</v>
      </c>
      <c r="X58" s="39">
        <v>298.60563680000001</v>
      </c>
      <c r="Y58" s="39">
        <v>516.3869535</v>
      </c>
      <c r="Z58" s="39">
        <v>606.71764949999999</v>
      </c>
      <c r="AA58" s="39">
        <v>776.60856609999996</v>
      </c>
      <c r="AB58" s="39">
        <v>969.10089549999998</v>
      </c>
      <c r="AC58" s="39">
        <v>1156.016674</v>
      </c>
      <c r="AD58" s="39">
        <v>1370.274009</v>
      </c>
      <c r="AE58" s="39">
        <v>1529.2029700000001</v>
      </c>
      <c r="AF58" s="39">
        <v>1628.9006260000001</v>
      </c>
      <c r="AG58" s="39">
        <v>1680.742651</v>
      </c>
      <c r="AH58" s="39">
        <v>1700.8942500000001</v>
      </c>
      <c r="AI58" s="39">
        <v>1748.0580199999999</v>
      </c>
      <c r="AJ58" s="39">
        <v>1766.7145989999999</v>
      </c>
      <c r="AK58" s="39">
        <v>1770.3857869999999</v>
      </c>
      <c r="AL58" s="39">
        <v>1766.7383669999999</v>
      </c>
      <c r="AM58" s="39">
        <v>1791.9612099999999</v>
      </c>
      <c r="AN58">
        <v>1795.413456</v>
      </c>
      <c r="AO58">
        <v>1790.3174650000001</v>
      </c>
      <c r="AP58">
        <v>1780.862711</v>
      </c>
      <c r="AQ58">
        <v>1769.8262910000001</v>
      </c>
      <c r="AR58">
        <v>1828.3477800000001</v>
      </c>
      <c r="AS58">
        <v>1848.4494070000001</v>
      </c>
      <c r="AT58">
        <v>1849.947649</v>
      </c>
      <c r="AU58">
        <v>1844.6419109999999</v>
      </c>
      <c r="AV58">
        <v>1836.396577</v>
      </c>
      <c r="AW58">
        <v>1827.311856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6.5096432799999996E-3</v>
      </c>
      <c r="F59" s="39">
        <v>1.7610727E-2</v>
      </c>
      <c r="G59" s="39">
        <v>4.1286774300000002E-2</v>
      </c>
      <c r="H59">
        <v>8.3106674500000005E-2</v>
      </c>
      <c r="I59">
        <v>0.13359801090000001</v>
      </c>
      <c r="J59">
        <v>0.21088009599999999</v>
      </c>
      <c r="K59" s="39">
        <v>0.27895679919999999</v>
      </c>
      <c r="L59" s="39">
        <v>0.39459432529999999</v>
      </c>
      <c r="M59" s="39">
        <v>0.59950442910000001</v>
      </c>
      <c r="N59" s="39">
        <v>0.80042231490000004</v>
      </c>
      <c r="O59" s="39">
        <v>1.1876182049999999</v>
      </c>
      <c r="P59" s="39">
        <v>1.0481708750000001</v>
      </c>
      <c r="Q59" s="39">
        <v>1.568036808</v>
      </c>
      <c r="R59" s="39">
        <v>2.2756619499999999</v>
      </c>
      <c r="S59" s="39">
        <v>2.5162166990000001</v>
      </c>
      <c r="T59" s="39">
        <v>4.3659259009999998</v>
      </c>
      <c r="U59" s="39">
        <v>9.6375142490000005</v>
      </c>
      <c r="V59" s="39">
        <v>13.669931180000001</v>
      </c>
      <c r="W59" s="39">
        <v>16.134205999999999</v>
      </c>
      <c r="X59" s="39">
        <v>13.675610560000001</v>
      </c>
      <c r="Y59" s="39">
        <v>25.837037469999999</v>
      </c>
      <c r="Z59" s="39">
        <v>31.841482729999999</v>
      </c>
      <c r="AA59" s="39">
        <v>42.62145933</v>
      </c>
      <c r="AB59" s="39">
        <v>55.514251539999997</v>
      </c>
      <c r="AC59" s="39">
        <v>69.022964400000006</v>
      </c>
      <c r="AD59" s="39">
        <v>85.210343399999999</v>
      </c>
      <c r="AE59" s="39">
        <v>98.922308670000007</v>
      </c>
      <c r="AF59" s="39">
        <v>109.4894796</v>
      </c>
      <c r="AG59" s="39">
        <v>117.2616118</v>
      </c>
      <c r="AH59" s="39">
        <v>123.03739969999999</v>
      </c>
      <c r="AI59" s="39">
        <v>130.98647109999999</v>
      </c>
      <c r="AJ59" s="39">
        <v>136.9795604</v>
      </c>
      <c r="AK59" s="39">
        <v>141.8997957</v>
      </c>
      <c r="AL59" s="39">
        <v>146.28287349999999</v>
      </c>
      <c r="AM59" s="39">
        <v>160.2331136</v>
      </c>
      <c r="AN59">
        <v>165.54368579999999</v>
      </c>
      <c r="AO59">
        <v>170.14907779999999</v>
      </c>
      <c r="AP59">
        <v>174.40076769999999</v>
      </c>
      <c r="AQ59">
        <v>178.55024460000001</v>
      </c>
      <c r="AR59">
        <v>206.53712089999999</v>
      </c>
      <c r="AS59">
        <v>214.73688960000001</v>
      </c>
      <c r="AT59">
        <v>220.9558949</v>
      </c>
      <c r="AU59">
        <v>226.46205990000001</v>
      </c>
      <c r="AV59">
        <v>231.67358569999999</v>
      </c>
      <c r="AW59">
        <v>236.8320229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1.49221054E-2</v>
      </c>
      <c r="F60" s="39">
        <v>2.9299864200000001E-2</v>
      </c>
      <c r="G60" s="39">
        <v>5.6867789799999999E-2</v>
      </c>
      <c r="H60">
        <v>0.10270999560000001</v>
      </c>
      <c r="I60">
        <v>0.15461557980000001</v>
      </c>
      <c r="J60">
        <v>0.230102903</v>
      </c>
      <c r="K60" s="39">
        <v>0.29354520760000002</v>
      </c>
      <c r="L60" s="39">
        <v>0.40034726770000001</v>
      </c>
      <c r="M60" s="39">
        <v>0.58074724389999999</v>
      </c>
      <c r="N60" s="39">
        <v>0.75297541440000004</v>
      </c>
      <c r="O60" s="39">
        <v>1.0882866360000001</v>
      </c>
      <c r="P60" s="39">
        <v>1.107368498</v>
      </c>
      <c r="Q60" s="39">
        <v>1.5812250699999999</v>
      </c>
      <c r="R60" s="39">
        <v>2.2039118200000001</v>
      </c>
      <c r="S60" s="39">
        <v>2.3557007849999998</v>
      </c>
      <c r="T60" s="39">
        <v>3.9559382570000001</v>
      </c>
      <c r="U60" s="39">
        <v>7.7108222480000004</v>
      </c>
      <c r="V60" s="39">
        <v>10.37663429</v>
      </c>
      <c r="W60" s="39">
        <v>11.88227771</v>
      </c>
      <c r="X60" s="39">
        <v>10.073403559999999</v>
      </c>
      <c r="Y60" s="39">
        <v>18.640816640000001</v>
      </c>
      <c r="Z60" s="39">
        <v>22.720087549999999</v>
      </c>
      <c r="AA60" s="39">
        <v>30.095864880000001</v>
      </c>
      <c r="AB60" s="39">
        <v>38.805100950000003</v>
      </c>
      <c r="AC60" s="39">
        <v>47.772427950000001</v>
      </c>
      <c r="AD60" s="39">
        <v>58.397959849999999</v>
      </c>
      <c r="AE60" s="39">
        <v>67.139898970000004</v>
      </c>
      <c r="AF60" s="39">
        <v>73.602512509999997</v>
      </c>
      <c r="AG60" s="39">
        <v>78.082664519999994</v>
      </c>
      <c r="AH60" s="39">
        <v>81.162938359999998</v>
      </c>
      <c r="AI60" s="39">
        <v>85.603426010000007</v>
      </c>
      <c r="AJ60" s="39">
        <v>88.69774271</v>
      </c>
      <c r="AK60" s="39">
        <v>91.044334509999999</v>
      </c>
      <c r="AL60" s="39">
        <v>92.99931411</v>
      </c>
      <c r="AM60" s="39">
        <v>99.591756950000004</v>
      </c>
      <c r="AN60">
        <v>101.93049980000001</v>
      </c>
      <c r="AO60">
        <v>103.77528030000001</v>
      </c>
      <c r="AP60">
        <v>105.3471637</v>
      </c>
      <c r="AQ60">
        <v>106.79988179999999</v>
      </c>
      <c r="AR60">
        <v>118.71101229999999</v>
      </c>
      <c r="AS60">
        <v>122.12765760000001</v>
      </c>
      <c r="AT60">
        <v>124.3201438</v>
      </c>
      <c r="AU60">
        <v>126.0289099</v>
      </c>
      <c r="AV60">
        <v>127.4964097</v>
      </c>
      <c r="AW60">
        <v>128.8585219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6.1090498399999998E-2</v>
      </c>
      <c r="F61" s="39">
        <v>0.1025961557</v>
      </c>
      <c r="G61" s="39">
        <v>0.17380741669999999</v>
      </c>
      <c r="H61">
        <v>0.28379259610000002</v>
      </c>
      <c r="I61">
        <v>0.39752229230000002</v>
      </c>
      <c r="J61">
        <v>0.54985818730000002</v>
      </c>
      <c r="K61" s="39">
        <v>0.66739136750000005</v>
      </c>
      <c r="L61" s="39">
        <v>0.86216223130000003</v>
      </c>
      <c r="M61" s="39">
        <v>1.1598330450000001</v>
      </c>
      <c r="N61" s="39">
        <v>1.427507539</v>
      </c>
      <c r="O61" s="39">
        <v>1.963215811</v>
      </c>
      <c r="P61" s="39">
        <v>2.5318910410000002</v>
      </c>
      <c r="Q61" s="39">
        <v>3.3730422240000002</v>
      </c>
      <c r="R61" s="39">
        <v>4.3996342220000004</v>
      </c>
      <c r="S61" s="39">
        <v>4.4264882160000001</v>
      </c>
      <c r="T61" s="39">
        <v>6.9791215659999999</v>
      </c>
      <c r="U61" s="39">
        <v>10.20626375</v>
      </c>
      <c r="V61" s="39">
        <v>11.88780055</v>
      </c>
      <c r="W61" s="39">
        <v>12.46335472</v>
      </c>
      <c r="X61" s="39">
        <v>10.56355984</v>
      </c>
      <c r="Y61" s="39">
        <v>18.383001579999998</v>
      </c>
      <c r="Z61" s="39">
        <v>21.663985820000001</v>
      </c>
      <c r="AA61" s="39">
        <v>27.79113375</v>
      </c>
      <c r="AB61" s="39">
        <v>34.729635680000001</v>
      </c>
      <c r="AC61" s="39">
        <v>41.457251319999997</v>
      </c>
      <c r="AD61" s="39">
        <v>49.138171</v>
      </c>
      <c r="AE61" s="39">
        <v>54.79085774</v>
      </c>
      <c r="AF61" s="39">
        <v>58.266257150000001</v>
      </c>
      <c r="AG61" s="39">
        <v>59.971310109999997</v>
      </c>
      <c r="AH61" s="39">
        <v>60.488661399999998</v>
      </c>
      <c r="AI61" s="39">
        <v>61.905273999999999</v>
      </c>
      <c r="AJ61" s="39">
        <v>62.250385420000001</v>
      </c>
      <c r="AK61" s="39">
        <v>62.009738140000003</v>
      </c>
      <c r="AL61" s="39">
        <v>61.4569744</v>
      </c>
      <c r="AM61" s="39">
        <v>61.029674669999999</v>
      </c>
      <c r="AN61">
        <v>60.502448489999999</v>
      </c>
      <c r="AO61">
        <v>59.620528479999997</v>
      </c>
      <c r="AP61">
        <v>58.528232090000003</v>
      </c>
      <c r="AQ61">
        <v>57.318324939999997</v>
      </c>
      <c r="AR61">
        <v>55.037401549999998</v>
      </c>
      <c r="AS61">
        <v>54.365220720000003</v>
      </c>
      <c r="AT61">
        <v>53.043002420000001</v>
      </c>
      <c r="AU61" s="39">
        <v>51.438733579999997</v>
      </c>
      <c r="AV61">
        <v>49.672270810000001</v>
      </c>
      <c r="AW61">
        <v>47.805506010000002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1.435125972</v>
      </c>
      <c r="F62" s="39">
        <v>2.3638492200000001</v>
      </c>
      <c r="G62" s="39">
        <v>3.92766883</v>
      </c>
      <c r="H62">
        <v>6.3110646069999996</v>
      </c>
      <c r="I62">
        <v>8.7316096739999995</v>
      </c>
      <c r="J62">
        <v>11.91735274</v>
      </c>
      <c r="K62" s="39">
        <v>14.327045869999999</v>
      </c>
      <c r="L62" s="39">
        <v>18.30850671</v>
      </c>
      <c r="M62" s="39">
        <v>24.243055720000001</v>
      </c>
      <c r="N62" s="39">
        <v>29.499495970000002</v>
      </c>
      <c r="O62" s="39">
        <v>40.116751129999997</v>
      </c>
      <c r="P62" s="39">
        <v>54.412594339999998</v>
      </c>
      <c r="Q62" s="39">
        <v>71.489222789999999</v>
      </c>
      <c r="R62" s="39">
        <v>91.953524590000001</v>
      </c>
      <c r="S62" s="39">
        <v>91.292145719999894</v>
      </c>
      <c r="T62" s="39">
        <v>141.88171579999999</v>
      </c>
      <c r="U62" s="39">
        <v>193.502782</v>
      </c>
      <c r="V62" s="39">
        <v>217.84132690000001</v>
      </c>
      <c r="W62" s="39">
        <v>224.2277057</v>
      </c>
      <c r="X62" s="39">
        <v>189.8811992</v>
      </c>
      <c r="Y62" s="39">
        <v>327.09623429999999</v>
      </c>
      <c r="Z62" s="39">
        <v>383.4673669</v>
      </c>
      <c r="AA62" s="39">
        <v>489.77797720000001</v>
      </c>
      <c r="AB62" s="39">
        <v>609.83985110000003</v>
      </c>
      <c r="AC62" s="39">
        <v>725.8522385</v>
      </c>
      <c r="AD62" s="39">
        <v>858.4266533</v>
      </c>
      <c r="AE62" s="39">
        <v>955.77984530000003</v>
      </c>
      <c r="AF62" s="39">
        <v>1015.712356</v>
      </c>
      <c r="AG62" s="39">
        <v>1045.55727</v>
      </c>
      <c r="AH62" s="39">
        <v>1055.561414</v>
      </c>
      <c r="AI62" s="39">
        <v>1082.2000539999999</v>
      </c>
      <c r="AJ62" s="39">
        <v>1091.0844830000001</v>
      </c>
      <c r="AK62" s="39">
        <v>1090.6619459999999</v>
      </c>
      <c r="AL62" s="39">
        <v>1085.7020050000001</v>
      </c>
      <c r="AM62" s="39">
        <v>1094.3233929999999</v>
      </c>
      <c r="AN62">
        <v>1093.5346070000001</v>
      </c>
      <c r="AO62">
        <v>1087.4944459999999</v>
      </c>
      <c r="AP62">
        <v>1078.77559</v>
      </c>
      <c r="AQ62">
        <v>1069.0730229999999</v>
      </c>
      <c r="AR62">
        <v>1091.7515639999999</v>
      </c>
      <c r="AS62">
        <v>1100.374585</v>
      </c>
      <c r="AT62">
        <v>1097.831267</v>
      </c>
      <c r="AU62">
        <v>1091.2056620000001</v>
      </c>
      <c r="AV62">
        <v>1082.816961</v>
      </c>
      <c r="AW62">
        <v>1073.918075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0.56563792660000001</v>
      </c>
      <c r="F63" s="39">
        <v>0.92795737540000001</v>
      </c>
      <c r="G63" s="39">
        <v>1.5353382010000001</v>
      </c>
      <c r="H63">
        <v>2.4579200980000002</v>
      </c>
      <c r="I63">
        <v>3.390523881</v>
      </c>
      <c r="J63">
        <v>4.6120617270000004</v>
      </c>
      <c r="K63" s="39">
        <v>5.5308028069999997</v>
      </c>
      <c r="L63" s="39">
        <v>7.0470937740000004</v>
      </c>
      <c r="M63" s="39">
        <v>9.2895183370000005</v>
      </c>
      <c r="N63" s="39">
        <v>11.26518186</v>
      </c>
      <c r="O63" s="39">
        <v>15.265892340000001</v>
      </c>
      <c r="P63" s="39">
        <v>21.011527210000001</v>
      </c>
      <c r="Q63" s="39">
        <v>27.501972769999998</v>
      </c>
      <c r="R63" s="39">
        <v>35.234044150000003</v>
      </c>
      <c r="S63" s="39">
        <v>34.841131519999998</v>
      </c>
      <c r="T63" s="39">
        <v>53.901370499999999</v>
      </c>
      <c r="U63" s="39">
        <v>71.529575609999995</v>
      </c>
      <c r="V63" s="39">
        <v>79.036418119999894</v>
      </c>
      <c r="W63" s="39">
        <v>80.284120659999999</v>
      </c>
      <c r="X63" s="39">
        <v>67.071348619999995</v>
      </c>
      <c r="Y63" s="39">
        <v>115.9440386</v>
      </c>
      <c r="Z63" s="39">
        <v>135.14580749999999</v>
      </c>
      <c r="AA63" s="39">
        <v>171.64204760000001</v>
      </c>
      <c r="AB63" s="39">
        <v>212.51516380000001</v>
      </c>
      <c r="AC63" s="39">
        <v>251.5098725</v>
      </c>
      <c r="AD63" s="39">
        <v>295.7287493</v>
      </c>
      <c r="AE63" s="39">
        <v>327.35014480000001</v>
      </c>
      <c r="AF63" s="39">
        <v>345.8399498</v>
      </c>
      <c r="AG63" s="39">
        <v>353.90832849999998</v>
      </c>
      <c r="AH63" s="39">
        <v>355.19003809999998</v>
      </c>
      <c r="AI63" s="39">
        <v>362.00033610000003</v>
      </c>
      <c r="AJ63" s="39">
        <v>362.82498980000003</v>
      </c>
      <c r="AK63" s="39">
        <v>360.5535691</v>
      </c>
      <c r="AL63" s="39">
        <v>356.80165319999998</v>
      </c>
      <c r="AM63" s="39">
        <v>354.45769619999999</v>
      </c>
      <c r="AN63">
        <v>352.0911979</v>
      </c>
      <c r="AO63">
        <v>348.05207080000002</v>
      </c>
      <c r="AP63">
        <v>343.1864291</v>
      </c>
      <c r="AQ63">
        <v>338.04512779999999</v>
      </c>
      <c r="AR63">
        <v>337.1620704</v>
      </c>
      <c r="AS63">
        <v>337.81522369999999</v>
      </c>
      <c r="AT63">
        <v>335.05573709999999</v>
      </c>
      <c r="AU63">
        <v>331.09674999999999</v>
      </c>
      <c r="AV63">
        <v>326.66313889999998</v>
      </c>
      <c r="AW63">
        <v>322.1427673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7.7114235699999997E-3</v>
      </c>
      <c r="F64" s="39">
        <v>7.4897050200000001E-3</v>
      </c>
      <c r="G64" s="39">
        <v>3.4607053300000001E-3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4.4448994600000003E-3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9.47403468E-2</v>
      </c>
      <c r="F65" s="39">
        <v>0.15145599030000001</v>
      </c>
      <c r="G65" s="39">
        <v>0.24387825090000001</v>
      </c>
      <c r="H65">
        <v>0.38135265610000002</v>
      </c>
      <c r="I65">
        <v>0.51623520789999999</v>
      </c>
      <c r="J65">
        <v>0.68755912919999995</v>
      </c>
      <c r="K65" s="39">
        <v>0.81175079510000003</v>
      </c>
      <c r="L65" s="39">
        <v>1.01557553</v>
      </c>
      <c r="M65" s="39">
        <v>1.302072656</v>
      </c>
      <c r="N65" s="39">
        <v>1.5462832790000001</v>
      </c>
      <c r="O65" s="39">
        <v>2.0510211489999999</v>
      </c>
      <c r="P65" s="39">
        <v>3.0894627890000002</v>
      </c>
      <c r="Q65" s="39">
        <v>3.9501645559999998</v>
      </c>
      <c r="R65" s="39">
        <v>4.9377872839999997</v>
      </c>
      <c r="S65" s="39">
        <v>4.7645899089999997</v>
      </c>
      <c r="T65" s="39">
        <v>7.169122582</v>
      </c>
      <c r="U65" s="39">
        <v>8.1021672119999995</v>
      </c>
      <c r="V65" s="39">
        <v>8.0706924890000007</v>
      </c>
      <c r="W65" s="39">
        <v>7.6428539679999998</v>
      </c>
      <c r="X65" s="39">
        <v>6.475276225</v>
      </c>
      <c r="Y65" s="39">
        <v>10.485824989999999</v>
      </c>
      <c r="Z65" s="39">
        <v>11.878919010000001</v>
      </c>
      <c r="AA65" s="39">
        <v>14.68008337</v>
      </c>
      <c r="AB65" s="39">
        <v>17.696892519999999</v>
      </c>
      <c r="AC65" s="39">
        <v>20.401919199999998</v>
      </c>
      <c r="AD65" s="39">
        <v>23.37213225</v>
      </c>
      <c r="AE65" s="39">
        <v>25.219914849999999</v>
      </c>
      <c r="AF65" s="39">
        <v>25.990071499999999</v>
      </c>
      <c r="AG65" s="39">
        <v>25.961465910000001</v>
      </c>
      <c r="AH65" s="39">
        <v>25.45379806</v>
      </c>
      <c r="AI65" s="39">
        <v>25.362458830000001</v>
      </c>
      <c r="AJ65" s="39">
        <v>24.877437740000001</v>
      </c>
      <c r="AK65" s="39">
        <v>24.216403240000002</v>
      </c>
      <c r="AL65" s="39">
        <v>23.495545960000001</v>
      </c>
      <c r="AM65" s="39">
        <v>22.325575239999999</v>
      </c>
      <c r="AN65">
        <v>21.811017060000001</v>
      </c>
      <c r="AO65">
        <v>21.226062389999999</v>
      </c>
      <c r="AP65">
        <v>20.624528229999999</v>
      </c>
      <c r="AQ65">
        <v>20.03968837</v>
      </c>
      <c r="AR65">
        <v>19.148611240000001</v>
      </c>
      <c r="AS65">
        <v>19.029830159999999</v>
      </c>
      <c r="AT65">
        <v>18.741603560000001</v>
      </c>
      <c r="AU65">
        <v>18.409795620000001</v>
      </c>
      <c r="AV65">
        <v>18.074210910000001</v>
      </c>
      <c r="AW65">
        <v>17.754962899999999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5.421052972</v>
      </c>
      <c r="G67">
        <v>4.6468206079999996</v>
      </c>
      <c r="H67">
        <v>3.9009220789999999</v>
      </c>
      <c r="I67">
        <v>4.1619610859999998</v>
      </c>
      <c r="J67">
        <v>4.0389376270000001</v>
      </c>
      <c r="K67">
        <v>3.8360878029999999</v>
      </c>
      <c r="L67">
        <v>4.0588210360000003</v>
      </c>
      <c r="M67">
        <v>4.2205362219999998</v>
      </c>
      <c r="N67">
        <v>4.2270412259999999</v>
      </c>
      <c r="O67">
        <v>3.5839752379999998</v>
      </c>
      <c r="P67">
        <v>2.9351763179999999</v>
      </c>
      <c r="Q67">
        <v>2.5320941110000001</v>
      </c>
      <c r="R67">
        <v>2.3444084890000001</v>
      </c>
      <c r="S67">
        <v>2.1665105910000002</v>
      </c>
      <c r="T67">
        <v>2.0964012470000002</v>
      </c>
      <c r="U67">
        <v>2.1153691370000001</v>
      </c>
      <c r="V67">
        <v>2.175433934</v>
      </c>
      <c r="W67">
        <v>2.183311813</v>
      </c>
      <c r="X67">
        <v>2.1098382870000001</v>
      </c>
      <c r="Y67">
        <v>2.006196922</v>
      </c>
      <c r="Z67">
        <v>1.8978457099999999</v>
      </c>
      <c r="AA67">
        <v>1.794862626</v>
      </c>
      <c r="AB67">
        <v>1.6983811630000001</v>
      </c>
      <c r="AC67">
        <v>1.612262045</v>
      </c>
      <c r="AD67">
        <v>1.593276482</v>
      </c>
      <c r="AE67">
        <v>1.5979033570000001</v>
      </c>
      <c r="AF67">
        <v>1.61366696</v>
      </c>
      <c r="AG67">
        <v>1.6493117850000001</v>
      </c>
      <c r="AH67">
        <v>1.701608013</v>
      </c>
      <c r="AI67">
        <v>1.757192431</v>
      </c>
      <c r="AJ67">
        <v>1.812019016</v>
      </c>
      <c r="AK67">
        <v>1.8662608890000001</v>
      </c>
      <c r="AL67">
        <v>1.9197879360000001</v>
      </c>
      <c r="AM67">
        <v>1.9747308990000001</v>
      </c>
      <c r="AN67">
        <v>2.02995181</v>
      </c>
      <c r="AO67">
        <v>2.0846613899999999</v>
      </c>
      <c r="AP67">
        <v>2.1399995989999998</v>
      </c>
      <c r="AQ67">
        <v>2.1968614510000002</v>
      </c>
      <c r="AR67">
        <v>2.2540174550000001</v>
      </c>
      <c r="AS67">
        <v>2.3093657589999999</v>
      </c>
      <c r="AT67">
        <v>2.3650475850000001</v>
      </c>
      <c r="AU67">
        <v>2.4208821880000002</v>
      </c>
      <c r="AV67">
        <v>2.477648308</v>
      </c>
      <c r="AW67">
        <v>2.5362760199999999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0.36107394180000002</v>
      </c>
      <c r="G68">
        <v>0.35164616840000001</v>
      </c>
      <c r="H68">
        <v>0.3420748093</v>
      </c>
      <c r="I68">
        <v>0.33414150380000002</v>
      </c>
      <c r="J68">
        <v>0.3261528366</v>
      </c>
      <c r="K68">
        <v>0.3171893959</v>
      </c>
      <c r="L68">
        <v>0.30731531820000002</v>
      </c>
      <c r="M68">
        <v>0.29770513139999999</v>
      </c>
      <c r="N68">
        <v>0.28933542130000001</v>
      </c>
      <c r="O68">
        <v>0.28312456200000002</v>
      </c>
      <c r="P68">
        <v>0.2780935994</v>
      </c>
      <c r="Q68">
        <v>0.27255478430000002</v>
      </c>
      <c r="R68">
        <v>0.26491600129999998</v>
      </c>
      <c r="S68">
        <v>0.2567601216</v>
      </c>
      <c r="T68">
        <v>0.24756687450000001</v>
      </c>
      <c r="U68">
        <v>0.2380139828</v>
      </c>
      <c r="V68">
        <v>0.22753057879999999</v>
      </c>
      <c r="W68">
        <v>0.21582262930000001</v>
      </c>
      <c r="X68">
        <v>0.2046419458</v>
      </c>
      <c r="Y68">
        <v>0.1926958282</v>
      </c>
      <c r="Z68">
        <v>0.18080602430000001</v>
      </c>
      <c r="AA68">
        <v>0.16973970460000001</v>
      </c>
      <c r="AB68">
        <v>0.1598681488</v>
      </c>
      <c r="AC68">
        <v>0.15114639530000001</v>
      </c>
      <c r="AD68">
        <v>0.1432732387</v>
      </c>
      <c r="AE68">
        <v>0.13616618420000001</v>
      </c>
      <c r="AF68">
        <v>0.12975108739999999</v>
      </c>
      <c r="AG68">
        <v>0.1238811803</v>
      </c>
      <c r="AH68">
        <v>0.11848453859999999</v>
      </c>
      <c r="AI68">
        <v>0.11352701160000001</v>
      </c>
      <c r="AJ68">
        <v>0.1089447524</v>
      </c>
      <c r="AK68" s="39">
        <v>0.1047052861</v>
      </c>
      <c r="AL68" s="39">
        <v>0.1007801715</v>
      </c>
      <c r="AM68" s="39">
        <v>9.7080094399999997E-2</v>
      </c>
      <c r="AN68" s="39">
        <v>9.3591024300000006E-2</v>
      </c>
      <c r="AO68" s="39">
        <v>9.0293043899999995E-2</v>
      </c>
      <c r="AP68" s="39">
        <v>8.7169103999999997E-2</v>
      </c>
      <c r="AQ68" s="39">
        <v>8.42135772E-2</v>
      </c>
      <c r="AR68" s="39">
        <v>8.1419774200000003E-2</v>
      </c>
      <c r="AS68" s="39">
        <v>7.8769123100000005E-2</v>
      </c>
      <c r="AT68" s="39">
        <v>7.6217172900000005E-2</v>
      </c>
      <c r="AU68" s="39">
        <v>7.37431219E-2</v>
      </c>
      <c r="AV68">
        <v>7.1345157899999997E-2</v>
      </c>
      <c r="AW68">
        <v>6.9041024899999998E-2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2.2765710079999999</v>
      </c>
      <c r="G72">
        <v>2.1982587919999999</v>
      </c>
      <c r="H72">
        <v>2.2365594889999998</v>
      </c>
      <c r="I72">
        <v>2.327491808</v>
      </c>
      <c r="J72">
        <v>2.2426664139999999</v>
      </c>
      <c r="K72">
        <v>2.1857591529999998</v>
      </c>
      <c r="L72">
        <v>2.079308642</v>
      </c>
      <c r="M72">
        <v>2.1714321380000001</v>
      </c>
      <c r="N72">
        <v>2.2227711270000001</v>
      </c>
      <c r="O72">
        <v>2.336050551</v>
      </c>
      <c r="P72">
        <v>2.38554603</v>
      </c>
      <c r="Q72">
        <v>2.3657513539999999</v>
      </c>
      <c r="R72">
        <v>2.3895438169999998</v>
      </c>
      <c r="S72">
        <v>2.3776917829999999</v>
      </c>
      <c r="T72">
        <v>2.3710934269999999</v>
      </c>
      <c r="U72">
        <v>2.3660375949999999</v>
      </c>
      <c r="V72">
        <v>2.3711287150000002</v>
      </c>
      <c r="W72">
        <v>2.3600072220000001</v>
      </c>
      <c r="X72">
        <v>2.3600751679999998</v>
      </c>
      <c r="Y72">
        <v>2.3709416120000002</v>
      </c>
      <c r="Z72">
        <v>2.369909056</v>
      </c>
      <c r="AA72">
        <v>2.3790447719999999</v>
      </c>
      <c r="AB72">
        <v>2.3963778640000002</v>
      </c>
      <c r="AC72">
        <v>2.4201776160000001</v>
      </c>
      <c r="AD72">
        <v>2.45221226</v>
      </c>
      <c r="AE72">
        <v>2.4865300189999999</v>
      </c>
      <c r="AF72">
        <v>2.523770131</v>
      </c>
      <c r="AG72">
        <v>2.567917215</v>
      </c>
      <c r="AH72">
        <v>2.618154069</v>
      </c>
      <c r="AI72">
        <v>2.6704989960000001</v>
      </c>
      <c r="AJ72">
        <v>2.723758723</v>
      </c>
      <c r="AK72">
        <v>2.7792011470000002</v>
      </c>
      <c r="AL72">
        <v>2.836697322</v>
      </c>
      <c r="AM72">
        <v>2.897756593</v>
      </c>
      <c r="AN72">
        <v>2.9554660350000002</v>
      </c>
      <c r="AO72">
        <v>3.0109457700000002</v>
      </c>
      <c r="AP72">
        <v>3.0668819219999999</v>
      </c>
      <c r="AQ72">
        <v>3.125779622</v>
      </c>
      <c r="AR72">
        <v>3.186287697</v>
      </c>
      <c r="AS72">
        <v>3.2421220960000001</v>
      </c>
      <c r="AT72">
        <v>3.2978223999999998</v>
      </c>
      <c r="AU72">
        <v>3.3533849519999999</v>
      </c>
      <c r="AV72">
        <v>3.4103805880000002</v>
      </c>
      <c r="AW72">
        <v>3.4718421899999998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18.05915405</v>
      </c>
      <c r="G73">
        <v>17.056003780000001</v>
      </c>
      <c r="H73">
        <v>15.74426294</v>
      </c>
      <c r="I73">
        <v>16.095459730000002</v>
      </c>
      <c r="J73">
        <v>16.335025770000001</v>
      </c>
      <c r="K73">
        <v>15.02265603</v>
      </c>
      <c r="L73">
        <v>14.550998249999999</v>
      </c>
      <c r="M73">
        <v>14.702703959999999</v>
      </c>
      <c r="N73">
        <v>15.26091242</v>
      </c>
      <c r="O73">
        <v>15.22763563</v>
      </c>
      <c r="P73">
        <v>14.42088058</v>
      </c>
      <c r="Q73">
        <v>13.37495682</v>
      </c>
      <c r="R73">
        <v>12.77301142</v>
      </c>
      <c r="S73">
        <v>12.26415536</v>
      </c>
      <c r="T73">
        <v>11.95517253</v>
      </c>
      <c r="U73">
        <v>11.97816055</v>
      </c>
      <c r="V73">
        <v>12.19601582</v>
      </c>
      <c r="W73">
        <v>11.773458679999999</v>
      </c>
      <c r="X73">
        <v>11.737031480000001</v>
      </c>
      <c r="Y73">
        <v>10.63140121</v>
      </c>
      <c r="Z73">
        <v>9.6387338759999999</v>
      </c>
      <c r="AA73">
        <v>8.7637008509999994</v>
      </c>
      <c r="AB73">
        <v>8.0019407190000003</v>
      </c>
      <c r="AC73">
        <v>7.3598024180000001</v>
      </c>
      <c r="AD73">
        <v>7.1520569409999997</v>
      </c>
      <c r="AE73">
        <v>7.0901925910000001</v>
      </c>
      <c r="AF73">
        <v>7.1007514450000002</v>
      </c>
      <c r="AG73">
        <v>7.2066788810000002</v>
      </c>
      <c r="AH73">
        <v>7.3881195149999996</v>
      </c>
      <c r="AI73">
        <v>7.5855862690000002</v>
      </c>
      <c r="AJ73">
        <v>7.7803860580000004</v>
      </c>
      <c r="AK73">
        <v>7.977369683</v>
      </c>
      <c r="AL73">
        <v>8.1730345710000005</v>
      </c>
      <c r="AM73">
        <v>8.3790536499999995</v>
      </c>
      <c r="AN73">
        <v>8.5830171990000004</v>
      </c>
      <c r="AO73">
        <v>8.7802747829999994</v>
      </c>
      <c r="AP73">
        <v>8.9801820630000009</v>
      </c>
      <c r="AQ73">
        <v>9.1904815850000006</v>
      </c>
      <c r="AR73">
        <v>9.3998196689999904</v>
      </c>
      <c r="AS73">
        <v>9.5950055269999996</v>
      </c>
      <c r="AT73">
        <v>9.7915980390000001</v>
      </c>
      <c r="AU73">
        <v>9.9862765150000001</v>
      </c>
      <c r="AV73">
        <v>10.18380741</v>
      </c>
      <c r="AW73">
        <v>10.39224113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9.5818703749999994</v>
      </c>
      <c r="G74">
        <v>8.9071219240000001</v>
      </c>
      <c r="H74">
        <v>9.1395059639999996</v>
      </c>
      <c r="I74">
        <v>8.4586030409999999</v>
      </c>
      <c r="J74">
        <v>7.8520817169999999</v>
      </c>
      <c r="K74">
        <v>7.4070481849999998</v>
      </c>
      <c r="L74">
        <v>7.2211533389999998</v>
      </c>
      <c r="M74">
        <v>7.0765843479999999</v>
      </c>
      <c r="N74">
        <v>7.1582521510000001</v>
      </c>
      <c r="O74">
        <v>7.1391215089999998</v>
      </c>
      <c r="P74">
        <v>6.8493794829999999</v>
      </c>
      <c r="Q74">
        <v>6.4949099510000003</v>
      </c>
      <c r="R74">
        <v>6.4858771739999996</v>
      </c>
      <c r="S74">
        <v>6.2964046600000003</v>
      </c>
      <c r="T74">
        <v>6.1718540510000004</v>
      </c>
      <c r="U74">
        <v>6.1176809209999998</v>
      </c>
      <c r="V74">
        <v>6.0471138010000001</v>
      </c>
      <c r="W74">
        <v>5.8975768610000001</v>
      </c>
      <c r="X74">
        <v>5.6375810059999996</v>
      </c>
      <c r="Y74">
        <v>5.3665289170000001</v>
      </c>
      <c r="Z74">
        <v>5.0937058149999999</v>
      </c>
      <c r="AA74">
        <v>4.8418667539999998</v>
      </c>
      <c r="AB74">
        <v>4.6085884860000004</v>
      </c>
      <c r="AC74">
        <v>4.4075799560000002</v>
      </c>
      <c r="AD74">
        <v>4.2278228530000002</v>
      </c>
      <c r="AE74">
        <v>4.0599567499999996</v>
      </c>
      <c r="AF74">
        <v>3.9040184760000001</v>
      </c>
      <c r="AG74">
        <v>3.8088816649999999</v>
      </c>
      <c r="AH74">
        <v>3.7431764749999998</v>
      </c>
      <c r="AI74">
        <v>3.664520725</v>
      </c>
      <c r="AJ74">
        <v>3.5858295519999999</v>
      </c>
      <c r="AK74">
        <v>3.505849907</v>
      </c>
      <c r="AL74">
        <v>3.4271203460000002</v>
      </c>
      <c r="AM74">
        <v>3.3556779510000001</v>
      </c>
      <c r="AN74">
        <v>3.2690147029999999</v>
      </c>
      <c r="AO74">
        <v>3.1837653769999998</v>
      </c>
      <c r="AP74">
        <v>3.101848468</v>
      </c>
      <c r="AQ74">
        <v>3.0249398570000001</v>
      </c>
      <c r="AR74">
        <v>2.9525835119999999</v>
      </c>
      <c r="AS74">
        <v>2.868579124</v>
      </c>
      <c r="AT74">
        <v>2.7851263770000001</v>
      </c>
      <c r="AU74">
        <v>2.7035902489999999</v>
      </c>
      <c r="AV74">
        <v>2.6245544029999999</v>
      </c>
      <c r="AW74">
        <v>2.549024218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4.841591728</v>
      </c>
      <c r="G75">
        <v>4.7241703460000002</v>
      </c>
      <c r="H75">
        <v>4.5709668580000002</v>
      </c>
      <c r="I75">
        <v>4.5466526729999996</v>
      </c>
      <c r="J75">
        <v>4.4111210019999998</v>
      </c>
      <c r="K75">
        <v>4.2129648150000003</v>
      </c>
      <c r="L75">
        <v>4.1000812929999997</v>
      </c>
      <c r="M75">
        <v>4.0755307849999998</v>
      </c>
      <c r="N75">
        <v>4.148793672</v>
      </c>
      <c r="O75">
        <v>3.9583861410000001</v>
      </c>
      <c r="P75">
        <v>3.7220053759999998</v>
      </c>
      <c r="Q75">
        <v>3.479268501</v>
      </c>
      <c r="R75">
        <v>3.290799566</v>
      </c>
      <c r="S75">
        <v>3.105220455</v>
      </c>
      <c r="T75">
        <v>3.109029456</v>
      </c>
      <c r="U75">
        <v>3.1507183969999999</v>
      </c>
      <c r="V75">
        <v>3.2111756800000002</v>
      </c>
      <c r="W75">
        <v>2.923714328</v>
      </c>
      <c r="X75">
        <v>2.8956039709999999</v>
      </c>
      <c r="Y75">
        <v>2.579542639</v>
      </c>
      <c r="Z75">
        <v>2.362897308</v>
      </c>
      <c r="AA75">
        <v>2.180425075</v>
      </c>
      <c r="AB75">
        <v>2.021481525</v>
      </c>
      <c r="AC75">
        <v>1.882157724</v>
      </c>
      <c r="AD75">
        <v>1.8489663670000001</v>
      </c>
      <c r="AE75">
        <v>1.833239134</v>
      </c>
      <c r="AF75">
        <v>1.8240663500000001</v>
      </c>
      <c r="AG75">
        <v>1.8218706710000001</v>
      </c>
      <c r="AH75">
        <v>1.824329224</v>
      </c>
      <c r="AI75">
        <v>1.826865095</v>
      </c>
      <c r="AJ75">
        <v>1.8290832800000001</v>
      </c>
      <c r="AK75">
        <v>1.830286904</v>
      </c>
      <c r="AL75">
        <v>1.830401929</v>
      </c>
      <c r="AM75">
        <v>1.8311088069999999</v>
      </c>
      <c r="AN75">
        <v>1.830387228</v>
      </c>
      <c r="AO75">
        <v>1.8286305839999999</v>
      </c>
      <c r="AP75">
        <v>1.826310396</v>
      </c>
      <c r="AQ75">
        <v>1.823853666</v>
      </c>
      <c r="AR75">
        <v>1.821373194</v>
      </c>
      <c r="AS75">
        <v>1.817807121</v>
      </c>
      <c r="AT75">
        <v>1.8134911149999999</v>
      </c>
      <c r="AU75">
        <v>1.8087167799999999</v>
      </c>
      <c r="AV75">
        <v>1.803654702</v>
      </c>
      <c r="AW75">
        <v>1.798414527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28.117412600000002</v>
      </c>
      <c r="G76">
        <v>28.16390655</v>
      </c>
      <c r="H76">
        <v>28.364352780000001</v>
      </c>
      <c r="I76">
        <v>28.504138990000001</v>
      </c>
      <c r="J76">
        <v>28.576064859999999</v>
      </c>
      <c r="K76">
        <v>28.401949649999999</v>
      </c>
      <c r="L76">
        <v>28.149340779999999</v>
      </c>
      <c r="M76">
        <v>27.905857309999998</v>
      </c>
      <c r="N76">
        <v>27.586641759999999</v>
      </c>
      <c r="O76">
        <v>27.34027751</v>
      </c>
      <c r="P76">
        <v>27.305694169999999</v>
      </c>
      <c r="Q76">
        <v>27.272713830000001</v>
      </c>
      <c r="R76">
        <v>27.235869579999999</v>
      </c>
      <c r="S76">
        <v>26.8777559</v>
      </c>
      <c r="T76">
        <v>26.762308319999999</v>
      </c>
      <c r="U76">
        <v>26.580419280000001</v>
      </c>
      <c r="V76">
        <v>26.185922300000001</v>
      </c>
      <c r="W76">
        <v>25.566695960000001</v>
      </c>
      <c r="X76">
        <v>24.83785614</v>
      </c>
      <c r="Y76">
        <v>24.22250163</v>
      </c>
      <c r="Z76">
        <v>23.470332450000001</v>
      </c>
      <c r="AA76">
        <v>22.617572370000001</v>
      </c>
      <c r="AB76">
        <v>21.677638770000002</v>
      </c>
      <c r="AC76">
        <v>20.66533544</v>
      </c>
      <c r="AD76">
        <v>19.614865949999999</v>
      </c>
      <c r="AE76">
        <v>18.548714579999999</v>
      </c>
      <c r="AF76">
        <v>17.493320950000001</v>
      </c>
      <c r="AG76">
        <v>16.469588529999999</v>
      </c>
      <c r="AH76">
        <v>15.49010777</v>
      </c>
      <c r="AI76">
        <v>14.560940499999999</v>
      </c>
      <c r="AJ76">
        <v>13.683316469999999</v>
      </c>
      <c r="AK76">
        <v>12.85644842</v>
      </c>
      <c r="AL76">
        <v>12.07847271</v>
      </c>
      <c r="AM76">
        <v>11.32417109</v>
      </c>
      <c r="AN76">
        <v>10.61671022</v>
      </c>
      <c r="AO76">
        <v>9.9533141609999998</v>
      </c>
      <c r="AP76">
        <v>9.3313052130000003</v>
      </c>
      <c r="AQ76">
        <v>8.7481347090000003</v>
      </c>
      <c r="AR76">
        <v>8.1649439669999904</v>
      </c>
      <c r="AS76">
        <v>7.6206235019999999</v>
      </c>
      <c r="AT76">
        <v>7.1125864620000003</v>
      </c>
      <c r="AU76">
        <v>6.6384162660000001</v>
      </c>
      <c r="AV76">
        <v>6.1958562820000003</v>
      </c>
      <c r="AW76">
        <v>5.7827997389999997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22.09445152</v>
      </c>
      <c r="G77">
        <v>20.978046819999999</v>
      </c>
      <c r="H77">
        <v>18.936399770000001</v>
      </c>
      <c r="I77">
        <v>19.271228579999999</v>
      </c>
      <c r="J77">
        <v>18.968204889999999</v>
      </c>
      <c r="K77">
        <v>18.074986580000001</v>
      </c>
      <c r="L77">
        <v>17.54011341</v>
      </c>
      <c r="M77">
        <v>17.435756439999999</v>
      </c>
      <c r="N77">
        <v>17.094283069999999</v>
      </c>
      <c r="O77">
        <v>17.693747389999999</v>
      </c>
      <c r="P77">
        <v>17.99457198</v>
      </c>
      <c r="Q77">
        <v>17.88449855</v>
      </c>
      <c r="R77">
        <v>18.059774780000001</v>
      </c>
      <c r="S77">
        <v>18.05538018</v>
      </c>
      <c r="T77">
        <v>17.99142724</v>
      </c>
      <c r="U77">
        <v>17.908065359999998</v>
      </c>
      <c r="V77">
        <v>17.800680870000001</v>
      </c>
      <c r="W77">
        <v>16.862241709999999</v>
      </c>
      <c r="X77">
        <v>16.34489387</v>
      </c>
      <c r="Y77">
        <v>15.16893591</v>
      </c>
      <c r="Z77">
        <v>14.36011652</v>
      </c>
      <c r="AA77">
        <v>13.59236372</v>
      </c>
      <c r="AB77">
        <v>12.860441850000001</v>
      </c>
      <c r="AC77">
        <v>12.162329919999999</v>
      </c>
      <c r="AD77">
        <v>11.50364935</v>
      </c>
      <c r="AE77">
        <v>10.873278920000001</v>
      </c>
      <c r="AF77">
        <v>10.27172339</v>
      </c>
      <c r="AG77">
        <v>9.7028150760000003</v>
      </c>
      <c r="AH77">
        <v>9.1654118879999995</v>
      </c>
      <c r="AI77">
        <v>8.6569661329999903</v>
      </c>
      <c r="AJ77">
        <v>8.1735311779999904</v>
      </c>
      <c r="AK77">
        <v>7.715199986</v>
      </c>
      <c r="AL77">
        <v>7.2813044690000002</v>
      </c>
      <c r="AM77">
        <v>6.8732833189999996</v>
      </c>
      <c r="AN77">
        <v>6.4828485059999998</v>
      </c>
      <c r="AO77">
        <v>6.1107663570000001</v>
      </c>
      <c r="AP77">
        <v>5.7585836700000002</v>
      </c>
      <c r="AQ77">
        <v>5.4273399189999996</v>
      </c>
      <c r="AR77">
        <v>5.1181397659999996</v>
      </c>
      <c r="AS77">
        <v>4.817824764</v>
      </c>
      <c r="AT77">
        <v>4.5309704799999997</v>
      </c>
      <c r="AU77">
        <v>4.2590217619999997</v>
      </c>
      <c r="AV77">
        <v>4.0028449410000002</v>
      </c>
      <c r="AW77">
        <v>3.7630338299999999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0.29651042770000002</v>
      </c>
      <c r="G78">
        <v>0.29695897409999999</v>
      </c>
      <c r="H78">
        <v>0.28436734530000002</v>
      </c>
      <c r="I78">
        <v>0.2998875547</v>
      </c>
      <c r="J78">
        <v>0.3045359648</v>
      </c>
      <c r="K78">
        <v>0.31407019780000001</v>
      </c>
      <c r="L78">
        <v>0.30223088450000002</v>
      </c>
      <c r="M78">
        <v>0.30991532589999998</v>
      </c>
      <c r="N78">
        <v>0.29580419689999998</v>
      </c>
      <c r="O78">
        <v>0.289148615</v>
      </c>
      <c r="P78">
        <v>0.29408475270000001</v>
      </c>
      <c r="Q78">
        <v>0.30714118169999999</v>
      </c>
      <c r="R78">
        <v>0.30924035100000002</v>
      </c>
      <c r="S78">
        <v>0.31037331010000002</v>
      </c>
      <c r="T78">
        <v>0.31322734520000001</v>
      </c>
      <c r="U78">
        <v>0.309205122</v>
      </c>
      <c r="V78">
        <v>0.30213455769999997</v>
      </c>
      <c r="W78">
        <v>0.296740842</v>
      </c>
      <c r="X78">
        <v>0.29673321330000002</v>
      </c>
      <c r="Y78">
        <v>0.30126085899999999</v>
      </c>
      <c r="Z78">
        <v>0.30415865079999999</v>
      </c>
      <c r="AA78">
        <v>0.30690863489999998</v>
      </c>
      <c r="AB78">
        <v>0.31003566020000001</v>
      </c>
      <c r="AC78">
        <v>0.3133326286</v>
      </c>
      <c r="AD78">
        <v>0.31744811179999999</v>
      </c>
      <c r="AE78">
        <v>0.32212205090000001</v>
      </c>
      <c r="AF78">
        <v>0.32760079440000001</v>
      </c>
      <c r="AG78">
        <v>0.32918945449999998</v>
      </c>
      <c r="AH78">
        <v>0.3271213557</v>
      </c>
      <c r="AI78">
        <v>0.32537361170000001</v>
      </c>
      <c r="AJ78">
        <v>0.3242654203</v>
      </c>
      <c r="AK78">
        <v>0.32415414040000001</v>
      </c>
      <c r="AL78">
        <v>0.32483030689999998</v>
      </c>
      <c r="AM78">
        <v>0.32585193410000002</v>
      </c>
      <c r="AN78">
        <v>0.32803045790000002</v>
      </c>
      <c r="AO78">
        <v>0.33069803790000002</v>
      </c>
      <c r="AP78">
        <v>0.33365110850000002</v>
      </c>
      <c r="AQ78">
        <v>0.3367878896</v>
      </c>
      <c r="AR78">
        <v>0.33985950500000001</v>
      </c>
      <c r="AS78">
        <v>0.34426502120000002</v>
      </c>
      <c r="AT78">
        <v>0.34971104629999999</v>
      </c>
      <c r="AU78">
        <v>0.35562687770000001</v>
      </c>
      <c r="AV78">
        <v>0.36185014459999998</v>
      </c>
      <c r="AW78">
        <v>0.36851178870000001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11.7728971</v>
      </c>
      <c r="G79">
        <v>11.67524454</v>
      </c>
      <c r="H79">
        <v>10.22226985</v>
      </c>
      <c r="I79">
        <v>10.685979400000001</v>
      </c>
      <c r="J79">
        <v>11.11894912</v>
      </c>
      <c r="K79">
        <v>10.965376259999999</v>
      </c>
      <c r="L79">
        <v>10.779234110000001</v>
      </c>
      <c r="M79">
        <v>10.686361420000001</v>
      </c>
      <c r="N79">
        <v>10.392839710000001</v>
      </c>
      <c r="O79">
        <v>10.143635079999999</v>
      </c>
      <c r="P79">
        <v>10.041597830000001</v>
      </c>
      <c r="Q79">
        <v>10.07379774</v>
      </c>
      <c r="R79">
        <v>9.9295602709999997</v>
      </c>
      <c r="S79">
        <v>9.8218756010000003</v>
      </c>
      <c r="T79">
        <v>9.7536928669999998</v>
      </c>
      <c r="U79">
        <v>9.6892715880000004</v>
      </c>
      <c r="V79">
        <v>9.5854673249999998</v>
      </c>
      <c r="W79">
        <v>10.57470358</v>
      </c>
      <c r="X79">
        <v>10.57487143</v>
      </c>
      <c r="Y79">
        <v>12.45938619</v>
      </c>
      <c r="Z79">
        <v>13.321583329999999</v>
      </c>
      <c r="AA79">
        <v>13.991615250000001</v>
      </c>
      <c r="AB79">
        <v>14.515509339999999</v>
      </c>
      <c r="AC79">
        <v>14.93637931</v>
      </c>
      <c r="AD79">
        <v>15.103532420000001</v>
      </c>
      <c r="AE79">
        <v>15.181655320000001</v>
      </c>
      <c r="AF79">
        <v>15.262603289999999</v>
      </c>
      <c r="AG79">
        <v>15.276620250000001</v>
      </c>
      <c r="AH79">
        <v>15.228145100000001</v>
      </c>
      <c r="AI79">
        <v>15.19881898</v>
      </c>
      <c r="AJ79">
        <v>15.17899982</v>
      </c>
      <c r="AK79">
        <v>15.18432275</v>
      </c>
      <c r="AL79">
        <v>15.208676580000001</v>
      </c>
      <c r="AM79">
        <v>15.2427916</v>
      </c>
      <c r="AN79">
        <v>15.284515839999999</v>
      </c>
      <c r="AO79">
        <v>15.32521309</v>
      </c>
      <c r="AP79">
        <v>15.36900271</v>
      </c>
      <c r="AQ79">
        <v>15.4151933</v>
      </c>
      <c r="AR79">
        <v>15.45721565</v>
      </c>
      <c r="AS79">
        <v>15.50424638</v>
      </c>
      <c r="AT79">
        <v>15.5671914</v>
      </c>
      <c r="AU79">
        <v>15.6351244</v>
      </c>
      <c r="AV79">
        <v>15.70570919</v>
      </c>
      <c r="AW79">
        <v>15.779513359999999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12.95643239</v>
      </c>
      <c r="G80">
        <v>13.358710909999999</v>
      </c>
      <c r="H80">
        <v>13.051978979999999</v>
      </c>
      <c r="I80">
        <v>13.37932354</v>
      </c>
      <c r="J80">
        <v>13.764525239999999</v>
      </c>
      <c r="K80">
        <v>14.08987589</v>
      </c>
      <c r="L80">
        <v>14.126781749999999</v>
      </c>
      <c r="M80">
        <v>14.083052090000001</v>
      </c>
      <c r="N80">
        <v>13.86439607</v>
      </c>
      <c r="O80">
        <v>13.69432961</v>
      </c>
      <c r="P80">
        <v>13.86686845</v>
      </c>
      <c r="Q80">
        <v>14.18843056</v>
      </c>
      <c r="R80">
        <v>14.14256703</v>
      </c>
      <c r="S80">
        <v>14.2228782</v>
      </c>
      <c r="T80">
        <v>14.19617118</v>
      </c>
      <c r="U80">
        <v>14.05925891</v>
      </c>
      <c r="V80">
        <v>13.842721839999999</v>
      </c>
      <c r="W80">
        <v>13.80173291</v>
      </c>
      <c r="X80">
        <v>13.68906561</v>
      </c>
      <c r="Y80">
        <v>13.64261853</v>
      </c>
      <c r="Z80">
        <v>13.49844738</v>
      </c>
      <c r="AA80">
        <v>13.33351862</v>
      </c>
      <c r="AB80">
        <v>13.17294381</v>
      </c>
      <c r="AC80">
        <v>13.02043338</v>
      </c>
      <c r="AD80">
        <v>12.877982769999999</v>
      </c>
      <c r="AE80">
        <v>12.74777864</v>
      </c>
      <c r="AF80">
        <v>12.63114113</v>
      </c>
      <c r="AG80">
        <v>12.44652516</v>
      </c>
      <c r="AH80">
        <v>12.22746486</v>
      </c>
      <c r="AI80">
        <v>12.0340129</v>
      </c>
      <c r="AJ80">
        <v>11.846677229999999</v>
      </c>
      <c r="AK80">
        <v>11.667335899999999</v>
      </c>
      <c r="AL80">
        <v>11.49414825</v>
      </c>
      <c r="AM80">
        <v>11.32425394</v>
      </c>
      <c r="AN80">
        <v>11.163253579999999</v>
      </c>
      <c r="AO80">
        <v>11.00648653</v>
      </c>
      <c r="AP80">
        <v>10.853954440000001</v>
      </c>
      <c r="AQ80">
        <v>10.705707719999999</v>
      </c>
      <c r="AR80">
        <v>10.562309340000001</v>
      </c>
      <c r="AS80">
        <v>10.437458980000001</v>
      </c>
      <c r="AT80">
        <v>10.32045351</v>
      </c>
      <c r="AU80">
        <v>10.20837487</v>
      </c>
      <c r="AV80">
        <v>10.10012006</v>
      </c>
      <c r="AW80">
        <v>9.9979033099999999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11.63636271</v>
      </c>
      <c r="G81">
        <v>12.142783659999999</v>
      </c>
      <c r="H81">
        <v>11.41171905</v>
      </c>
      <c r="I81">
        <v>11.90402065</v>
      </c>
      <c r="J81">
        <v>12.48076079</v>
      </c>
      <c r="K81">
        <v>12.837258719999999</v>
      </c>
      <c r="L81">
        <v>12.90973559</v>
      </c>
      <c r="M81">
        <v>12.92178681</v>
      </c>
      <c r="N81">
        <v>12.716766440000001</v>
      </c>
      <c r="O81">
        <v>12.120513860000001</v>
      </c>
      <c r="P81">
        <v>12.039679960000001</v>
      </c>
      <c r="Q81">
        <v>12.255497569999999</v>
      </c>
      <c r="R81">
        <v>12.13200327</v>
      </c>
      <c r="S81">
        <v>12.02247843</v>
      </c>
      <c r="T81">
        <v>12.218998259999999</v>
      </c>
      <c r="U81">
        <v>12.096382630000001</v>
      </c>
      <c r="V81">
        <v>11.793589450000001</v>
      </c>
      <c r="W81">
        <v>12.0626938</v>
      </c>
      <c r="X81">
        <v>12.062663280000001</v>
      </c>
      <c r="Y81">
        <v>11.81385616</v>
      </c>
      <c r="Z81">
        <v>11.62888834</v>
      </c>
      <c r="AA81">
        <v>11.30287238</v>
      </c>
      <c r="AB81">
        <v>10.894058899999999</v>
      </c>
      <c r="AC81">
        <v>10.442646509999999</v>
      </c>
      <c r="AD81">
        <v>10.35047001</v>
      </c>
      <c r="AE81">
        <v>10.276188429999999</v>
      </c>
      <c r="AF81">
        <v>10.21149643</v>
      </c>
      <c r="AG81">
        <v>10.10867919</v>
      </c>
      <c r="AH81">
        <v>9.9667733330000008</v>
      </c>
      <c r="AI81">
        <v>9.8247635219999996</v>
      </c>
      <c r="AJ81">
        <v>9.6882068950000004</v>
      </c>
      <c r="AK81">
        <v>9.5578763149999997</v>
      </c>
      <c r="AL81">
        <v>9.4315858190000004</v>
      </c>
      <c r="AM81">
        <v>9.3092707269999995</v>
      </c>
      <c r="AN81">
        <v>9.1886087910000001</v>
      </c>
      <c r="AO81">
        <v>9.0680544679999997</v>
      </c>
      <c r="AP81">
        <v>8.9471598669999999</v>
      </c>
      <c r="AQ81">
        <v>8.8250809750000005</v>
      </c>
      <c r="AR81">
        <v>8.7025318909999996</v>
      </c>
      <c r="AS81">
        <v>8.5886166510000006</v>
      </c>
      <c r="AT81">
        <v>8.4803615319999999</v>
      </c>
      <c r="AU81">
        <v>8.3745881729999905</v>
      </c>
      <c r="AV81">
        <v>8.2692197279999995</v>
      </c>
      <c r="AW81">
        <v>8.1630398540000009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1.15023128E-3</v>
      </c>
      <c r="G82" s="39">
        <v>2.2138173500000002E-3</v>
      </c>
      <c r="H82">
        <v>3.9315513099999998E-3</v>
      </c>
      <c r="I82">
        <v>6.2573313899999998E-3</v>
      </c>
      <c r="J82" s="39">
        <v>9.3157335500000001E-3</v>
      </c>
      <c r="K82" s="39">
        <v>1.2903157300000001E-2</v>
      </c>
      <c r="L82" s="39">
        <v>1.74663657E-2</v>
      </c>
      <c r="M82" s="39">
        <v>2.35501771E-2</v>
      </c>
      <c r="N82" s="39">
        <v>3.08606926E-2</v>
      </c>
      <c r="O82" s="39">
        <v>4.0940744100000002E-2</v>
      </c>
      <c r="P82" s="39">
        <v>5.4087511099999999E-2</v>
      </c>
      <c r="Q82" s="39">
        <v>7.1010167299999996E-2</v>
      </c>
      <c r="R82" s="39">
        <v>9.2481227900000004E-2</v>
      </c>
      <c r="S82" s="39">
        <v>0.11580163759999999</v>
      </c>
      <c r="T82" s="39">
        <v>0.1483003265</v>
      </c>
      <c r="U82" s="39">
        <v>0.19204186209999999</v>
      </c>
      <c r="V82" s="39">
        <v>0.2423204427</v>
      </c>
      <c r="W82" s="39">
        <v>0.29133228</v>
      </c>
      <c r="X82" s="39">
        <v>0.32745873920000002</v>
      </c>
      <c r="Y82" s="39">
        <v>0.39990368770000001</v>
      </c>
      <c r="Z82" s="39">
        <v>0.48379536950000002</v>
      </c>
      <c r="AA82" s="39">
        <v>0.59259756730000002</v>
      </c>
      <c r="AB82" s="39">
        <v>0.72863298430000001</v>
      </c>
      <c r="AC82" s="39">
        <v>0.88902026329999995</v>
      </c>
      <c r="AD82" s="39">
        <v>1.0846932579999999</v>
      </c>
      <c r="AE82" s="39">
        <v>1.299121484</v>
      </c>
      <c r="AF82" s="39">
        <v>1.5207925819999999</v>
      </c>
      <c r="AG82" s="39">
        <v>1.740759309</v>
      </c>
      <c r="AH82" s="39">
        <v>1.9534089539999999</v>
      </c>
      <c r="AI82" s="39">
        <v>2.1584535640000002</v>
      </c>
      <c r="AJ82" s="39">
        <v>2.3554866849999998</v>
      </c>
      <c r="AK82" s="39">
        <v>2.5422385219999999</v>
      </c>
      <c r="AL82" s="39">
        <v>2.7179676970000002</v>
      </c>
      <c r="AM82" s="39">
        <v>2.883484165</v>
      </c>
      <c r="AN82" s="39">
        <v>3.0393370800000001</v>
      </c>
      <c r="AO82" s="39">
        <v>3.1852848580000002</v>
      </c>
      <c r="AP82" s="39">
        <v>3.3211197380000002</v>
      </c>
      <c r="AQ82" s="39">
        <v>3.4471581979999999</v>
      </c>
      <c r="AR82" s="39">
        <v>3.5625354819999999</v>
      </c>
      <c r="AS82" s="39">
        <v>3.6722271580000001</v>
      </c>
      <c r="AT82" s="39">
        <v>3.7753117450000002</v>
      </c>
      <c r="AU82" s="39">
        <v>3.8709555029999998</v>
      </c>
      <c r="AV82" s="39">
        <v>3.959097114</v>
      </c>
      <c r="AW82" s="39">
        <v>4.0400700780000003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1.278087929</v>
      </c>
      <c r="G83">
        <v>1.2613720850000001</v>
      </c>
      <c r="H83">
        <v>1.090272208</v>
      </c>
      <c r="I83">
        <v>1.14857136</v>
      </c>
      <c r="J83">
        <v>1.1744058239999999</v>
      </c>
      <c r="K83">
        <v>1.2131247460000001</v>
      </c>
      <c r="L83">
        <v>1.211534479</v>
      </c>
      <c r="M83">
        <v>1.212294958</v>
      </c>
      <c r="N83">
        <v>1.135717603</v>
      </c>
      <c r="O83">
        <v>1.1345712210000001</v>
      </c>
      <c r="P83">
        <v>1.1757835919999999</v>
      </c>
      <c r="Q83">
        <v>1.253971476</v>
      </c>
      <c r="R83">
        <v>1.2933788420000001</v>
      </c>
      <c r="S83">
        <v>1.308091101</v>
      </c>
      <c r="T83">
        <v>1.3284237299999999</v>
      </c>
      <c r="U83">
        <v>1.321467148</v>
      </c>
      <c r="V83">
        <v>1.2917621480000001</v>
      </c>
      <c r="W83">
        <v>1.514533285</v>
      </c>
      <c r="X83">
        <v>1.761591422</v>
      </c>
      <c r="Y83">
        <v>1.9870142120000001</v>
      </c>
      <c r="Z83">
        <v>2.2056033519999998</v>
      </c>
      <c r="AA83">
        <v>2.4144180629999998</v>
      </c>
      <c r="AB83">
        <v>2.6134340680000001</v>
      </c>
      <c r="AC83">
        <v>2.8026188859999999</v>
      </c>
      <c r="AD83">
        <v>2.9774305920000002</v>
      </c>
      <c r="AE83">
        <v>3.1429901839999999</v>
      </c>
      <c r="AF83">
        <v>3.300692175</v>
      </c>
      <c r="AG83">
        <v>3.441232571</v>
      </c>
      <c r="AH83">
        <v>3.5647599310000002</v>
      </c>
      <c r="AI83">
        <v>3.681258787</v>
      </c>
      <c r="AJ83">
        <v>3.7904757230000001</v>
      </c>
      <c r="AK83">
        <v>3.8940833619999999</v>
      </c>
      <c r="AL83">
        <v>3.9923586630000001</v>
      </c>
      <c r="AM83">
        <v>4.0853558330000004</v>
      </c>
      <c r="AN83">
        <v>4.1750734899999999</v>
      </c>
      <c r="AO83">
        <v>4.2601228850000004</v>
      </c>
      <c r="AP83">
        <v>4.340285379</v>
      </c>
      <c r="AQ83">
        <v>4.4153889880000001</v>
      </c>
      <c r="AR83">
        <v>4.4866170790000002</v>
      </c>
      <c r="AS83">
        <v>4.556509148</v>
      </c>
      <c r="AT83">
        <v>4.624272457</v>
      </c>
      <c r="AU83">
        <v>4.6891333609999997</v>
      </c>
      <c r="AV83">
        <v>4.7508719380000004</v>
      </c>
      <c r="AW83">
        <v>4.8095783409999999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0.35826079900000002</v>
      </c>
      <c r="G84">
        <v>0.34970121770000001</v>
      </c>
      <c r="H84">
        <v>0.34367840729999999</v>
      </c>
      <c r="I84">
        <v>0.36256731640000001</v>
      </c>
      <c r="J84">
        <v>0.35889144319999999</v>
      </c>
      <c r="K84">
        <v>0.35578691429999998</v>
      </c>
      <c r="L84">
        <v>0.33685852440000003</v>
      </c>
      <c r="M84">
        <v>0.3453474171</v>
      </c>
      <c r="N84">
        <v>0.33737392799999999</v>
      </c>
      <c r="O84">
        <v>0.3391308744</v>
      </c>
      <c r="P84">
        <v>0.3419791713</v>
      </c>
      <c r="Q84">
        <v>0.34014957280000002</v>
      </c>
      <c r="R84">
        <v>0.33263414800000002</v>
      </c>
      <c r="S84">
        <v>0.322215898</v>
      </c>
      <c r="T84">
        <v>0.31502388920000002</v>
      </c>
      <c r="U84">
        <v>0.31218813099999998</v>
      </c>
      <c r="V84">
        <v>0.31352059710000002</v>
      </c>
      <c r="W84">
        <v>0.30639807149999998</v>
      </c>
      <c r="X84">
        <v>0.30641058900000001</v>
      </c>
      <c r="Y84">
        <v>0.30357151659999998</v>
      </c>
      <c r="Z84">
        <v>0.29979836230000001</v>
      </c>
      <c r="AA84">
        <v>0.29849960110000001</v>
      </c>
      <c r="AB84">
        <v>0.29933781599999998</v>
      </c>
      <c r="AC84">
        <v>0.3011655305</v>
      </c>
      <c r="AD84">
        <v>0.3036322293</v>
      </c>
      <c r="AE84">
        <v>0.30611967340000001</v>
      </c>
      <c r="AF84">
        <v>0.3087750373</v>
      </c>
      <c r="AG84">
        <v>0.31191587370000001</v>
      </c>
      <c r="AH84">
        <v>0.31563257760000002</v>
      </c>
      <c r="AI84">
        <v>0.31942687120000002</v>
      </c>
      <c r="AJ84">
        <v>0.32298684129999999</v>
      </c>
      <c r="AK84">
        <v>0.32662957419999999</v>
      </c>
      <c r="AL84">
        <v>0.33045981759999998</v>
      </c>
      <c r="AM84">
        <v>0.33386898850000002</v>
      </c>
      <c r="AN84">
        <v>0.3384969055</v>
      </c>
      <c r="AO84">
        <v>0.343684355</v>
      </c>
      <c r="AP84">
        <v>0.34916319179999999</v>
      </c>
      <c r="AQ84">
        <v>0.3548433205</v>
      </c>
      <c r="AR84">
        <v>0.36032939749999998</v>
      </c>
      <c r="AS84">
        <v>0.36627090800000001</v>
      </c>
      <c r="AT84">
        <v>0.37257307629999997</v>
      </c>
      <c r="AU84">
        <v>0.37893165940000001</v>
      </c>
      <c r="AV84">
        <v>0.38539360119999999</v>
      </c>
      <c r="AW84">
        <v>0.3922345827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13.409416330000001</v>
      </c>
      <c r="G85">
        <v>12.96300521</v>
      </c>
      <c r="H85">
        <v>11.784177039999999</v>
      </c>
      <c r="I85">
        <v>12.187851200000001</v>
      </c>
      <c r="J85">
        <v>12.389198759999999</v>
      </c>
      <c r="K85">
        <v>11.773837690000001</v>
      </c>
      <c r="L85">
        <v>11.42386933</v>
      </c>
      <c r="M85">
        <v>11.36398222</v>
      </c>
      <c r="N85">
        <v>11.37518023</v>
      </c>
      <c r="O85">
        <v>11.837031680000001</v>
      </c>
      <c r="P85" s="39">
        <v>12.17822337</v>
      </c>
      <c r="Q85" s="39">
        <v>12.2246676</v>
      </c>
      <c r="R85" s="39">
        <v>12.26099569</v>
      </c>
      <c r="S85" s="39">
        <v>12.214917740000001</v>
      </c>
      <c r="T85" s="39">
        <v>11.844832759999999</v>
      </c>
      <c r="U85" s="39">
        <v>11.72812562</v>
      </c>
      <c r="V85" s="39">
        <v>11.77339194</v>
      </c>
      <c r="W85" s="39">
        <v>10.139167560000001</v>
      </c>
      <c r="X85" s="39">
        <v>10.139553210000001</v>
      </c>
      <c r="Y85" s="39">
        <v>7.7691427060000002</v>
      </c>
      <c r="Z85" s="39">
        <v>6.6968211630000001</v>
      </c>
      <c r="AA85" s="39">
        <v>5.8917532909999997</v>
      </c>
      <c r="AB85" s="39">
        <v>5.2749590230000001</v>
      </c>
      <c r="AC85" s="39">
        <v>4.7873611550000001</v>
      </c>
      <c r="AD85" s="39">
        <v>4.6301714829999998</v>
      </c>
      <c r="AE85" s="39">
        <v>4.5876127379999998</v>
      </c>
      <c r="AF85">
        <v>4.5981626980000003</v>
      </c>
      <c r="AG85">
        <v>4.670278787</v>
      </c>
      <c r="AH85">
        <v>4.7895348630000001</v>
      </c>
      <c r="AI85">
        <v>4.9192149000000001</v>
      </c>
      <c r="AJ85">
        <v>5.0456240929999998</v>
      </c>
      <c r="AK85">
        <v>5.171475407</v>
      </c>
      <c r="AL85">
        <v>5.2958945460000004</v>
      </c>
      <c r="AM85">
        <v>5.4220459459999999</v>
      </c>
      <c r="AN85">
        <v>5.5528854470000004</v>
      </c>
      <c r="AO85">
        <v>5.6830479450000002</v>
      </c>
      <c r="AP85">
        <v>5.8155756360000002</v>
      </c>
      <c r="AQ85">
        <v>5.9527752229999997</v>
      </c>
      <c r="AR85">
        <v>6.0881311939999998</v>
      </c>
      <c r="AS85">
        <v>6.2177860689999997</v>
      </c>
      <c r="AT85">
        <v>6.3490777869999997</v>
      </c>
      <c r="AU85">
        <v>6.4794802259999997</v>
      </c>
      <c r="AV85">
        <v>6.6111490699999997</v>
      </c>
      <c r="AW85">
        <v>6.7475973170000003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17.596257489999999</v>
      </c>
      <c r="G86">
        <v>17.279734980000001</v>
      </c>
      <c r="H86">
        <v>17.2215229</v>
      </c>
      <c r="I86">
        <v>17.25054708</v>
      </c>
      <c r="J86">
        <v>16.945820680000001</v>
      </c>
      <c r="K86" s="39">
        <v>16.384373220000001</v>
      </c>
      <c r="L86" s="39">
        <v>16.025932220000001</v>
      </c>
      <c r="M86" s="39">
        <v>15.81288984</v>
      </c>
      <c r="N86" s="39">
        <v>15.755761720000001</v>
      </c>
      <c r="O86" s="39">
        <v>15.813079589999999</v>
      </c>
      <c r="P86" s="39">
        <v>15.534941079999999</v>
      </c>
      <c r="Q86" s="39">
        <v>14.88809837</v>
      </c>
      <c r="R86" s="39">
        <v>14.29973292</v>
      </c>
      <c r="S86" s="39">
        <v>13.61575624</v>
      </c>
      <c r="T86" s="39">
        <v>12.935724309999999</v>
      </c>
      <c r="U86" s="39">
        <v>12.774627799999999</v>
      </c>
      <c r="V86" s="39">
        <v>12.668794549999999</v>
      </c>
      <c r="W86" s="39">
        <v>11.873141540000001</v>
      </c>
      <c r="X86" s="39">
        <v>11.4925508</v>
      </c>
      <c r="Y86" s="39">
        <v>10.71331956</v>
      </c>
      <c r="Z86">
        <v>10.14724642</v>
      </c>
      <c r="AA86">
        <v>9.6619130989999995</v>
      </c>
      <c r="AB86">
        <v>9.2552745759999997</v>
      </c>
      <c r="AC86">
        <v>8.8934166900000005</v>
      </c>
      <c r="AD86">
        <v>8.5467628740000006</v>
      </c>
      <c r="AE86">
        <v>8.2194086859999995</v>
      </c>
      <c r="AF86">
        <v>7.9123122229999998</v>
      </c>
      <c r="AG86">
        <v>7.7228464050000003</v>
      </c>
      <c r="AH86">
        <v>7.5973285879999999</v>
      </c>
      <c r="AI86">
        <v>7.4413594830000003</v>
      </c>
      <c r="AJ86">
        <v>7.2762619089999996</v>
      </c>
      <c r="AK86">
        <v>7.1093036390000002</v>
      </c>
      <c r="AL86">
        <v>6.947755634</v>
      </c>
      <c r="AM86">
        <v>6.7762864120000001</v>
      </c>
      <c r="AN86">
        <v>6.6299548740000001</v>
      </c>
      <c r="AO86">
        <v>6.4904473339999997</v>
      </c>
      <c r="AP86">
        <v>6.3545801859999997</v>
      </c>
      <c r="AQ86">
        <v>6.2225493370000002</v>
      </c>
      <c r="AR86">
        <v>6.0917998630000003</v>
      </c>
      <c r="AS86">
        <v>5.9575403739999997</v>
      </c>
      <c r="AT86" s="39">
        <v>5.8214069410000002</v>
      </c>
      <c r="AU86" s="39">
        <v>5.6858412290000002</v>
      </c>
      <c r="AV86">
        <v>5.5523605219999999</v>
      </c>
      <c r="AW86">
        <v>5.4231389019999998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6.160951238</v>
      </c>
      <c r="G87">
        <v>6.4154391080000002</v>
      </c>
      <c r="H87">
        <v>6.5823949700000002</v>
      </c>
      <c r="I87">
        <v>7.0550259129999997</v>
      </c>
      <c r="J87">
        <v>7.3797088009999996</v>
      </c>
      <c r="K87">
        <v>7.4829710599999997</v>
      </c>
      <c r="L87">
        <v>7.6539918619999998</v>
      </c>
      <c r="M87">
        <v>7.9704349240000001</v>
      </c>
      <c r="N87">
        <v>8.4955774490000007</v>
      </c>
      <c r="O87">
        <v>8.6059346350000006</v>
      </c>
      <c r="P87">
        <v>8.4260804290000006</v>
      </c>
      <c r="Q87">
        <v>7.915096159</v>
      </c>
      <c r="R87">
        <v>7.4027976860000004</v>
      </c>
      <c r="S87">
        <v>6.8685972560000002</v>
      </c>
      <c r="T87">
        <v>6.5963737010000001</v>
      </c>
      <c r="U87">
        <v>6.4408038239999996</v>
      </c>
      <c r="V87">
        <v>6.3709278899999999</v>
      </c>
      <c r="W87">
        <v>6.7199067450000003</v>
      </c>
      <c r="X87">
        <v>6.7199390790000004</v>
      </c>
      <c r="Y87">
        <v>7.81934168</v>
      </c>
      <c r="Z87">
        <v>8.1650647809999999</v>
      </c>
      <c r="AA87">
        <v>8.4336472479999998</v>
      </c>
      <c r="AB87">
        <v>8.6322845469999905</v>
      </c>
      <c r="AC87">
        <v>8.7417889770000006</v>
      </c>
      <c r="AD87">
        <v>8.7724532560000004</v>
      </c>
      <c r="AE87">
        <v>8.6635815849999904</v>
      </c>
      <c r="AF87">
        <v>8.4991354779999995</v>
      </c>
      <c r="AG87">
        <v>8.32930174</v>
      </c>
      <c r="AH87">
        <v>8.1712796730000008</v>
      </c>
      <c r="AI87">
        <v>8.0129382360000001</v>
      </c>
      <c r="AJ87">
        <v>7.8506504570000004</v>
      </c>
      <c r="AK87">
        <v>7.6884576549999997</v>
      </c>
      <c r="AL87">
        <v>7.5294016170000004</v>
      </c>
      <c r="AM87">
        <v>7.3614533529999999</v>
      </c>
      <c r="AN87">
        <v>7.2021514660000001</v>
      </c>
      <c r="AO87">
        <v>7.0502003269999998</v>
      </c>
      <c r="AP87">
        <v>6.9026438859999999</v>
      </c>
      <c r="AQ87">
        <v>6.7573640819999996</v>
      </c>
      <c r="AR87">
        <v>6.6127148680000003</v>
      </c>
      <c r="AS87">
        <v>6.4655047799999998</v>
      </c>
      <c r="AT87">
        <v>6.3168590150000004</v>
      </c>
      <c r="AU87">
        <v>6.1684281590000003</v>
      </c>
      <c r="AV87">
        <v>6.0214350740000002</v>
      </c>
      <c r="AW87">
        <v>5.8765290569999999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1.39326571E-6</v>
      </c>
      <c r="G88" s="39">
        <v>2.8330190599999999E-6</v>
      </c>
      <c r="H88" s="39">
        <v>4.1413508299999996E-6</v>
      </c>
      <c r="I88" s="39">
        <v>5.5531771999999999E-6</v>
      </c>
      <c r="J88" s="39">
        <v>7.3689701499999996E-6</v>
      </c>
      <c r="K88" s="39">
        <v>9.1448098399999892E-6</v>
      </c>
      <c r="L88" s="39">
        <v>1.0751407600000001E-5</v>
      </c>
      <c r="M88" s="39">
        <v>1.22929683E-5</v>
      </c>
      <c r="N88" s="39">
        <v>1.3264743399999999E-5</v>
      </c>
      <c r="O88" s="39">
        <v>1.4152136699999999E-5</v>
      </c>
      <c r="P88" s="39">
        <v>1.49531792E-5</v>
      </c>
      <c r="Q88" s="39">
        <v>1.6390655599999999E-5</v>
      </c>
      <c r="R88" s="39">
        <v>1.7860633E-5</v>
      </c>
      <c r="S88" s="39">
        <v>1.9469691700000001E-5</v>
      </c>
      <c r="T88" s="39">
        <v>2.1540139899999998E-5</v>
      </c>
      <c r="U88" s="39">
        <v>2.5006750100000001E-5</v>
      </c>
      <c r="V88" s="39">
        <v>2.8538519799999999E-5</v>
      </c>
      <c r="W88" s="39">
        <v>3.1581880700000003E-5</v>
      </c>
      <c r="X88" s="39">
        <v>3.3709562000000003E-5</v>
      </c>
      <c r="Y88" s="39">
        <v>3.6365367499999997E-5</v>
      </c>
      <c r="Z88" s="39">
        <v>3.8239436299999998E-5</v>
      </c>
      <c r="AA88" s="39">
        <v>3.9321023700000003E-5</v>
      </c>
      <c r="AB88" s="39">
        <v>3.9624810300000003E-5</v>
      </c>
      <c r="AC88" s="39">
        <v>3.9186323699999999E-5</v>
      </c>
      <c r="AD88" s="39">
        <v>3.8179583900000001E-5</v>
      </c>
      <c r="AE88" s="39">
        <v>3.6729268799999999E-5</v>
      </c>
      <c r="AF88" s="39">
        <v>3.5005984499999997E-5</v>
      </c>
      <c r="AG88" s="39">
        <v>3.3160867799999999E-5</v>
      </c>
      <c r="AH88" s="39">
        <v>3.12979014E-5</v>
      </c>
      <c r="AI88" s="39">
        <v>2.9479450000000001E-5</v>
      </c>
      <c r="AJ88" s="39">
        <v>2.7733750400000002E-5</v>
      </c>
      <c r="AK88" s="39">
        <v>2.6074037799999999E-5</v>
      </c>
      <c r="AL88" s="39">
        <v>2.4504627500000001E-5</v>
      </c>
      <c r="AM88" s="39">
        <v>2.2978883400000001E-5</v>
      </c>
      <c r="AN88" s="39">
        <v>2.15456963E-5</v>
      </c>
      <c r="AO88" s="39">
        <v>2.02006288E-5</v>
      </c>
      <c r="AP88" s="39">
        <v>1.8938877999999999E-5</v>
      </c>
      <c r="AQ88" s="39">
        <v>1.7755601700000001E-5</v>
      </c>
      <c r="AR88" s="39">
        <v>1.6572120699999999E-5</v>
      </c>
      <c r="AS88" s="39">
        <v>1.54674305E-5</v>
      </c>
      <c r="AT88" s="39">
        <v>1.44363293E-5</v>
      </c>
      <c r="AU88" s="39">
        <v>1.34739386E-5</v>
      </c>
      <c r="AV88" s="39">
        <v>1.25756921E-5</v>
      </c>
      <c r="AW88" s="39">
        <v>1.1737320799999999E-5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0.29835783220000001</v>
      </c>
      <c r="G89" s="39">
        <v>0.28591290899999999</v>
      </c>
      <c r="H89" s="39">
        <v>0.22574142759999999</v>
      </c>
      <c r="I89" s="39">
        <v>0.25601214700000002</v>
      </c>
      <c r="J89" s="39">
        <v>0.2485450173</v>
      </c>
      <c r="K89" s="39">
        <v>0.271337096</v>
      </c>
      <c r="L89" s="39">
        <v>0.26060675480000001</v>
      </c>
      <c r="M89" s="39">
        <v>0.24863927280000001</v>
      </c>
      <c r="N89" s="39">
        <v>0.2298265585</v>
      </c>
      <c r="O89" s="39">
        <v>0.21393319929999999</v>
      </c>
      <c r="P89" s="39">
        <v>0.20800700429999999</v>
      </c>
      <c r="Q89" s="39">
        <v>0.20468772599999999</v>
      </c>
      <c r="R89" s="39">
        <v>0.20004289989999999</v>
      </c>
      <c r="S89" s="39">
        <v>0.19908530669999999</v>
      </c>
      <c r="T89" s="39">
        <v>0.19508222820000001</v>
      </c>
      <c r="U89" s="39">
        <v>0.1938411646</v>
      </c>
      <c r="V89" s="39">
        <v>0.19432932859999999</v>
      </c>
      <c r="W89" s="39">
        <v>0.24062325449999999</v>
      </c>
      <c r="X89" s="39">
        <v>0.24310732909999999</v>
      </c>
      <c r="Y89" s="39">
        <v>0.34253308180000003</v>
      </c>
      <c r="Z89" s="39">
        <v>0.38753485710000002</v>
      </c>
      <c r="AA89" s="39">
        <v>0.43090630749999997</v>
      </c>
      <c r="AB89" s="39">
        <v>0.47245267410000003</v>
      </c>
      <c r="AC89" s="39">
        <v>0.51191507049999996</v>
      </c>
      <c r="AD89" s="39">
        <v>0.54958726189999996</v>
      </c>
      <c r="AE89" s="39">
        <v>0.58496627879999996</v>
      </c>
      <c r="AF89" s="39">
        <v>0.61830404819999996</v>
      </c>
      <c r="AG89" s="39">
        <v>0.64981429879999997</v>
      </c>
      <c r="AH89" s="39">
        <v>0.67969107549999996</v>
      </c>
      <c r="AI89" s="39">
        <v>0.70801566240000002</v>
      </c>
      <c r="AJ89" s="39">
        <v>0.73458192470000006</v>
      </c>
      <c r="AK89" s="39">
        <v>0.75958416419999997</v>
      </c>
      <c r="AL89" s="39">
        <v>0.78301009509999997</v>
      </c>
      <c r="AM89" s="39">
        <v>0.80473208340000002</v>
      </c>
      <c r="AN89" s="39">
        <v>0.82557920569999999</v>
      </c>
      <c r="AO89" s="39">
        <v>0.84532431860000001</v>
      </c>
      <c r="AP89" s="39">
        <v>0.86389397099999998</v>
      </c>
      <c r="AQ89" s="39">
        <v>0.88125424480000003</v>
      </c>
      <c r="AR89" s="39">
        <v>0.89739195679999995</v>
      </c>
      <c r="AS89" s="39">
        <v>0.91323991790000003</v>
      </c>
      <c r="AT89" s="39">
        <v>0.92848985520000005</v>
      </c>
      <c r="AU89" s="39">
        <v>0.94300550510000003</v>
      </c>
      <c r="AV89">
        <v>0.95681037550000003</v>
      </c>
      <c r="AW89">
        <v>0.96998420610000002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2749023446</v>
      </c>
      <c r="X90">
        <v>2758401761</v>
      </c>
      <c r="Y90">
        <v>2767469993</v>
      </c>
      <c r="Z90">
        <v>2776186181</v>
      </c>
      <c r="AA90">
        <v>2784711902</v>
      </c>
      <c r="AB90">
        <v>2792923956</v>
      </c>
      <c r="AC90">
        <v>2800780226</v>
      </c>
      <c r="AD90">
        <v>2808483825</v>
      </c>
      <c r="AE90">
        <v>2815911242</v>
      </c>
      <c r="AF90">
        <v>2823020355</v>
      </c>
      <c r="AG90">
        <v>2829809899</v>
      </c>
      <c r="AH90">
        <v>2836525323</v>
      </c>
      <c r="AI90">
        <v>2842878110</v>
      </c>
      <c r="AJ90">
        <v>2848743165</v>
      </c>
      <c r="AK90">
        <v>2854366252</v>
      </c>
      <c r="AL90">
        <v>2859705092</v>
      </c>
      <c r="AM90">
        <v>2864675815</v>
      </c>
      <c r="AN90">
        <v>2869442737</v>
      </c>
      <c r="AO90">
        <v>2873839117</v>
      </c>
      <c r="AP90">
        <v>2877863532</v>
      </c>
      <c r="AQ90">
        <v>2881764117</v>
      </c>
      <c r="AR90">
        <v>2885373816</v>
      </c>
      <c r="AS90">
        <v>2888733219</v>
      </c>
      <c r="AT90">
        <v>2891966631</v>
      </c>
      <c r="AU90">
        <v>2894989971</v>
      </c>
      <c r="AV90">
        <v>2897802448</v>
      </c>
      <c r="AW90">
        <v>2900403271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1306986.702</v>
      </c>
      <c r="G91">
        <v>7467163.8530000001</v>
      </c>
      <c r="H91">
        <v>16359836.890000001</v>
      </c>
      <c r="I91">
        <v>26085608.440000001</v>
      </c>
      <c r="J91">
        <v>36159003.020000003</v>
      </c>
      <c r="K91">
        <v>46794848.770000003</v>
      </c>
      <c r="L91">
        <v>57835048.359999999</v>
      </c>
      <c r="M91">
        <v>69785661.379999995</v>
      </c>
      <c r="N91">
        <v>82739359.650000006</v>
      </c>
      <c r="O91">
        <v>96994336.950000003</v>
      </c>
      <c r="P91">
        <v>111916354.2</v>
      </c>
      <c r="Q91">
        <v>127943876.7</v>
      </c>
      <c r="R91">
        <v>144791404.19999999</v>
      </c>
      <c r="S91">
        <v>164056012.5</v>
      </c>
      <c r="T91">
        <v>184226121.59999999</v>
      </c>
      <c r="U91">
        <v>207491703.5</v>
      </c>
      <c r="V91">
        <v>232423425.09999999</v>
      </c>
      <c r="W91">
        <v>261224291.09999999</v>
      </c>
      <c r="X91">
        <v>291254267.80000001</v>
      </c>
      <c r="Y91">
        <v>334042381.10000002</v>
      </c>
      <c r="Z91">
        <v>379627926</v>
      </c>
      <c r="AA91">
        <v>427091255.80000001</v>
      </c>
      <c r="AB91">
        <v>475766021.89999998</v>
      </c>
      <c r="AC91">
        <v>524626651.69999999</v>
      </c>
      <c r="AD91">
        <v>573733017.29999995</v>
      </c>
      <c r="AE91">
        <v>623451694.20000005</v>
      </c>
      <c r="AF91">
        <v>672752310.79999995</v>
      </c>
      <c r="AG91">
        <v>721611650.29999995</v>
      </c>
      <c r="AH91">
        <v>770464907.10000002</v>
      </c>
      <c r="AI91">
        <v>819684840.79999995</v>
      </c>
      <c r="AJ91">
        <v>869781031.79999995</v>
      </c>
      <c r="AK91">
        <v>921020934.60000002</v>
      </c>
      <c r="AL91">
        <v>973154667.5</v>
      </c>
      <c r="AM91">
        <v>1025771444</v>
      </c>
      <c r="AN91">
        <v>1078545900</v>
      </c>
      <c r="AO91">
        <v>1131170333</v>
      </c>
      <c r="AP91">
        <v>1183298624</v>
      </c>
      <c r="AQ91">
        <v>1234722771</v>
      </c>
      <c r="AR91">
        <v>1285271615</v>
      </c>
      <c r="AS91">
        <v>1334840673</v>
      </c>
      <c r="AT91">
        <v>1383357559</v>
      </c>
      <c r="AU91">
        <v>1430721175</v>
      </c>
      <c r="AV91">
        <v>1476862076</v>
      </c>
      <c r="AW91">
        <v>1521745878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45367310.600000001</v>
      </c>
      <c r="G92">
        <v>44973436.560000002</v>
      </c>
      <c r="H92">
        <v>43581025.729999997</v>
      </c>
      <c r="I92">
        <v>42678153.469999999</v>
      </c>
      <c r="J92">
        <v>43534750.619999997</v>
      </c>
      <c r="K92">
        <v>45882289.689999998</v>
      </c>
      <c r="L92" s="273">
        <v>49399038.060000002</v>
      </c>
      <c r="M92">
        <v>53356584.100000001</v>
      </c>
      <c r="N92">
        <v>57004756.020000003</v>
      </c>
      <c r="O92">
        <v>57821069.369999997</v>
      </c>
      <c r="P92">
        <v>58537517.329999998</v>
      </c>
      <c r="Q92">
        <v>59633024.469999999</v>
      </c>
      <c r="R92">
        <v>63438106.82</v>
      </c>
      <c r="S92">
        <v>66860734.390000001</v>
      </c>
      <c r="T92">
        <v>71656345.459999904</v>
      </c>
      <c r="U92">
        <v>76449492.390000001</v>
      </c>
      <c r="V92">
        <v>85874119.530000001</v>
      </c>
      <c r="W92">
        <v>99775680.060000002</v>
      </c>
      <c r="X92">
        <v>114663651.2</v>
      </c>
      <c r="Y92">
        <v>123692838.8</v>
      </c>
      <c r="Z92">
        <v>132240592.8</v>
      </c>
      <c r="AA92">
        <v>139024142.59999999</v>
      </c>
      <c r="AB92">
        <v>143514106.5</v>
      </c>
      <c r="AC92">
        <v>146337903.19999999</v>
      </c>
      <c r="AD92">
        <v>148787410.90000001</v>
      </c>
      <c r="AE92">
        <v>150361194.5</v>
      </c>
      <c r="AF92">
        <v>151003703.5</v>
      </c>
      <c r="AG92">
        <v>151389496.80000001</v>
      </c>
      <c r="AH92">
        <v>152765791.69999999</v>
      </c>
      <c r="AI92">
        <v>155430780.69999999</v>
      </c>
      <c r="AJ92">
        <v>158473579.80000001</v>
      </c>
      <c r="AK92">
        <v>160847044.30000001</v>
      </c>
      <c r="AL92">
        <v>161950903.19999999</v>
      </c>
      <c r="AM92">
        <v>162236937.80000001</v>
      </c>
      <c r="AN92">
        <v>161826248.59999999</v>
      </c>
      <c r="AO92">
        <v>160460797.80000001</v>
      </c>
      <c r="AP92">
        <v>158372020.5</v>
      </c>
      <c r="AQ92">
        <v>155847055.30000001</v>
      </c>
      <c r="AR92">
        <v>152986913.19999999</v>
      </c>
      <c r="AS92">
        <v>149881029.90000001</v>
      </c>
      <c r="AT92">
        <v>146555027.5</v>
      </c>
      <c r="AU92">
        <v>143007107.30000001</v>
      </c>
      <c r="AV92">
        <v>139329010.40000001</v>
      </c>
      <c r="AW92">
        <v>135601988.90000001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326242900.69999999</v>
      </c>
      <c r="G93">
        <v>351609776.60000002</v>
      </c>
      <c r="H93">
        <v>376477728.19999999</v>
      </c>
      <c r="I93">
        <v>396837116</v>
      </c>
      <c r="J93">
        <v>416447934.30000001</v>
      </c>
      <c r="K93">
        <v>437607976.80000001</v>
      </c>
      <c r="L93">
        <v>460966375.80000001</v>
      </c>
      <c r="M93">
        <v>484183036.39999998</v>
      </c>
      <c r="N93">
        <v>505211245.89999998</v>
      </c>
      <c r="O93">
        <v>516562156.5</v>
      </c>
      <c r="P93">
        <v>525504071.10000002</v>
      </c>
      <c r="Q93">
        <v>535649067.89999998</v>
      </c>
      <c r="R93">
        <v>550605226.10000002</v>
      </c>
      <c r="S93">
        <v>566366671.10000002</v>
      </c>
      <c r="T93">
        <v>585216290.89999998</v>
      </c>
      <c r="U93">
        <v>604205534.60000002</v>
      </c>
      <c r="V93">
        <v>627317960.39999998</v>
      </c>
      <c r="W93">
        <v>652503148.89999998</v>
      </c>
      <c r="X93">
        <v>674756015.39999998</v>
      </c>
      <c r="Y93">
        <v>697811760.79999995</v>
      </c>
      <c r="Z93">
        <v>719409230.10000002</v>
      </c>
      <c r="AA93">
        <v>737503839</v>
      </c>
      <c r="AB93">
        <v>751016371</v>
      </c>
      <c r="AC93">
        <v>760449107.70000005</v>
      </c>
      <c r="AD93">
        <v>766464978.5</v>
      </c>
      <c r="AE93">
        <v>769230852.79999995</v>
      </c>
      <c r="AF93">
        <v>769754300.39999998</v>
      </c>
      <c r="AG93">
        <v>768359991.10000002</v>
      </c>
      <c r="AH93">
        <v>764817294.70000005</v>
      </c>
      <c r="AI93">
        <v>758928170</v>
      </c>
      <c r="AJ93">
        <v>750901210</v>
      </c>
      <c r="AK93">
        <v>741150821.10000002</v>
      </c>
      <c r="AL93">
        <v>730053469.60000002</v>
      </c>
      <c r="AM93">
        <v>717837414.10000002</v>
      </c>
      <c r="AN93">
        <v>704605853.60000002</v>
      </c>
      <c r="AO93">
        <v>690695561.39999998</v>
      </c>
      <c r="AP93">
        <v>676239079.70000005</v>
      </c>
      <c r="AQ93">
        <v>661382866.10000002</v>
      </c>
      <c r="AR93">
        <v>646126757.70000005</v>
      </c>
      <c r="AS93">
        <v>630593540.60000002</v>
      </c>
      <c r="AT93">
        <v>615065664.39999998</v>
      </c>
      <c r="AU93">
        <v>599655785.70000005</v>
      </c>
      <c r="AV93">
        <v>584398157.89999998</v>
      </c>
      <c r="AW93">
        <v>569284129.5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681999210.70000005</v>
      </c>
      <c r="G94">
        <v>703084345.79999995</v>
      </c>
      <c r="H94">
        <v>724133227.20000005</v>
      </c>
      <c r="I94">
        <v>742562121.70000005</v>
      </c>
      <c r="J94">
        <v>760677855.39999998</v>
      </c>
      <c r="K94">
        <v>779961247.29999995</v>
      </c>
      <c r="L94">
        <v>799938753.20000005</v>
      </c>
      <c r="M94">
        <v>818591509.79999995</v>
      </c>
      <c r="N94">
        <v>834513592</v>
      </c>
      <c r="O94">
        <v>841165595.70000005</v>
      </c>
      <c r="P94">
        <v>845075704.39999998</v>
      </c>
      <c r="Q94">
        <v>849208612.70000005</v>
      </c>
      <c r="R94">
        <v>852971606</v>
      </c>
      <c r="S94">
        <v>856444327</v>
      </c>
      <c r="T94">
        <v>858595294.60000002</v>
      </c>
      <c r="U94">
        <v>859337333.60000002</v>
      </c>
      <c r="V94">
        <v>855806436.89999998</v>
      </c>
      <c r="W94">
        <v>842684883.60000002</v>
      </c>
      <c r="X94">
        <v>828287390.79999995</v>
      </c>
      <c r="Y94">
        <v>809753715.5</v>
      </c>
      <c r="Z94">
        <v>790407429.89999998</v>
      </c>
      <c r="AA94">
        <v>771218741.60000002</v>
      </c>
      <c r="AB94">
        <v>752613495.89999998</v>
      </c>
      <c r="AC94">
        <v>734524814.70000005</v>
      </c>
      <c r="AD94">
        <v>716429064.89999998</v>
      </c>
      <c r="AE94">
        <v>698521675.60000002</v>
      </c>
      <c r="AF94">
        <v>681076687.89999998</v>
      </c>
      <c r="AG94">
        <v>663724906.29999995</v>
      </c>
      <c r="AH94">
        <v>645473256.10000002</v>
      </c>
      <c r="AI94">
        <v>625573567</v>
      </c>
      <c r="AJ94">
        <v>604396616.70000005</v>
      </c>
      <c r="AK94">
        <v>582782674.79999995</v>
      </c>
      <c r="AL94">
        <v>561330812.20000005</v>
      </c>
      <c r="AM94">
        <v>540107852.79999995</v>
      </c>
      <c r="AN94">
        <v>519481884.10000002</v>
      </c>
      <c r="AO94">
        <v>499589474.19999999</v>
      </c>
      <c r="AP94">
        <v>480483142.89999998</v>
      </c>
      <c r="AQ94">
        <v>462198084.69999999</v>
      </c>
      <c r="AR94">
        <v>444635871.30000001</v>
      </c>
      <c r="AS94">
        <v>427799522.5</v>
      </c>
      <c r="AT94">
        <v>411785157.10000002</v>
      </c>
      <c r="AU94">
        <v>396583012.80000001</v>
      </c>
      <c r="AV94">
        <v>382128925.30000001</v>
      </c>
      <c r="AW94">
        <v>368688960.39999998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775762620</v>
      </c>
      <c r="G95">
        <v>763662263.39999998</v>
      </c>
      <c r="H95">
        <v>751102367.70000005</v>
      </c>
      <c r="I95">
        <v>741751013.39999998</v>
      </c>
      <c r="J95">
        <v>731879455.39999998</v>
      </c>
      <c r="K95">
        <v>719575461</v>
      </c>
      <c r="L95">
        <v>704951422.39999998</v>
      </c>
      <c r="M95">
        <v>690357479.70000005</v>
      </c>
      <c r="N95">
        <v>678004814.29999995</v>
      </c>
      <c r="O95">
        <v>670759796.29999995</v>
      </c>
      <c r="P95">
        <v>665933182.5</v>
      </c>
      <c r="Q95">
        <v>659327205.60000002</v>
      </c>
      <c r="R95">
        <v>647134781.29999995</v>
      </c>
      <c r="S95">
        <v>633119741.39999998</v>
      </c>
      <c r="T95">
        <v>616104217.10000002</v>
      </c>
      <c r="U95">
        <v>597556658.29999995</v>
      </c>
      <c r="V95">
        <v>575996156.70000005</v>
      </c>
      <c r="W95">
        <v>550961602.29999995</v>
      </c>
      <c r="X95">
        <v>526570861.89999998</v>
      </c>
      <c r="Y95">
        <v>499688744.5</v>
      </c>
      <c r="Z95">
        <v>472401391.5</v>
      </c>
      <c r="AA95">
        <v>446835958.30000001</v>
      </c>
      <c r="AB95">
        <v>424011254.39999998</v>
      </c>
      <c r="AC95">
        <v>403896381</v>
      </c>
      <c r="AD95">
        <v>385690849.5</v>
      </c>
      <c r="AE95">
        <v>369174348.60000002</v>
      </c>
      <c r="AF95">
        <v>354256611.30000001</v>
      </c>
      <c r="AG95">
        <v>340566460.89999998</v>
      </c>
      <c r="AH95">
        <v>327967856.19999999</v>
      </c>
      <c r="AI95">
        <v>316478903.10000002</v>
      </c>
      <c r="AJ95">
        <v>305925874</v>
      </c>
      <c r="AK95">
        <v>296171271.5</v>
      </c>
      <c r="AL95">
        <v>287122993</v>
      </c>
      <c r="AM95">
        <v>278517942.39999998</v>
      </c>
      <c r="AN95">
        <v>270288370.10000002</v>
      </c>
      <c r="AO95">
        <v>262410659.19999999</v>
      </c>
      <c r="AP95">
        <v>254847376.59999999</v>
      </c>
      <c r="AQ95">
        <v>247599191</v>
      </c>
      <c r="AR95">
        <v>240675565.80000001</v>
      </c>
      <c r="AS95">
        <v>234037637</v>
      </c>
      <c r="AT95">
        <v>227556361.30000001</v>
      </c>
      <c r="AU95">
        <v>221183364.69999999</v>
      </c>
      <c r="AV95">
        <v>214929221.30000001</v>
      </c>
      <c r="AW95">
        <v>208831476.30000001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406704163.80000001</v>
      </c>
      <c r="G96">
        <v>400032548.39999998</v>
      </c>
      <c r="H96">
        <v>392809390.19999999</v>
      </c>
      <c r="I96">
        <v>387318952.5</v>
      </c>
      <c r="J96">
        <v>381412288.69999999</v>
      </c>
      <c r="K96">
        <v>373787485.19999999</v>
      </c>
      <c r="L96">
        <v>364615554.39999998</v>
      </c>
      <c r="M96">
        <v>355420987.5</v>
      </c>
      <c r="N96">
        <v>347603155.30000001</v>
      </c>
      <c r="O96">
        <v>342722383.19999999</v>
      </c>
      <c r="P96">
        <v>339367011.30000001</v>
      </c>
      <c r="Q96">
        <v>335057373.5</v>
      </c>
      <c r="R96">
        <v>327737629.19999999</v>
      </c>
      <c r="S96">
        <v>319401850.80000001</v>
      </c>
      <c r="T96">
        <v>309523432.69999999</v>
      </c>
      <c r="U96">
        <v>298788626.5</v>
      </c>
      <c r="V96">
        <v>286640715.69999999</v>
      </c>
      <c r="W96">
        <v>272805642.89999998</v>
      </c>
      <c r="X96">
        <v>259419116.19999999</v>
      </c>
      <c r="Y96">
        <v>244653719.30000001</v>
      </c>
      <c r="Z96">
        <v>229665788.40000001</v>
      </c>
      <c r="AA96">
        <v>215473540.30000001</v>
      </c>
      <c r="AB96">
        <v>202671864</v>
      </c>
      <c r="AC96">
        <v>191263151.69999999</v>
      </c>
      <c r="AD96">
        <v>180886814</v>
      </c>
      <c r="AE96">
        <v>171466173.19999999</v>
      </c>
      <c r="AF96">
        <v>162918772.80000001</v>
      </c>
      <c r="AG96">
        <v>155067549.19999999</v>
      </c>
      <c r="AH96">
        <v>147847241.69999999</v>
      </c>
      <c r="AI96">
        <v>141236306.19999999</v>
      </c>
      <c r="AJ96">
        <v>135145049.19999999</v>
      </c>
      <c r="AK96">
        <v>129515889.40000001</v>
      </c>
      <c r="AL96">
        <v>124303930.3</v>
      </c>
      <c r="AM96">
        <v>119390875</v>
      </c>
      <c r="AN96">
        <v>114756982.7</v>
      </c>
      <c r="AO96">
        <v>110367525.40000001</v>
      </c>
      <c r="AP96">
        <v>106198506.40000001</v>
      </c>
      <c r="AQ96">
        <v>102243137.59999999</v>
      </c>
      <c r="AR96">
        <v>98498729.260000005</v>
      </c>
      <c r="AS96">
        <v>94945586.469999999</v>
      </c>
      <c r="AT96">
        <v>91528742.909999996</v>
      </c>
      <c r="AU96">
        <v>88223390.390000001</v>
      </c>
      <c r="AV96">
        <v>85026149.439999998</v>
      </c>
      <c r="AW96">
        <v>81944354.439999998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180359873.5</v>
      </c>
      <c r="G97">
        <v>171743220.5</v>
      </c>
      <c r="H97">
        <v>163193863.80000001</v>
      </c>
      <c r="I97">
        <v>155766773.09999999</v>
      </c>
      <c r="J97">
        <v>148491009.80000001</v>
      </c>
      <c r="K97">
        <v>140858479.80000001</v>
      </c>
      <c r="L97">
        <v>132892720.7</v>
      </c>
      <c r="M97">
        <v>125303139.09999999</v>
      </c>
      <c r="N97">
        <v>118592076.8</v>
      </c>
      <c r="O97">
        <v>113250447.2</v>
      </c>
      <c r="P97">
        <v>108641565.8</v>
      </c>
      <c r="Q97">
        <v>103949255.90000001</v>
      </c>
      <c r="R97">
        <v>98413608.810000002</v>
      </c>
      <c r="S97">
        <v>92828824.280000001</v>
      </c>
      <c r="T97">
        <v>86917800.120000005</v>
      </c>
      <c r="U97">
        <v>81102333.859999999</v>
      </c>
      <c r="V97">
        <v>75156041.760000005</v>
      </c>
      <c r="W97">
        <v>69068197.329999998</v>
      </c>
      <c r="X97">
        <v>63450457.299999997</v>
      </c>
      <c r="Y97">
        <v>57826832.939999998</v>
      </c>
      <c r="Z97">
        <v>52433822.560000002</v>
      </c>
      <c r="AA97">
        <v>47564424.090000004</v>
      </c>
      <c r="AB97">
        <v>43330842.859999999</v>
      </c>
      <c r="AC97">
        <v>39682215.68</v>
      </c>
      <c r="AD97">
        <v>36491690.200000003</v>
      </c>
      <c r="AE97">
        <v>33705302.799999997</v>
      </c>
      <c r="AF97">
        <v>31257967.84</v>
      </c>
      <c r="AG97">
        <v>29089844.73</v>
      </c>
      <c r="AH97">
        <v>27188975.460000001</v>
      </c>
      <c r="AI97">
        <v>25545541.899999999</v>
      </c>
      <c r="AJ97">
        <v>24119803.48</v>
      </c>
      <c r="AK97">
        <v>22877616.219999999</v>
      </c>
      <c r="AL97">
        <v>21788316.359999999</v>
      </c>
      <c r="AM97">
        <v>20813349.359999999</v>
      </c>
      <c r="AN97">
        <v>19937497.870000001</v>
      </c>
      <c r="AO97">
        <v>19144765.890000001</v>
      </c>
      <c r="AP97">
        <v>18424781.91</v>
      </c>
      <c r="AQ97">
        <v>17771011.75</v>
      </c>
      <c r="AR97">
        <v>17178363.66</v>
      </c>
      <c r="AS97">
        <v>16635229</v>
      </c>
      <c r="AT97">
        <v>16118118.890000001</v>
      </c>
      <c r="AU97">
        <v>15616134.85</v>
      </c>
      <c r="AV97">
        <v>15128907.34</v>
      </c>
      <c r="AW97">
        <v>14661091.59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59.784733320000001</v>
      </c>
      <c r="F98">
        <v>58.73830598</v>
      </c>
      <c r="G98">
        <v>58.61234649</v>
      </c>
      <c r="H98">
        <v>58.967750559999999</v>
      </c>
      <c r="I98">
        <v>58.041999560000001</v>
      </c>
      <c r="J98">
        <v>57.496982459999998</v>
      </c>
      <c r="K98">
        <v>58.000270559999997</v>
      </c>
      <c r="L98">
        <v>57.63483402</v>
      </c>
      <c r="M98">
        <v>65.8459067</v>
      </c>
      <c r="N98">
        <v>73.994494090000003</v>
      </c>
      <c r="O98">
        <v>83.398785079999996</v>
      </c>
      <c r="P98">
        <v>93.649896319999996</v>
      </c>
      <c r="Q98">
        <v>109.8298611</v>
      </c>
      <c r="R98">
        <v>107.49645700000001</v>
      </c>
      <c r="S98">
        <v>108.03280599999999</v>
      </c>
      <c r="T98">
        <v>105.162412</v>
      </c>
      <c r="U98">
        <v>101.5702962</v>
      </c>
      <c r="V98">
        <v>97.606164879999994</v>
      </c>
      <c r="W98">
        <v>110.4926332</v>
      </c>
      <c r="X98">
        <v>113.04305669999999</v>
      </c>
      <c r="Y98">
        <v>112.3900208</v>
      </c>
      <c r="Z98">
        <v>112.7795304</v>
      </c>
      <c r="AA98">
        <v>113.2293639</v>
      </c>
      <c r="AB98">
        <v>113.41836170000001</v>
      </c>
      <c r="AC98">
        <v>114.4873279</v>
      </c>
      <c r="AD98">
        <v>112.5549465</v>
      </c>
      <c r="AE98">
        <v>110.5055981</v>
      </c>
      <c r="AF98">
        <v>108.633623</v>
      </c>
      <c r="AG98">
        <v>106.36287470000001</v>
      </c>
      <c r="AH98">
        <v>103.8868181</v>
      </c>
      <c r="AI98">
        <v>101.2810757</v>
      </c>
      <c r="AJ98">
        <v>98.608781870000001</v>
      </c>
      <c r="AK98">
        <v>95.791929420000002</v>
      </c>
      <c r="AL98">
        <v>92.430559279999997</v>
      </c>
      <c r="AM98">
        <v>88.80885902</v>
      </c>
      <c r="AN98">
        <v>86.220814090000005</v>
      </c>
      <c r="AO98">
        <v>83.568305929999994</v>
      </c>
      <c r="AP98">
        <v>80.782544729999998</v>
      </c>
      <c r="AQ98">
        <v>77.800810530000007</v>
      </c>
      <c r="AR98">
        <v>74.588902719999894</v>
      </c>
      <c r="AS98">
        <v>74.125073020000002</v>
      </c>
      <c r="AT98">
        <v>73.731068359999995</v>
      </c>
      <c r="AU98">
        <v>73.367823189999996</v>
      </c>
      <c r="AV98">
        <v>73.028466539999997</v>
      </c>
      <c r="AW98">
        <v>72.707862820000003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59.784733320000001</v>
      </c>
      <c r="F99">
        <v>58.73830598</v>
      </c>
      <c r="G99">
        <v>58.61234649</v>
      </c>
      <c r="H99">
        <v>58.967750559999999</v>
      </c>
      <c r="I99">
        <v>58.041999560000001</v>
      </c>
      <c r="J99">
        <v>57.496982459999998</v>
      </c>
      <c r="K99">
        <v>58.000270559999997</v>
      </c>
      <c r="L99">
        <v>57.63483402</v>
      </c>
      <c r="M99">
        <v>65.8459067</v>
      </c>
      <c r="N99">
        <v>73.994494090000003</v>
      </c>
      <c r="O99">
        <v>83.398785079999996</v>
      </c>
      <c r="P99">
        <v>93.649896319999996</v>
      </c>
      <c r="Q99">
        <v>109.8298611</v>
      </c>
      <c r="R99">
        <v>107.49645700000001</v>
      </c>
      <c r="S99">
        <v>108.03280599999999</v>
      </c>
      <c r="T99">
        <v>105.162412</v>
      </c>
      <c r="U99">
        <v>101.5702962</v>
      </c>
      <c r="V99">
        <v>97.606164879999994</v>
      </c>
      <c r="W99">
        <v>93.653682739999894</v>
      </c>
      <c r="X99">
        <v>89.788958960000002</v>
      </c>
      <c r="Y99">
        <v>86.239113509999996</v>
      </c>
      <c r="Z99">
        <v>83.023127680000002</v>
      </c>
      <c r="AA99">
        <v>80.185661920000001</v>
      </c>
      <c r="AB99">
        <v>77.677749680000005</v>
      </c>
      <c r="AC99">
        <v>75.461895279999894</v>
      </c>
      <c r="AD99">
        <v>73.471754399999995</v>
      </c>
      <c r="AE99">
        <v>71.673832070000003</v>
      </c>
      <c r="AF99">
        <v>70.112303890000007</v>
      </c>
      <c r="AG99">
        <v>68.590579320000003</v>
      </c>
      <c r="AH99">
        <v>67.145322710000002</v>
      </c>
      <c r="AI99">
        <v>65.767998860000006</v>
      </c>
      <c r="AJ99">
        <v>64.455907240000002</v>
      </c>
      <c r="AK99">
        <v>63.182322839999998</v>
      </c>
      <c r="AL99">
        <v>61.94017075</v>
      </c>
      <c r="AM99">
        <v>60.73203247</v>
      </c>
      <c r="AN99">
        <v>59.632041469999997</v>
      </c>
      <c r="AO99">
        <v>58.574980089999997</v>
      </c>
      <c r="AP99">
        <v>57.541213980000002</v>
      </c>
      <c r="AQ99">
        <v>56.51329776</v>
      </c>
      <c r="AR99">
        <v>55.489321019999998</v>
      </c>
      <c r="AS99">
        <v>54.298108859999999</v>
      </c>
      <c r="AT99">
        <v>53.06685203</v>
      </c>
      <c r="AU99">
        <v>51.819058239999997</v>
      </c>
      <c r="AV99">
        <v>50.558162359999997</v>
      </c>
      <c r="AW99">
        <v>49.274944490000003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0.99999882920000005</v>
      </c>
      <c r="F100">
        <v>1.0233611389999999</v>
      </c>
      <c r="G100">
        <v>1.043391202</v>
      </c>
      <c r="H100">
        <v>1.0573232340000001</v>
      </c>
      <c r="I100">
        <v>1.0690587140000001</v>
      </c>
      <c r="J100">
        <v>1.0804419519999999</v>
      </c>
      <c r="K100">
        <v>1.0903364440000001</v>
      </c>
      <c r="L100">
        <v>1.1037999089999999</v>
      </c>
      <c r="M100">
        <v>1.1193107710000001</v>
      </c>
      <c r="N100">
        <v>1.135942579</v>
      </c>
      <c r="O100">
        <v>1.1505176880000001</v>
      </c>
      <c r="P100">
        <v>1.1647782710000001</v>
      </c>
      <c r="Q100">
        <v>1.18688185</v>
      </c>
      <c r="R100">
        <v>1.2217462560000001</v>
      </c>
      <c r="S100">
        <v>1.257777277</v>
      </c>
      <c r="T100">
        <v>1.3000440689999999</v>
      </c>
      <c r="U100">
        <v>1.3499578969999999</v>
      </c>
      <c r="V100">
        <v>1.4064018060000001</v>
      </c>
      <c r="W100">
        <v>1.4685902019999999</v>
      </c>
      <c r="X100">
        <v>1.468559559</v>
      </c>
      <c r="Y100">
        <v>1.5255633470000001</v>
      </c>
      <c r="Z100">
        <v>1.573281664</v>
      </c>
      <c r="AA100">
        <v>1.620056253</v>
      </c>
      <c r="AB100">
        <v>1.6662312589999999</v>
      </c>
      <c r="AC100">
        <v>1.7125267289999999</v>
      </c>
      <c r="AD100">
        <v>1.759861763</v>
      </c>
      <c r="AE100">
        <v>1.806879407</v>
      </c>
      <c r="AF100">
        <v>1.853690394</v>
      </c>
      <c r="AG100">
        <v>1.901243188</v>
      </c>
      <c r="AH100">
        <v>1.949790149</v>
      </c>
      <c r="AI100">
        <v>1.99934805</v>
      </c>
      <c r="AJ100">
        <v>2.0495716590000002</v>
      </c>
      <c r="AK100">
        <v>2.1012037050000001</v>
      </c>
      <c r="AL100">
        <v>2.154478503</v>
      </c>
      <c r="AM100">
        <v>2.2100468900000001</v>
      </c>
      <c r="AN100">
        <v>2.2679157339999998</v>
      </c>
      <c r="AO100">
        <v>2.3282214059999999</v>
      </c>
      <c r="AP100">
        <v>2.391459346</v>
      </c>
      <c r="AQ100">
        <v>2.4581590289999999</v>
      </c>
      <c r="AR100">
        <v>2.528070048</v>
      </c>
      <c r="AS100">
        <v>2.6010135270000001</v>
      </c>
      <c r="AT100">
        <v>2.6774671809999999</v>
      </c>
      <c r="AU100">
        <v>2.757149547</v>
      </c>
      <c r="AV100">
        <v>2.8400452820000002</v>
      </c>
      <c r="AW100">
        <v>2.9264783670000001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0.99999882920000005</v>
      </c>
      <c r="F101">
        <v>1.0233611389999999</v>
      </c>
      <c r="G101">
        <v>1.043391202</v>
      </c>
      <c r="H101">
        <v>1.0573232340000001</v>
      </c>
      <c r="I101">
        <v>1.0690587140000001</v>
      </c>
      <c r="J101">
        <v>1.0804419519999999</v>
      </c>
      <c r="K101">
        <v>1.0903364440000001</v>
      </c>
      <c r="L101">
        <v>1.1037999089999999</v>
      </c>
      <c r="M101">
        <v>1.1193107710000001</v>
      </c>
      <c r="N101">
        <v>1.135942579</v>
      </c>
      <c r="O101">
        <v>1.1505176880000001</v>
      </c>
      <c r="P101">
        <v>1.1647782710000001</v>
      </c>
      <c r="Q101">
        <v>1.18688185</v>
      </c>
      <c r="R101">
        <v>1.2217462560000001</v>
      </c>
      <c r="S101">
        <v>1.257777277</v>
      </c>
      <c r="T101">
        <v>1.3000440689999999</v>
      </c>
      <c r="U101">
        <v>1.3499578969999999</v>
      </c>
      <c r="V101">
        <v>1.4064018060000001</v>
      </c>
      <c r="W101">
        <v>1.4658976640000001</v>
      </c>
      <c r="X101">
        <v>1.5286929490000001</v>
      </c>
      <c r="Y101">
        <v>1.5900159760000001</v>
      </c>
      <c r="Z101">
        <v>1.6488625240000001</v>
      </c>
      <c r="AA101">
        <v>1.7040538080000001</v>
      </c>
      <c r="AB101">
        <v>1.755222295</v>
      </c>
      <c r="AC101">
        <v>1.8024973559999999</v>
      </c>
      <c r="AD101">
        <v>1.846406022</v>
      </c>
      <c r="AE101">
        <v>1.887613489</v>
      </c>
      <c r="AF101">
        <v>1.926870393</v>
      </c>
      <c r="AG101">
        <v>1.9648185789999999</v>
      </c>
      <c r="AH101">
        <v>2.0021770889999999</v>
      </c>
      <c r="AI101">
        <v>2.0389208559999998</v>
      </c>
      <c r="AJ101">
        <v>2.0751581990000001</v>
      </c>
      <c r="AK101">
        <v>2.111577585</v>
      </c>
      <c r="AL101">
        <v>2.1481810810000002</v>
      </c>
      <c r="AM101">
        <v>2.1850607219999998</v>
      </c>
      <c r="AN101">
        <v>2.222166943</v>
      </c>
      <c r="AO101">
        <v>2.2598863950000001</v>
      </c>
      <c r="AP101">
        <v>2.2986073450000002</v>
      </c>
      <c r="AQ101">
        <v>2.3388755539999999</v>
      </c>
      <c r="AR101">
        <v>2.3807613019999998</v>
      </c>
      <c r="AS101">
        <v>2.4247255999999999</v>
      </c>
      <c r="AT101">
        <v>2.471394208</v>
      </c>
      <c r="AU101">
        <v>2.520910974</v>
      </c>
      <c r="AV101">
        <v>2.5735384020000001</v>
      </c>
      <c r="AW101">
        <v>2.6302181760000001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>
        <v>0</v>
      </c>
      <c r="U102">
        <v>0</v>
      </c>
      <c r="V102">
        <v>0</v>
      </c>
      <c r="W102">
        <v>0.43720189980749302</v>
      </c>
      <c r="X102">
        <v>-0.71390148103668205</v>
      </c>
      <c r="Y102">
        <v>1.4333771386557801</v>
      </c>
      <c r="Z102">
        <v>1.9564860633965699</v>
      </c>
      <c r="AA102">
        <v>2.1997479866174099</v>
      </c>
      <c r="AB102">
        <v>2.1875800817905402</v>
      </c>
      <c r="AC102">
        <v>2.0527655342701099</v>
      </c>
      <c r="AD102">
        <v>2.0386582397111201</v>
      </c>
      <c r="AE102">
        <v>1.86268841947303</v>
      </c>
      <c r="AF102">
        <v>1.7055148850105599</v>
      </c>
      <c r="AG102" s="39">
        <v>1.5352893145770199</v>
      </c>
      <c r="AH102" s="39">
        <v>1.42213073743815</v>
      </c>
      <c r="AI102">
        <v>1.5066872096230099</v>
      </c>
      <c r="AJ102">
        <v>1.6150159448253101</v>
      </c>
      <c r="AK102">
        <v>1.76690860703998</v>
      </c>
      <c r="AL102" s="39">
        <v>1.9407910128163399</v>
      </c>
      <c r="AM102">
        <v>2.1532791644869298</v>
      </c>
      <c r="AN102">
        <v>2.3792555383751401</v>
      </c>
      <c r="AO102">
        <v>2.56571600790847</v>
      </c>
      <c r="AP102">
        <v>2.7363318873948299</v>
      </c>
      <c r="AQ102">
        <v>2.8868454991033801</v>
      </c>
      <c r="AR102">
        <v>2.9871469057198601</v>
      </c>
      <c r="AS102">
        <v>3.0202385443107498</v>
      </c>
      <c r="AT102">
        <v>3.0497759984060102</v>
      </c>
      <c r="AU102">
        <v>3.0682813614606901</v>
      </c>
      <c r="AV102">
        <v>3.0890704983214698</v>
      </c>
      <c r="AW102">
        <v>3.0641930241874298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>
        <v>0</v>
      </c>
      <c r="U103">
        <v>0</v>
      </c>
      <c r="V103">
        <v>0</v>
      </c>
      <c r="W103" s="39">
        <v>-0.30674665177563498</v>
      </c>
      <c r="X103">
        <v>-1.6660172287786299</v>
      </c>
      <c r="Y103">
        <v>1.6408493451705</v>
      </c>
      <c r="Z103">
        <v>1.8687032626479101</v>
      </c>
      <c r="AA103">
        <v>1.8418982269484601</v>
      </c>
      <c r="AB103">
        <v>1.5332037722927101</v>
      </c>
      <c r="AC103">
        <v>1.1334671046392599</v>
      </c>
      <c r="AD103">
        <v>0.92903102642816204</v>
      </c>
      <c r="AE103">
        <v>0.68734087658794896</v>
      </c>
      <c r="AF103">
        <v>0.47627546760322598</v>
      </c>
      <c r="AG103">
        <v>0.37884831627215099</v>
      </c>
      <c r="AH103">
        <v>0.406381148332291</v>
      </c>
      <c r="AI103">
        <v>0.56454840900639303</v>
      </c>
      <c r="AJ103">
        <v>0.86026262906528905</v>
      </c>
      <c r="AK103">
        <v>1.2183882477581001</v>
      </c>
      <c r="AL103">
        <v>1.6181019070138301</v>
      </c>
      <c r="AM103">
        <v>2.1318035683763199</v>
      </c>
      <c r="AN103">
        <v>2.5300699095012802</v>
      </c>
      <c r="AO103">
        <v>2.94192510855311</v>
      </c>
      <c r="AP103">
        <v>3.3387050955098601</v>
      </c>
      <c r="AQ103">
        <v>3.7101138507525002</v>
      </c>
      <c r="AR103">
        <v>4.1204544118330801</v>
      </c>
      <c r="AS103">
        <v>4.59935518559901</v>
      </c>
      <c r="AT103">
        <v>4.8737648931236999</v>
      </c>
      <c r="AU103">
        <v>5.0846701700755199</v>
      </c>
      <c r="AV103">
        <v>5.2761687214095403</v>
      </c>
      <c r="AW103">
        <v>5.3598929194774501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>
        <v>0</v>
      </c>
      <c r="U104">
        <v>0</v>
      </c>
      <c r="V104">
        <v>0</v>
      </c>
      <c r="W104">
        <v>4.2387924302697</v>
      </c>
      <c r="X104">
        <v>1.0824970283580699</v>
      </c>
      <c r="Y104">
        <v>3.2975970906379701</v>
      </c>
      <c r="Z104">
        <v>4.2922400119819599</v>
      </c>
      <c r="AA104">
        <v>5.0502105813481997</v>
      </c>
      <c r="AB104">
        <v>5.3705917070822498</v>
      </c>
      <c r="AC104">
        <v>5.3932117406791198</v>
      </c>
      <c r="AD104">
        <v>6.32848396987273</v>
      </c>
      <c r="AE104">
        <v>5.9792790256394799</v>
      </c>
      <c r="AF104">
        <v>5.53183404675445</v>
      </c>
      <c r="AG104">
        <v>5.0475357480511898</v>
      </c>
      <c r="AH104">
        <v>4.63630138721284</v>
      </c>
      <c r="AI104">
        <v>4.9451540136313801</v>
      </c>
      <c r="AJ104">
        <v>4.6626198159873002</v>
      </c>
      <c r="AK104">
        <v>4.4733422528938398</v>
      </c>
      <c r="AL104">
        <v>4.3030847043091098</v>
      </c>
      <c r="AM104" s="39">
        <v>4.1039147715342903</v>
      </c>
      <c r="AN104">
        <v>4.5905332469624502</v>
      </c>
      <c r="AO104">
        <v>4.6652462480646104</v>
      </c>
      <c r="AP104">
        <v>4.7317561274081399</v>
      </c>
      <c r="AQ104">
        <v>4.7866146716508204</v>
      </c>
      <c r="AR104">
        <v>4.4220440605929401</v>
      </c>
      <c r="AS104">
        <v>3.7701633706958</v>
      </c>
      <c r="AT104">
        <v>3.6972011295701899</v>
      </c>
      <c r="AU104">
        <v>3.6232468983075301</v>
      </c>
      <c r="AV104">
        <v>3.5533805971556198</v>
      </c>
      <c r="AW104" s="39">
        <v>3.47201141300686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>
        <v>0</v>
      </c>
      <c r="U105">
        <v>0</v>
      </c>
      <c r="V105">
        <v>0</v>
      </c>
      <c r="W105" s="39">
        <v>-5.7327066718704203E-2</v>
      </c>
      <c r="X105" s="39">
        <v>-0.53399223876754398</v>
      </c>
      <c r="Y105">
        <v>-4.3392427062760502E-2</v>
      </c>
      <c r="Z105">
        <v>0.19311961318653201</v>
      </c>
      <c r="AA105">
        <v>0.31368915791742902</v>
      </c>
      <c r="AB105">
        <v>0.35497710518672598</v>
      </c>
      <c r="AC105">
        <v>0.32366860092847199</v>
      </c>
      <c r="AD105" s="39">
        <v>0.27892698806806199</v>
      </c>
      <c r="AE105" s="39">
        <v>0.19575042917989699</v>
      </c>
      <c r="AF105" s="39">
        <v>9.1662200832409696E-2</v>
      </c>
      <c r="AG105" s="39">
        <v>-0.26957403710053901</v>
      </c>
      <c r="AH105">
        <v>-0.63686945540010198</v>
      </c>
      <c r="AI105" s="39">
        <v>-0.80211375145726704</v>
      </c>
      <c r="AJ105" s="39">
        <v>-0.97195876531895797</v>
      </c>
      <c r="AK105" s="39">
        <v>-1.1491869831501</v>
      </c>
      <c r="AL105" s="39">
        <v>-1.3367965152733501</v>
      </c>
      <c r="AM105" s="39">
        <v>-1.53872865098522</v>
      </c>
      <c r="AN105" s="39">
        <v>-1.7619249740023799</v>
      </c>
      <c r="AO105">
        <v>-1.9966897561769901</v>
      </c>
      <c r="AP105">
        <v>-2.2424187804578302</v>
      </c>
      <c r="AQ105">
        <v>-2.4972980737950601</v>
      </c>
      <c r="AR105">
        <v>-2.7567505811569699</v>
      </c>
      <c r="AS105">
        <v>-3.02514137069346</v>
      </c>
      <c r="AT105">
        <v>-3.2861971772724501</v>
      </c>
      <c r="AU105">
        <v>-3.5347225250404901</v>
      </c>
      <c r="AV105">
        <v>-3.7681600200990699</v>
      </c>
      <c r="AW105">
        <v>-3.9832762021730099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>
        <v>0</v>
      </c>
      <c r="V106" s="39">
        <v>0</v>
      </c>
      <c r="W106" s="39">
        <v>0.216470087184883</v>
      </c>
      <c r="X106">
        <v>-0.91520765077827104</v>
      </c>
      <c r="Y106">
        <v>0.35575405136574201</v>
      </c>
      <c r="Z106">
        <v>-0.100235184683128</v>
      </c>
      <c r="AA106">
        <v>-0.40582335072796299</v>
      </c>
      <c r="AB106">
        <v>-0.76297108819787196</v>
      </c>
      <c r="AC106">
        <v>-1.1404996092145101</v>
      </c>
      <c r="AD106">
        <v>-1.05926980116434</v>
      </c>
      <c r="AE106">
        <v>-1.2486688660256799</v>
      </c>
      <c r="AF106">
        <v>-1.5099616696871401</v>
      </c>
      <c r="AG106">
        <v>-1.77170998581318</v>
      </c>
      <c r="AH106">
        <v>-1.9388314452447299</v>
      </c>
      <c r="AI106">
        <v>-1.9083526144696199</v>
      </c>
      <c r="AJ106">
        <v>-1.9946039707275001</v>
      </c>
      <c r="AK106">
        <v>-2.0576247823045399</v>
      </c>
      <c r="AL106">
        <v>-2.11123450802239</v>
      </c>
      <c r="AM106">
        <v>-2.09264164298181</v>
      </c>
      <c r="AN106">
        <v>-2.0140578969313698</v>
      </c>
      <c r="AO106">
        <v>-2.00688391696352</v>
      </c>
      <c r="AP106">
        <v>-1.9944634863886599</v>
      </c>
      <c r="AQ106">
        <v>-1.9808488717930699</v>
      </c>
      <c r="AR106">
        <v>-1.9458074998196799</v>
      </c>
      <c r="AS106">
        <v>-1.7183514523840899</v>
      </c>
      <c r="AT106">
        <v>-1.5720279883147701</v>
      </c>
      <c r="AU106">
        <v>-1.5006765815077201</v>
      </c>
      <c r="AV106">
        <v>-1.45499758304136</v>
      </c>
      <c r="AW106">
        <v>-1.45260590753465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 s="39">
        <v>9.93658981600711E-4</v>
      </c>
      <c r="X107">
        <v>-0.75834269782524699</v>
      </c>
      <c r="Y107">
        <v>-1.1062735931049199</v>
      </c>
      <c r="Z107" s="39">
        <v>-1.0155041272507299</v>
      </c>
      <c r="AA107">
        <v>-0.94246898239003996</v>
      </c>
      <c r="AB107">
        <v>-0.82295670832342105</v>
      </c>
      <c r="AC107">
        <v>-0.66905672474102096</v>
      </c>
      <c r="AD107">
        <v>-0.60207671692934295</v>
      </c>
      <c r="AE107">
        <v>-0.44791342411298102</v>
      </c>
      <c r="AF107">
        <v>-0.27098290977093797</v>
      </c>
      <c r="AG107">
        <v>-0.17289072415423701</v>
      </c>
      <c r="AH107" s="39">
        <v>-0.10313970686047801</v>
      </c>
      <c r="AI107" s="39">
        <v>-1.2552972183081801E-2</v>
      </c>
      <c r="AJ107">
        <v>0.10822295414315</v>
      </c>
      <c r="AK107" s="39">
        <v>0.22161127302723699</v>
      </c>
      <c r="AL107">
        <v>0.33215404061965198</v>
      </c>
      <c r="AM107">
        <v>0.42554085904347799</v>
      </c>
      <c r="AN107">
        <v>0.50835821332202402</v>
      </c>
      <c r="AO107">
        <v>0.61134381698512397</v>
      </c>
      <c r="AP107">
        <v>0.71417626380142296</v>
      </c>
      <c r="AQ107">
        <v>0.81768709656633698</v>
      </c>
      <c r="AR107">
        <v>0.91604689432214403</v>
      </c>
      <c r="AS107">
        <v>0.95169612668123305</v>
      </c>
      <c r="AT107">
        <v>1.0038070629933</v>
      </c>
      <c r="AU107">
        <v>1.06780389686318</v>
      </c>
      <c r="AV107">
        <v>1.1297813809792701</v>
      </c>
      <c r="AW107">
        <v>1.19587692280818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>
        <v>0</v>
      </c>
      <c r="U108">
        <v>0</v>
      </c>
      <c r="V108" s="39">
        <v>0</v>
      </c>
      <c r="W108" s="39">
        <v>-0.15148455999999899</v>
      </c>
      <c r="X108">
        <v>-0.25764061999999899</v>
      </c>
      <c r="Y108">
        <v>-0.75242288999999896</v>
      </c>
      <c r="Z108">
        <v>-1.2834101499999999</v>
      </c>
      <c r="AA108">
        <v>-1.66679899</v>
      </c>
      <c r="AB108">
        <v>-1.88813974</v>
      </c>
      <c r="AC108">
        <v>-1.9830124899999999</v>
      </c>
      <c r="AD108" s="39">
        <v>-2.0528989200000001</v>
      </c>
      <c r="AE108">
        <v>-2.0537184399999999</v>
      </c>
      <c r="AF108">
        <v>-2.0234906600000002</v>
      </c>
      <c r="AG108">
        <v>-1.9955240599999999</v>
      </c>
      <c r="AH108">
        <v>-1.98605571</v>
      </c>
      <c r="AI108">
        <v>-2.0348537800000002</v>
      </c>
      <c r="AJ108">
        <v>-2.11971989999999</v>
      </c>
      <c r="AK108" s="39">
        <v>-2.2371109699999998</v>
      </c>
      <c r="AL108">
        <v>-2.3774454899999999</v>
      </c>
      <c r="AM108" s="39">
        <v>-2.5420235500000001</v>
      </c>
      <c r="AN108" s="39">
        <v>-2.72162237</v>
      </c>
      <c r="AO108">
        <v>-2.8935087899999998</v>
      </c>
      <c r="AP108">
        <v>-3.0561960500000001</v>
      </c>
      <c r="AQ108">
        <v>-3.2087976999999999</v>
      </c>
      <c r="AR108">
        <v>-3.3367893099999999</v>
      </c>
      <c r="AS108" s="39">
        <v>-3.4162968399999998</v>
      </c>
      <c r="AT108" s="39">
        <v>-3.47445491</v>
      </c>
      <c r="AU108">
        <v>-3.5188971800000002</v>
      </c>
      <c r="AV108">
        <v>-3.5577041299999999</v>
      </c>
      <c r="AW108">
        <v>-3.5794268900000001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>
        <v>0</v>
      </c>
      <c r="U109">
        <v>0</v>
      </c>
      <c r="V109">
        <v>0</v>
      </c>
      <c r="W109" s="39">
        <v>0.23009186440221499</v>
      </c>
      <c r="X109">
        <v>0.18103744329822599</v>
      </c>
      <c r="Y109">
        <v>1.1374914549947499</v>
      </c>
      <c r="Z109">
        <v>1.8919254324024399</v>
      </c>
      <c r="AA109">
        <v>2.4006209799696001</v>
      </c>
      <c r="AB109">
        <v>2.65555297256661</v>
      </c>
      <c r="AC109">
        <v>2.7252127768652801</v>
      </c>
      <c r="AD109">
        <v>2.7726332082084801</v>
      </c>
      <c r="AE109">
        <v>2.7280415318650699</v>
      </c>
      <c r="AF109">
        <v>2.6511716251145199</v>
      </c>
      <c r="AG109">
        <v>2.5910434542275298</v>
      </c>
      <c r="AH109">
        <v>2.5681055363652798</v>
      </c>
      <c r="AI109">
        <v>2.6386158219428602</v>
      </c>
      <c r="AJ109">
        <v>2.7629296016684601</v>
      </c>
      <c r="AK109">
        <v>2.9324770212794702</v>
      </c>
      <c r="AL109">
        <v>3.1312703000009301</v>
      </c>
      <c r="AM109">
        <v>3.3609800203893601</v>
      </c>
      <c r="AN109">
        <v>3.6076560904505</v>
      </c>
      <c r="AO109">
        <v>3.8374030154356702</v>
      </c>
      <c r="AP109">
        <v>4.0496873723511602</v>
      </c>
      <c r="AQ109">
        <v>4.2442523316415599</v>
      </c>
      <c r="AR109">
        <v>4.4002428755798002</v>
      </c>
      <c r="AS109">
        <v>4.48300061856692</v>
      </c>
      <c r="AT109">
        <v>4.5374927945579904</v>
      </c>
      <c r="AU109">
        <v>4.5760398851920598</v>
      </c>
      <c r="AV109">
        <v>4.6105094022140296</v>
      </c>
      <c r="AW109">
        <v>4.6211221637134603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>
        <v>0</v>
      </c>
      <c r="W110">
        <v>-0.142050763490153</v>
      </c>
      <c r="X110">
        <v>3.70341989901006</v>
      </c>
      <c r="Y110">
        <v>2.3594145180438</v>
      </c>
      <c r="Z110">
        <v>2.2883945752772901</v>
      </c>
      <c r="AA110">
        <v>2.3073282799449699</v>
      </c>
      <c r="AB110">
        <v>2.3603695172415402</v>
      </c>
      <c r="AC110">
        <v>2.36399292008067</v>
      </c>
      <c r="AD110">
        <v>2.2963674192968799</v>
      </c>
      <c r="AE110">
        <v>2.24911693600151</v>
      </c>
      <c r="AF110">
        <v>2.2213932085548098</v>
      </c>
      <c r="AG110">
        <v>2.1478930308989499</v>
      </c>
      <c r="AH110">
        <v>2.0860769855303101</v>
      </c>
      <c r="AI110">
        <v>2.0847624781929999</v>
      </c>
      <c r="AJ110">
        <v>2.1614513560299402</v>
      </c>
      <c r="AK110">
        <v>2.3159682319559201</v>
      </c>
      <c r="AL110">
        <v>2.53692571648702</v>
      </c>
      <c r="AM110">
        <v>2.80175298756</v>
      </c>
      <c r="AN110" s="39">
        <v>3.1030945018264799</v>
      </c>
      <c r="AO110">
        <v>3.4467194681925002</v>
      </c>
      <c r="AP110">
        <v>3.8122488638972798</v>
      </c>
      <c r="AQ110">
        <v>4.1837356721585897</v>
      </c>
      <c r="AR110">
        <v>4.5687220557915698</v>
      </c>
      <c r="AS110">
        <v>4.9679090102877801</v>
      </c>
      <c r="AT110">
        <v>5.3248042511872598</v>
      </c>
      <c r="AU110">
        <v>5.6401940814953999</v>
      </c>
      <c r="AV110">
        <v>5.9187645880288198</v>
      </c>
      <c r="AW110">
        <v>6.1679789738177702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1.26372989999999E-3</v>
      </c>
      <c r="X111" s="39">
        <v>-3.8347042174929999E-2</v>
      </c>
      <c r="Y111" s="39">
        <v>3.8455553999999898E-3</v>
      </c>
      <c r="Z111" s="39">
        <v>-6.0275568999999902E-3</v>
      </c>
      <c r="AA111" s="39">
        <v>-3.6523548999999899E-3</v>
      </c>
      <c r="AB111" s="39">
        <v>-1.68867879999999E-3</v>
      </c>
      <c r="AC111" s="39">
        <v>2.9824669999999699E-4</v>
      </c>
      <c r="AD111" s="39">
        <v>2.0549017999999999E-3</v>
      </c>
      <c r="AE111" s="39">
        <v>2.9171293000000002E-3</v>
      </c>
      <c r="AF111" s="39">
        <v>3.5148557000000001E-3</v>
      </c>
      <c r="AG111" s="39">
        <v>4.5465124000000001E-3</v>
      </c>
      <c r="AH111" s="39">
        <v>5.1056742999999903E-3</v>
      </c>
      <c r="AI111" s="39">
        <v>5.3370064999999902E-3</v>
      </c>
      <c r="AJ111" s="39">
        <v>5.5646771999999997E-3</v>
      </c>
      <c r="AK111" s="39">
        <v>5.7789881999999902E-3</v>
      </c>
      <c r="AL111" s="39">
        <v>6.0760752000000003E-3</v>
      </c>
      <c r="AM111" s="39">
        <v>6.5388946000000002E-3</v>
      </c>
      <c r="AN111" s="39">
        <v>6.9880803999999904E-3</v>
      </c>
      <c r="AO111" s="39">
        <v>7.3341534999999897E-3</v>
      </c>
      <c r="AP111" s="39">
        <v>7.6783175999999998E-3</v>
      </c>
      <c r="AQ111" s="39">
        <v>7.9825717999999993E-3</v>
      </c>
      <c r="AR111" s="39">
        <v>8.0726489999999995E-3</v>
      </c>
      <c r="AS111" s="39">
        <v>7.8823275999999904E-3</v>
      </c>
      <c r="AT111" s="39">
        <v>7.7995406999999996E-3</v>
      </c>
      <c r="AU111" s="39">
        <v>7.5459280000000004E-3</v>
      </c>
      <c r="AV111" s="39">
        <v>7.1858976999999904E-3</v>
      </c>
      <c r="AW111" s="39">
        <v>6.6597337E-3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1.2996933999999999E-3</v>
      </c>
      <c r="X112" s="39">
        <v>-1.83739565E-2</v>
      </c>
      <c r="Y112" s="39">
        <v>-4.3853389999999898E-3</v>
      </c>
      <c r="Z112" s="39">
        <v>1.8530700000005101E-5</v>
      </c>
      <c r="AA112" s="39">
        <v>5.1786426999999996E-3</v>
      </c>
      <c r="AB112" s="39">
        <v>9.8154265999999997E-3</v>
      </c>
      <c r="AC112" s="39">
        <v>1.3639551099999999E-2</v>
      </c>
      <c r="AD112" s="39">
        <v>1.67979171E-2</v>
      </c>
      <c r="AE112" s="39">
        <v>1.8838260999999901E-2</v>
      </c>
      <c r="AF112" s="39">
        <v>2.00197048E-2</v>
      </c>
      <c r="AG112" s="39">
        <v>2.0989204599999998E-2</v>
      </c>
      <c r="AH112" s="39">
        <v>2.1679584799999999E-2</v>
      </c>
      <c r="AI112" s="39">
        <v>2.2299643599999901E-2</v>
      </c>
      <c r="AJ112" s="39">
        <v>2.30359459E-2</v>
      </c>
      <c r="AK112" s="39">
        <v>2.3965569900000001E-2</v>
      </c>
      <c r="AL112" s="39">
        <v>2.51380322E-2</v>
      </c>
      <c r="AM112" s="39">
        <v>2.6627040099999999E-2</v>
      </c>
      <c r="AN112" s="39">
        <v>2.8336858699999998E-2</v>
      </c>
      <c r="AO112" s="39">
        <v>3.00738438E-2</v>
      </c>
      <c r="AP112" s="39">
        <v>3.1783303399999997E-2</v>
      </c>
      <c r="AQ112" s="39">
        <v>3.34131862E-2</v>
      </c>
      <c r="AR112" s="39">
        <v>3.47842243E-2</v>
      </c>
      <c r="AS112" s="39">
        <v>3.5668617200000002E-2</v>
      </c>
      <c r="AT112" s="39">
        <v>3.6266708799999998E-2</v>
      </c>
      <c r="AU112" s="39">
        <v>3.6570736800000003E-2</v>
      </c>
      <c r="AV112" s="39">
        <v>3.6645441700000003E-2</v>
      </c>
      <c r="AW112" s="39">
        <v>3.64460307E-2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>
        <v>0</v>
      </c>
      <c r="U113" s="39">
        <v>0</v>
      </c>
      <c r="V113">
        <v>0</v>
      </c>
      <c r="W113">
        <v>-0.379503396107638</v>
      </c>
      <c r="X113">
        <v>4.3904474282631298</v>
      </c>
      <c r="Y113">
        <v>1.43060217172156</v>
      </c>
      <c r="Z113">
        <v>0.78853904395638197</v>
      </c>
      <c r="AA113">
        <v>0.40315900817943201</v>
      </c>
      <c r="AB113">
        <v>0.43943013513859602</v>
      </c>
      <c r="AC113">
        <v>0.79630844010461999</v>
      </c>
      <c r="AD113">
        <v>1.2179540794406001</v>
      </c>
      <c r="AE113">
        <v>1.95298321970539</v>
      </c>
      <c r="AF113">
        <v>2.82373199146567</v>
      </c>
      <c r="AG113">
        <v>3.77206820271731</v>
      </c>
      <c r="AH113">
        <v>4.7298446032757102</v>
      </c>
      <c r="AI113">
        <v>5.5064530628051802</v>
      </c>
      <c r="AJ113">
        <v>6.2037863300387803</v>
      </c>
      <c r="AK113">
        <v>6.7920835316073704</v>
      </c>
      <c r="AL113">
        <v>7.2822589916728804</v>
      </c>
      <c r="AM113">
        <v>7.6435988592346602</v>
      </c>
      <c r="AN113">
        <v>7.9173564223251898</v>
      </c>
      <c r="AO113">
        <v>8.17467887073167</v>
      </c>
      <c r="AP113">
        <v>8.4110696924671196</v>
      </c>
      <c r="AQ113">
        <v>8.6397572704372898</v>
      </c>
      <c r="AR113">
        <v>8.9083769990020691</v>
      </c>
      <c r="AS113">
        <v>9.2518665395604192</v>
      </c>
      <c r="AT113">
        <v>9.6294002055375802</v>
      </c>
      <c r="AU113">
        <v>10.054883235087299</v>
      </c>
      <c r="AV113">
        <v>10.511222993174099</v>
      </c>
      <c r="AW113">
        <v>11.047086037664201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>
        <v>0</v>
      </c>
      <c r="U114">
        <v>0</v>
      </c>
      <c r="V114">
        <v>0</v>
      </c>
      <c r="W114">
        <v>7.5351980000000401E-2</v>
      </c>
      <c r="X114" s="39">
        <v>-9.0662759999999398E-2</v>
      </c>
      <c r="Y114">
        <v>-1.21212575</v>
      </c>
      <c r="Z114">
        <v>-0.60498461999999997</v>
      </c>
      <c r="AA114">
        <v>-0.44285913999999998</v>
      </c>
      <c r="AB114">
        <v>-6.5756069999999694E-2</v>
      </c>
      <c r="AC114">
        <v>0.33783685000000002</v>
      </c>
      <c r="AD114">
        <v>0.68025632000000003</v>
      </c>
      <c r="AE114">
        <v>0.97135342000000002</v>
      </c>
      <c r="AF114">
        <v>1.1978904399999999</v>
      </c>
      <c r="AG114">
        <v>1.35659208</v>
      </c>
      <c r="AH114">
        <v>1.48109074</v>
      </c>
      <c r="AI114">
        <v>1.5162376</v>
      </c>
      <c r="AJ114">
        <v>1.49869356</v>
      </c>
      <c r="AK114">
        <v>1.46710874</v>
      </c>
      <c r="AL114">
        <v>1.4311377999999999</v>
      </c>
      <c r="AM114">
        <v>1.3894908699999999</v>
      </c>
      <c r="AN114">
        <v>1.3641070399999999</v>
      </c>
      <c r="AO114">
        <v>1.3555029999999999</v>
      </c>
      <c r="AP114">
        <v>1.36011365</v>
      </c>
      <c r="AQ114">
        <v>1.3717896000000001</v>
      </c>
      <c r="AR114">
        <v>1.3920674900000001</v>
      </c>
      <c r="AS114">
        <v>1.4188765999999999</v>
      </c>
      <c r="AT114">
        <v>1.44901565</v>
      </c>
      <c r="AU114">
        <v>1.47410631</v>
      </c>
      <c r="AV114">
        <v>1.486577</v>
      </c>
      <c r="AW114">
        <v>1.5092322300000001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99.802639674360805</v>
      </c>
      <c r="G115">
        <v>95.790694606285498</v>
      </c>
      <c r="H115">
        <v>90.638936200740005</v>
      </c>
      <c r="I115">
        <v>90.953234449311097</v>
      </c>
      <c r="J115">
        <v>89.499875291927907</v>
      </c>
      <c r="K115">
        <v>85.517316135411605</v>
      </c>
      <c r="L115">
        <v>83.222545337246601</v>
      </c>
      <c r="M115">
        <v>82.241399929800394</v>
      </c>
      <c r="N115">
        <v>81.5814332738057</v>
      </c>
      <c r="O115">
        <v>80.646898978788101</v>
      </c>
      <c r="P115">
        <v>78.518244478279897</v>
      </c>
      <c r="Q115">
        <v>75.601914555065804</v>
      </c>
      <c r="R115">
        <v>73.541646203931705</v>
      </c>
      <c r="S115">
        <v>70.8740408849701</v>
      </c>
      <c r="T115">
        <v>69.581740071280507</v>
      </c>
      <c r="U115">
        <v>68.910874643738097</v>
      </c>
      <c r="V115">
        <v>68.461199342945093</v>
      </c>
      <c r="W115">
        <v>64.821758009169898</v>
      </c>
      <c r="X115">
        <v>63.224021765417802</v>
      </c>
      <c r="Y115">
        <v>59.493500581120401</v>
      </c>
      <c r="Z115">
        <v>56.207435786496902</v>
      </c>
      <c r="AA115">
        <v>53.096923093950799</v>
      </c>
      <c r="AB115">
        <v>50.2459841378923</v>
      </c>
      <c r="AC115">
        <v>47.547273522872203</v>
      </c>
      <c r="AD115">
        <v>44.9560031795261</v>
      </c>
      <c r="AE115">
        <v>42.490471640938402</v>
      </c>
      <c r="AF115">
        <v>40.0582148609843</v>
      </c>
      <c r="AG115">
        <v>37.896259187439</v>
      </c>
      <c r="AH115">
        <v>35.864501523675202</v>
      </c>
      <c r="AI115">
        <v>33.743314168385901</v>
      </c>
      <c r="AJ115">
        <v>31.592178876704502</v>
      </c>
      <c r="AK115">
        <v>29.401592101148601</v>
      </c>
      <c r="AL115">
        <v>27.290631387636999</v>
      </c>
      <c r="AM115">
        <v>25.043999671819801</v>
      </c>
      <c r="AN115">
        <v>23.799159207107198</v>
      </c>
      <c r="AO115">
        <v>22.489663852123499</v>
      </c>
      <c r="AP115">
        <v>21.100895226856501</v>
      </c>
      <c r="AQ115">
        <v>19.6093005825456</v>
      </c>
      <c r="AR115">
        <v>17.941175905760002</v>
      </c>
      <c r="AS115">
        <v>17.2644791549939</v>
      </c>
      <c r="AT115">
        <v>16.599891975194399</v>
      </c>
      <c r="AU115">
        <v>15.936109356562</v>
      </c>
      <c r="AV115">
        <v>15.2720305911379</v>
      </c>
      <c r="AW115">
        <v>14.610324007605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>
        <v>0</v>
      </c>
      <c r="U116">
        <v>0</v>
      </c>
      <c r="V116">
        <v>0</v>
      </c>
      <c r="W116">
        <v>0.43720189980749302</v>
      </c>
      <c r="X116">
        <v>-0.71390148103668205</v>
      </c>
      <c r="Y116">
        <v>1.4333771386557801</v>
      </c>
      <c r="Z116">
        <v>1.9564860633965699</v>
      </c>
      <c r="AA116">
        <v>2.1997479866174099</v>
      </c>
      <c r="AB116">
        <v>2.1875800817905402</v>
      </c>
      <c r="AC116">
        <v>2.0527655342701099</v>
      </c>
      <c r="AD116">
        <v>2.0386582397111201</v>
      </c>
      <c r="AE116">
        <v>1.86268841947303</v>
      </c>
      <c r="AF116">
        <v>1.7055148850105599</v>
      </c>
      <c r="AG116" s="39">
        <v>1.5352893145770199</v>
      </c>
      <c r="AH116" s="39">
        <v>1.42213073743815</v>
      </c>
      <c r="AI116">
        <v>1.5066872096230099</v>
      </c>
      <c r="AJ116">
        <v>1.6150159448253101</v>
      </c>
      <c r="AK116">
        <v>1.76690860703998</v>
      </c>
      <c r="AL116" s="39">
        <v>1.9407910128163399</v>
      </c>
      <c r="AM116">
        <v>2.1532791644869298</v>
      </c>
      <c r="AN116">
        <v>2.3792555383751401</v>
      </c>
      <c r="AO116">
        <v>2.56571600790847</v>
      </c>
      <c r="AP116">
        <v>2.7363318873948299</v>
      </c>
      <c r="AQ116">
        <v>2.8868454991033801</v>
      </c>
      <c r="AR116">
        <v>2.9871469057198601</v>
      </c>
      <c r="AS116">
        <v>3.0202385443107498</v>
      </c>
      <c r="AT116">
        <v>3.0497759984060102</v>
      </c>
      <c r="AU116">
        <v>3.0682813614606901</v>
      </c>
      <c r="AV116">
        <v>3.0890704983214698</v>
      </c>
      <c r="AW116">
        <v>3.0641930241874298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>
        <v>0</v>
      </c>
      <c r="U117">
        <v>0</v>
      </c>
      <c r="V117">
        <v>0</v>
      </c>
      <c r="W117" s="39">
        <v>-0.30674665177563498</v>
      </c>
      <c r="X117">
        <v>-1.6660172287786299</v>
      </c>
      <c r="Y117">
        <v>1.6408493451705</v>
      </c>
      <c r="Z117">
        <v>1.8687032626479101</v>
      </c>
      <c r="AA117">
        <v>1.8418982269484601</v>
      </c>
      <c r="AB117">
        <v>1.5332037722927101</v>
      </c>
      <c r="AC117">
        <v>1.1334671046392599</v>
      </c>
      <c r="AD117">
        <v>0.92903102642816204</v>
      </c>
      <c r="AE117">
        <v>0.68734087658794896</v>
      </c>
      <c r="AF117">
        <v>0.47627546760322598</v>
      </c>
      <c r="AG117">
        <v>0.37884831627215099</v>
      </c>
      <c r="AH117">
        <v>0.406381148332291</v>
      </c>
      <c r="AI117">
        <v>0.56454840900639303</v>
      </c>
      <c r="AJ117">
        <v>0.86026262906528905</v>
      </c>
      <c r="AK117">
        <v>1.2183882477581001</v>
      </c>
      <c r="AL117">
        <v>1.6181019070138301</v>
      </c>
      <c r="AM117">
        <v>2.1318035683763199</v>
      </c>
      <c r="AN117">
        <v>2.5300699095012802</v>
      </c>
      <c r="AO117">
        <v>2.94192510855311</v>
      </c>
      <c r="AP117">
        <v>3.3387050955098601</v>
      </c>
      <c r="AQ117">
        <v>3.7101138507525002</v>
      </c>
      <c r="AR117">
        <v>4.1204544118330801</v>
      </c>
      <c r="AS117">
        <v>4.59935518559901</v>
      </c>
      <c r="AT117">
        <v>4.8737648931236999</v>
      </c>
      <c r="AU117">
        <v>5.0846701700755199</v>
      </c>
      <c r="AV117">
        <v>5.2761687214095403</v>
      </c>
      <c r="AW117">
        <v>5.3598929194774501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>
        <v>0</v>
      </c>
      <c r="U118">
        <v>0</v>
      </c>
      <c r="V118">
        <v>0</v>
      </c>
      <c r="W118">
        <v>4.2387924302697</v>
      </c>
      <c r="X118">
        <v>1.0824970283580699</v>
      </c>
      <c r="Y118">
        <v>3.2975970906379701</v>
      </c>
      <c r="Z118">
        <v>4.2922400119819599</v>
      </c>
      <c r="AA118">
        <v>5.0502105813481997</v>
      </c>
      <c r="AB118">
        <v>5.3705917070822498</v>
      </c>
      <c r="AC118">
        <v>5.3932117406791198</v>
      </c>
      <c r="AD118">
        <v>6.32848396987273</v>
      </c>
      <c r="AE118">
        <v>5.9792790256394799</v>
      </c>
      <c r="AF118">
        <v>5.53183404675445</v>
      </c>
      <c r="AG118">
        <v>5.0475357480511898</v>
      </c>
      <c r="AH118">
        <v>4.63630138721284</v>
      </c>
      <c r="AI118">
        <v>4.9451540136313801</v>
      </c>
      <c r="AJ118">
        <v>4.6626198159873002</v>
      </c>
      <c r="AK118">
        <v>4.4733422528938398</v>
      </c>
      <c r="AL118">
        <v>4.3030847043091098</v>
      </c>
      <c r="AM118" s="39">
        <v>4.1039147715342903</v>
      </c>
      <c r="AN118">
        <v>4.5905332469624502</v>
      </c>
      <c r="AO118">
        <v>4.6652462480646104</v>
      </c>
      <c r="AP118">
        <v>4.7317561274081399</v>
      </c>
      <c r="AQ118">
        <v>4.7866146716508204</v>
      </c>
      <c r="AR118">
        <v>4.4220440605929401</v>
      </c>
      <c r="AS118">
        <v>3.7701633706958</v>
      </c>
      <c r="AT118">
        <v>3.6972011295701899</v>
      </c>
      <c r="AU118">
        <v>3.6232468983075301</v>
      </c>
      <c r="AV118">
        <v>3.5533805971556198</v>
      </c>
      <c r="AW118" s="39">
        <v>3.47201141300686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>
        <v>0</v>
      </c>
      <c r="U119">
        <v>0</v>
      </c>
      <c r="V119">
        <v>0</v>
      </c>
      <c r="W119" s="39">
        <v>-5.7327066718704203E-2</v>
      </c>
      <c r="X119" s="39">
        <v>-0.53399223876754398</v>
      </c>
      <c r="Y119">
        <v>-4.3392427062760502E-2</v>
      </c>
      <c r="Z119">
        <v>0.19311961318653201</v>
      </c>
      <c r="AA119">
        <v>0.31368915791742902</v>
      </c>
      <c r="AB119">
        <v>0.35497710518672598</v>
      </c>
      <c r="AC119">
        <v>0.32366860092847199</v>
      </c>
      <c r="AD119" s="39">
        <v>0.27892698806806199</v>
      </c>
      <c r="AE119" s="39">
        <v>0.19575042917989699</v>
      </c>
      <c r="AF119" s="39">
        <v>9.1662200832409696E-2</v>
      </c>
      <c r="AG119" s="39">
        <v>-0.26957403710053901</v>
      </c>
      <c r="AH119">
        <v>-0.63686945540010198</v>
      </c>
      <c r="AI119" s="39">
        <v>-0.80211375145726704</v>
      </c>
      <c r="AJ119" s="39">
        <v>-0.97195876531895797</v>
      </c>
      <c r="AK119" s="39">
        <v>-1.1491869831501</v>
      </c>
      <c r="AL119" s="39">
        <v>-1.3367965152733501</v>
      </c>
      <c r="AM119" s="39">
        <v>-1.53872865098522</v>
      </c>
      <c r="AN119" s="39">
        <v>-1.7619249740023799</v>
      </c>
      <c r="AO119">
        <v>-1.9966897561769901</v>
      </c>
      <c r="AP119">
        <v>-2.2424187804578302</v>
      </c>
      <c r="AQ119">
        <v>-2.4972980737950601</v>
      </c>
      <c r="AR119">
        <v>-2.7567505811569699</v>
      </c>
      <c r="AS119">
        <v>-3.02514137069346</v>
      </c>
      <c r="AT119">
        <v>-3.2861971772724501</v>
      </c>
      <c r="AU119">
        <v>-3.5347225250404901</v>
      </c>
      <c r="AV119">
        <v>-3.7681600200990699</v>
      </c>
      <c r="AW119">
        <v>-3.9832762021730099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>
        <v>0</v>
      </c>
      <c r="V120" s="39">
        <v>0</v>
      </c>
      <c r="W120" s="39">
        <v>0.216470087184883</v>
      </c>
      <c r="X120">
        <v>-0.91520765077827104</v>
      </c>
      <c r="Y120">
        <v>0.35575405136574201</v>
      </c>
      <c r="Z120">
        <v>-0.100235184683128</v>
      </c>
      <c r="AA120">
        <v>-0.40582335072796299</v>
      </c>
      <c r="AB120">
        <v>-0.76297108819787196</v>
      </c>
      <c r="AC120">
        <v>-1.1404996092145101</v>
      </c>
      <c r="AD120">
        <v>-1.05926980116434</v>
      </c>
      <c r="AE120">
        <v>-1.2486688660256799</v>
      </c>
      <c r="AF120">
        <v>-1.5099616696871401</v>
      </c>
      <c r="AG120">
        <v>-1.77170998581318</v>
      </c>
      <c r="AH120">
        <v>-1.9388314452447299</v>
      </c>
      <c r="AI120">
        <v>-1.9083526144696199</v>
      </c>
      <c r="AJ120">
        <v>-1.9946039707275001</v>
      </c>
      <c r="AK120">
        <v>-2.0576247823045399</v>
      </c>
      <c r="AL120">
        <v>-2.11123450802239</v>
      </c>
      <c r="AM120">
        <v>-2.09264164298181</v>
      </c>
      <c r="AN120">
        <v>-2.0140578969313698</v>
      </c>
      <c r="AO120">
        <v>-2.00688391696352</v>
      </c>
      <c r="AP120">
        <v>-1.9944634863886599</v>
      </c>
      <c r="AQ120">
        <v>-1.9808488717930699</v>
      </c>
      <c r="AR120">
        <v>-1.9458074998196799</v>
      </c>
      <c r="AS120">
        <v>-1.7183514523840899</v>
      </c>
      <c r="AT120">
        <v>-1.5720279883147701</v>
      </c>
      <c r="AU120">
        <v>-1.5006765815077201</v>
      </c>
      <c r="AV120">
        <v>-1.45499758304136</v>
      </c>
      <c r="AW120">
        <v>-1.45260590753465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>
        <v>0</v>
      </c>
      <c r="U121">
        <v>0</v>
      </c>
      <c r="V121" s="39">
        <v>0</v>
      </c>
      <c r="W121" s="39">
        <v>-0.15148455999999899</v>
      </c>
      <c r="X121">
        <v>-0.25764061999999899</v>
      </c>
      <c r="Y121">
        <v>-0.75242288999999896</v>
      </c>
      <c r="Z121">
        <v>-1.2834101499999999</v>
      </c>
      <c r="AA121">
        <v>-1.66679899</v>
      </c>
      <c r="AB121">
        <v>-1.88813974</v>
      </c>
      <c r="AC121">
        <v>-1.9830124899999999</v>
      </c>
      <c r="AD121" s="39">
        <v>-2.0528989200000001</v>
      </c>
      <c r="AE121">
        <v>-2.0537184399999999</v>
      </c>
      <c r="AF121">
        <v>-2.0234906600000002</v>
      </c>
      <c r="AG121">
        <v>-1.9955240599999999</v>
      </c>
      <c r="AH121">
        <v>-1.98605571</v>
      </c>
      <c r="AI121">
        <v>-2.0348537800000002</v>
      </c>
      <c r="AJ121">
        <v>-2.11971989999999</v>
      </c>
      <c r="AK121" s="39">
        <v>-2.2371109699999998</v>
      </c>
      <c r="AL121">
        <v>-2.3774454899999999</v>
      </c>
      <c r="AM121" s="39">
        <v>-2.5420235500000001</v>
      </c>
      <c r="AN121" s="39">
        <v>-2.72162237</v>
      </c>
      <c r="AO121">
        <v>-2.8935087899999998</v>
      </c>
      <c r="AP121">
        <v>-3.0561960500000001</v>
      </c>
      <c r="AQ121">
        <v>-3.2087976999999999</v>
      </c>
      <c r="AR121">
        <v>-3.3367893099999999</v>
      </c>
      <c r="AS121" s="39">
        <v>-3.4162968399999998</v>
      </c>
      <c r="AT121" s="39">
        <v>-3.47445491</v>
      </c>
      <c r="AU121">
        <v>-3.5188971800000002</v>
      </c>
      <c r="AV121">
        <v>-3.5577041299999999</v>
      </c>
      <c r="AW121">
        <v>-3.5794268900000001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>
        <v>0</v>
      </c>
      <c r="U122">
        <v>0</v>
      </c>
      <c r="V122">
        <v>0</v>
      </c>
      <c r="W122" s="39">
        <v>0.23009186440221499</v>
      </c>
      <c r="X122">
        <v>0.18103744329822599</v>
      </c>
      <c r="Y122">
        <v>1.1374914549947499</v>
      </c>
      <c r="Z122">
        <v>1.8919254324024399</v>
      </c>
      <c r="AA122">
        <v>2.4006209799696001</v>
      </c>
      <c r="AB122">
        <v>2.65555297256661</v>
      </c>
      <c r="AC122">
        <v>2.7252127768652801</v>
      </c>
      <c r="AD122">
        <v>2.7726332082084801</v>
      </c>
      <c r="AE122">
        <v>2.7280415318650699</v>
      </c>
      <c r="AF122">
        <v>2.6511716251145199</v>
      </c>
      <c r="AG122">
        <v>2.5910434542275298</v>
      </c>
      <c r="AH122">
        <v>2.5681055363652798</v>
      </c>
      <c r="AI122">
        <v>2.6386158219428602</v>
      </c>
      <c r="AJ122">
        <v>2.7629296016684601</v>
      </c>
      <c r="AK122">
        <v>2.9324770212794702</v>
      </c>
      <c r="AL122">
        <v>3.1312703000009301</v>
      </c>
      <c r="AM122">
        <v>3.3609800203893601</v>
      </c>
      <c r="AN122">
        <v>3.6076560904505</v>
      </c>
      <c r="AO122">
        <v>3.8374030154356702</v>
      </c>
      <c r="AP122">
        <v>4.0496873723511602</v>
      </c>
      <c r="AQ122">
        <v>4.2442523316415599</v>
      </c>
      <c r="AR122">
        <v>4.4002428755798002</v>
      </c>
      <c r="AS122">
        <v>4.48300061856692</v>
      </c>
      <c r="AT122">
        <v>4.5374927945579904</v>
      </c>
      <c r="AU122">
        <v>4.5760398851920598</v>
      </c>
      <c r="AV122">
        <v>4.6105094022140296</v>
      </c>
      <c r="AW122">
        <v>4.6211221637134603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>
        <v>0</v>
      </c>
      <c r="U123" s="39">
        <v>0</v>
      </c>
      <c r="V123">
        <v>0</v>
      </c>
      <c r="W123" s="39">
        <v>-0.13211877802448099</v>
      </c>
      <c r="X123">
        <v>3.7130425054610701</v>
      </c>
      <c r="Y123">
        <v>2.3837661015353202</v>
      </c>
      <c r="Z123">
        <v>2.32677359057773</v>
      </c>
      <c r="AA123">
        <v>2.35626328661633</v>
      </c>
      <c r="AB123" s="39">
        <v>2.41582145596603</v>
      </c>
      <c r="AC123">
        <v>2.42288053203327</v>
      </c>
      <c r="AD123">
        <v>2.3578331336130098</v>
      </c>
      <c r="AE123">
        <v>2.3130511692117799</v>
      </c>
      <c r="AF123">
        <v>2.2891557745120901</v>
      </c>
      <c r="AG123">
        <v>2.2212569528446902</v>
      </c>
      <c r="AH123">
        <v>2.1665620886594601</v>
      </c>
      <c r="AI123">
        <v>2.1740987220436798</v>
      </c>
      <c r="AJ123">
        <v>2.26159778751162</v>
      </c>
      <c r="AK123">
        <v>2.4287426742868701</v>
      </c>
      <c r="AL123">
        <v>2.6637364927968701</v>
      </c>
      <c r="AM123">
        <v>2.94323463636514</v>
      </c>
      <c r="AN123">
        <v>3.2597027260700502</v>
      </c>
      <c r="AO123">
        <v>3.6187080345711999</v>
      </c>
      <c r="AP123">
        <v>3.9994690139692799</v>
      </c>
      <c r="AQ123">
        <v>4.3856232319537503</v>
      </c>
      <c r="AR123">
        <v>4.7843300772206696</v>
      </c>
      <c r="AS123">
        <v>5.19607686004945</v>
      </c>
      <c r="AT123">
        <v>5.5642722843893102</v>
      </c>
      <c r="AU123">
        <v>5.8900725660446804</v>
      </c>
      <c r="AV123">
        <v>6.17845048243099</v>
      </c>
      <c r="AW123">
        <v>6.4372375052644299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>
        <v>0</v>
      </c>
      <c r="W124" s="39">
        <v>0.121757663339727</v>
      </c>
      <c r="X124">
        <v>-3.5758122320846102</v>
      </c>
      <c r="Y124">
        <v>-3.2171524172575499</v>
      </c>
      <c r="Z124">
        <v>-3.7825422502145001</v>
      </c>
      <c r="AA124">
        <v>-4.1239337666614002</v>
      </c>
      <c r="AB124">
        <v>-4.2815832079061096</v>
      </c>
      <c r="AC124">
        <v>-4.2537263023377596</v>
      </c>
      <c r="AD124">
        <v>-4.0613892729255001</v>
      </c>
      <c r="AE124">
        <v>-3.7874091992494399</v>
      </c>
      <c r="AF124">
        <v>-3.45598348361818</v>
      </c>
      <c r="AG124">
        <v>-3.0254643396234799</v>
      </c>
      <c r="AH124">
        <v>-2.5396285196510999</v>
      </c>
      <c r="AI124">
        <v>-2.02898000627258</v>
      </c>
      <c r="AJ124">
        <v>-1.4935557194296201</v>
      </c>
      <c r="AK124">
        <v>-0.93439979887547298</v>
      </c>
      <c r="AL124">
        <v>-0.34308163595978503</v>
      </c>
      <c r="AM124">
        <v>0.29713937765187798</v>
      </c>
      <c r="AN124">
        <v>0.98569307623024205</v>
      </c>
      <c r="AO124">
        <v>1.7133077741885401</v>
      </c>
      <c r="AP124">
        <v>2.4804645763437598</v>
      </c>
      <c r="AQ124">
        <v>3.2838169449797898</v>
      </c>
      <c r="AR124">
        <v>4.1023651851894201</v>
      </c>
      <c r="AS124">
        <v>4.9074324702311296</v>
      </c>
      <c r="AT124">
        <v>5.7097961835722497</v>
      </c>
      <c r="AU124">
        <v>6.4915696926032904</v>
      </c>
      <c r="AV124">
        <v>7.2410835284407202</v>
      </c>
      <c r="AW124">
        <v>7.9400334540888897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0.12996933999999999</v>
      </c>
      <c r="X125">
        <v>-1.8373956499999999</v>
      </c>
      <c r="Y125">
        <v>-0.43853389999999898</v>
      </c>
      <c r="Z125">
        <v>1.8530700000005101E-3</v>
      </c>
      <c r="AA125">
        <v>0.51786427000000002</v>
      </c>
      <c r="AB125">
        <v>0.98154266000000001</v>
      </c>
      <c r="AC125">
        <v>1.36395511</v>
      </c>
      <c r="AD125">
        <v>1.6797917099999999</v>
      </c>
      <c r="AE125">
        <v>1.8838260999999901</v>
      </c>
      <c r="AF125">
        <v>2.0019704800000002</v>
      </c>
      <c r="AG125">
        <v>2.09892046</v>
      </c>
      <c r="AH125">
        <v>2.1679584799999998</v>
      </c>
      <c r="AI125">
        <v>2.2299643599999901</v>
      </c>
      <c r="AJ125">
        <v>2.3035945899999999</v>
      </c>
      <c r="AK125">
        <v>2.3965569900000001</v>
      </c>
      <c r="AL125">
        <v>2.5138032199999998</v>
      </c>
      <c r="AM125">
        <v>2.6627040100000001</v>
      </c>
      <c r="AN125">
        <v>2.8336858700000001</v>
      </c>
      <c r="AO125" s="39">
        <v>3.00738438</v>
      </c>
      <c r="AP125" s="39">
        <v>3.17833034</v>
      </c>
      <c r="AQ125" s="39">
        <v>3.34131862</v>
      </c>
      <c r="AR125">
        <v>3.4784224300000002</v>
      </c>
      <c r="AS125">
        <v>3.5668617199999999</v>
      </c>
      <c r="AT125" s="39">
        <v>3.6266708799999998</v>
      </c>
      <c r="AU125">
        <v>3.6570736799999999</v>
      </c>
      <c r="AV125">
        <v>3.6645441700000001</v>
      </c>
      <c r="AW125">
        <v>3.6446030700000001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>
        <v>0</v>
      </c>
      <c r="U126" s="39">
        <v>0</v>
      </c>
      <c r="V126">
        <v>0</v>
      </c>
      <c r="W126">
        <v>-0.379503396107638</v>
      </c>
      <c r="X126">
        <v>4.3904474282631298</v>
      </c>
      <c r="Y126">
        <v>1.43060217172156</v>
      </c>
      <c r="Z126">
        <v>0.78853904395638197</v>
      </c>
      <c r="AA126">
        <v>0.40315900817943201</v>
      </c>
      <c r="AB126">
        <v>0.43943013513859602</v>
      </c>
      <c r="AC126">
        <v>0.79630844010461999</v>
      </c>
      <c r="AD126">
        <v>1.2179540794406001</v>
      </c>
      <c r="AE126">
        <v>1.95298321970539</v>
      </c>
      <c r="AF126">
        <v>2.82373199146567</v>
      </c>
      <c r="AG126">
        <v>3.77206820271731</v>
      </c>
      <c r="AH126">
        <v>4.7298446032757102</v>
      </c>
      <c r="AI126">
        <v>5.5064530628051802</v>
      </c>
      <c r="AJ126">
        <v>6.2037863300387803</v>
      </c>
      <c r="AK126">
        <v>6.7920835316073704</v>
      </c>
      <c r="AL126">
        <v>7.2822589916728804</v>
      </c>
      <c r="AM126">
        <v>7.6435988592346602</v>
      </c>
      <c r="AN126">
        <v>7.9173564223251898</v>
      </c>
      <c r="AO126">
        <v>8.17467887073167</v>
      </c>
      <c r="AP126">
        <v>8.4110696924671196</v>
      </c>
      <c r="AQ126">
        <v>8.6397572704372898</v>
      </c>
      <c r="AR126">
        <v>8.9083769990020691</v>
      </c>
      <c r="AS126">
        <v>9.2518665395604192</v>
      </c>
      <c r="AT126">
        <v>9.6294002055375802</v>
      </c>
      <c r="AU126">
        <v>10.054883235087299</v>
      </c>
      <c r="AV126">
        <v>10.511222993174099</v>
      </c>
      <c r="AW126">
        <v>11.047086037664201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>
        <v>0</v>
      </c>
      <c r="U127">
        <v>0</v>
      </c>
      <c r="V127">
        <v>0</v>
      </c>
      <c r="W127">
        <v>7.5351980000000401E-2</v>
      </c>
      <c r="X127" s="39">
        <v>-9.0662759999999398E-2</v>
      </c>
      <c r="Y127">
        <v>-1.21212575</v>
      </c>
      <c r="Z127">
        <v>-0.60498461999999997</v>
      </c>
      <c r="AA127">
        <v>-0.44285913999999998</v>
      </c>
      <c r="AB127">
        <v>-6.5756069999999694E-2</v>
      </c>
      <c r="AC127">
        <v>0.33783685000000002</v>
      </c>
      <c r="AD127">
        <v>0.68025632000000003</v>
      </c>
      <c r="AE127">
        <v>0.97135342000000002</v>
      </c>
      <c r="AF127">
        <v>1.1978904399999999</v>
      </c>
      <c r="AG127">
        <v>1.35659208</v>
      </c>
      <c r="AH127">
        <v>1.48109074</v>
      </c>
      <c r="AI127">
        <v>1.5162376</v>
      </c>
      <c r="AJ127">
        <v>1.49869356</v>
      </c>
      <c r="AK127">
        <v>1.46710874</v>
      </c>
      <c r="AL127">
        <v>1.4311377999999999</v>
      </c>
      <c r="AM127">
        <v>1.3894908699999999</v>
      </c>
      <c r="AN127">
        <v>1.3641070399999999</v>
      </c>
      <c r="AO127">
        <v>1.3555029999999999</v>
      </c>
      <c r="AP127">
        <v>1.36011365</v>
      </c>
      <c r="AQ127">
        <v>1.3717896000000001</v>
      </c>
      <c r="AR127">
        <v>1.3920674900000001</v>
      </c>
      <c r="AS127">
        <v>1.4188765999999999</v>
      </c>
      <c r="AT127">
        <v>1.44901565</v>
      </c>
      <c r="AU127">
        <v>1.47410631</v>
      </c>
      <c r="AV127">
        <v>1.486577</v>
      </c>
      <c r="AW127">
        <v>1.5092322300000001</v>
      </c>
    </row>
    <row r="128" spans="2:50" x14ac:dyDescent="0.25">
      <c r="B128" t="s">
        <v>227</v>
      </c>
      <c r="C128">
        <v>96.864348969856493</v>
      </c>
      <c r="D128">
        <v>98.419537424229006</v>
      </c>
      <c r="E128">
        <v>100</v>
      </c>
      <c r="F128">
        <v>102.46763953733701</v>
      </c>
      <c r="G128">
        <v>102.414832281184</v>
      </c>
      <c r="H128">
        <v>99.244632232986206</v>
      </c>
      <c r="I128">
        <v>101.449009002769</v>
      </c>
      <c r="J128">
        <v>103.54845619648501</v>
      </c>
      <c r="K128">
        <v>103.880998604769</v>
      </c>
      <c r="L128">
        <v>104.258451861724</v>
      </c>
      <c r="M128">
        <v>105.277048924045</v>
      </c>
      <c r="N128">
        <v>105.99987602322101</v>
      </c>
      <c r="O128">
        <v>108.833190680515</v>
      </c>
      <c r="P128">
        <v>111.768737327358</v>
      </c>
      <c r="Q128">
        <v>114.79291760039899</v>
      </c>
      <c r="R128">
        <v>117.90413777804601</v>
      </c>
      <c r="S128">
        <v>121.15178563591</v>
      </c>
      <c r="T128">
        <v>123.44664314669301</v>
      </c>
      <c r="U128">
        <v>125.392070532118</v>
      </c>
      <c r="V128">
        <v>127.621357791108</v>
      </c>
      <c r="W128">
        <v>129.75949182121701</v>
      </c>
      <c r="X128">
        <v>129.765073940908</v>
      </c>
      <c r="Y128">
        <v>133.70120731254201</v>
      </c>
      <c r="Z128">
        <v>135.944360934168</v>
      </c>
      <c r="AA128">
        <v>138.01056094665699</v>
      </c>
      <c r="AB128">
        <v>139.873854850372</v>
      </c>
      <c r="AC128">
        <v>141.70059794502001</v>
      </c>
      <c r="AD128">
        <v>143.823302209568</v>
      </c>
      <c r="AE128">
        <v>145.76230480455499</v>
      </c>
      <c r="AF128">
        <v>147.75921571556299</v>
      </c>
      <c r="AG128">
        <v>149.74932678098401</v>
      </c>
      <c r="AH128">
        <v>151.870422662545</v>
      </c>
      <c r="AI128">
        <v>154.271436770066</v>
      </c>
      <c r="AJ128">
        <v>156.74708480542</v>
      </c>
      <c r="AK128">
        <v>159.385641439528</v>
      </c>
      <c r="AL128">
        <v>162.12391018387001</v>
      </c>
      <c r="AM128">
        <v>164.989570872032</v>
      </c>
      <c r="AN128">
        <v>167.973412882042</v>
      </c>
      <c r="AO128">
        <v>170.96885709227701</v>
      </c>
      <c r="AP128">
        <v>174.01702496103599</v>
      </c>
      <c r="AQ128">
        <v>177.14141052053199</v>
      </c>
      <c r="AR128">
        <v>180.206467102235</v>
      </c>
      <c r="AS128">
        <v>183.231538511623</v>
      </c>
      <c r="AT128">
        <v>186.33425690438099</v>
      </c>
      <c r="AU128">
        <v>189.444699142736</v>
      </c>
      <c r="AV128">
        <v>192.585208698804</v>
      </c>
      <c r="AW128">
        <v>195.81642201509499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>
        <v>0</v>
      </c>
      <c r="U129">
        <v>0</v>
      </c>
      <c r="V129">
        <v>0</v>
      </c>
      <c r="W129">
        <v>-4.1637154528225198</v>
      </c>
      <c r="X129">
        <v>-5.1861154407001901</v>
      </c>
      <c r="Y129">
        <v>-9.6965181638434892</v>
      </c>
      <c r="Z129">
        <v>-13.924970130095501</v>
      </c>
      <c r="AA129">
        <v>-18.101887907654401</v>
      </c>
      <c r="AB129">
        <v>-22.052581931739599</v>
      </c>
      <c r="AC129">
        <v>-25.8945086452553</v>
      </c>
      <c r="AD129">
        <v>-29.515632347480601</v>
      </c>
      <c r="AE129">
        <v>-32.9860174595118</v>
      </c>
      <c r="AF129">
        <v>-36.382656104940303</v>
      </c>
      <c r="AG129">
        <v>-39.456377448668498</v>
      </c>
      <c r="AH129">
        <v>-42.372629376125602</v>
      </c>
      <c r="AI129">
        <v>-45.510616227218797</v>
      </c>
      <c r="AJ129">
        <v>-48.741900127497203</v>
      </c>
      <c r="AK129">
        <v>-52.095275489978697</v>
      </c>
      <c r="AL129">
        <v>-55.365097382831799</v>
      </c>
      <c r="AM129">
        <v>-58.8946005518238</v>
      </c>
      <c r="AN129">
        <v>-60.785951622083701</v>
      </c>
      <c r="AO129">
        <v>-62.785993463630902</v>
      </c>
      <c r="AP129">
        <v>-64.928648698709495</v>
      </c>
      <c r="AQ129">
        <v>-67.266759992656503</v>
      </c>
      <c r="AR129">
        <v>-69.916739195734294</v>
      </c>
      <c r="AS129">
        <v>-70.982634689302103</v>
      </c>
      <c r="AT129">
        <v>-72.042944506890393</v>
      </c>
      <c r="AU129">
        <v>-73.105838401576094</v>
      </c>
      <c r="AV129">
        <v>-74.175229904608301</v>
      </c>
      <c r="AW129">
        <v>-75.266433092689198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99.802639573636995</v>
      </c>
      <c r="G130">
        <v>95.790694509610702</v>
      </c>
      <c r="H130">
        <v>90.638936109264506</v>
      </c>
      <c r="I130">
        <v>90.953234357518397</v>
      </c>
      <c r="J130">
        <v>89.499875201601995</v>
      </c>
      <c r="K130">
        <v>85.517316049104906</v>
      </c>
      <c r="L130">
        <v>83.222545253255902</v>
      </c>
      <c r="M130">
        <v>82.241399846799894</v>
      </c>
      <c r="N130">
        <v>81.581433191471305</v>
      </c>
      <c r="O130">
        <v>80.646898897396895</v>
      </c>
      <c r="P130">
        <v>78.518244399036902</v>
      </c>
      <c r="Q130">
        <v>75.601914478766005</v>
      </c>
      <c r="R130">
        <v>73.541646129711296</v>
      </c>
      <c r="S130">
        <v>70.874040813441894</v>
      </c>
      <c r="T130">
        <v>69.581740001056502</v>
      </c>
      <c r="U130">
        <v>68.910874574191197</v>
      </c>
      <c r="V130">
        <v>68.461199273852003</v>
      </c>
      <c r="W130">
        <v>64.821757943749802</v>
      </c>
      <c r="X130">
        <v>63.224021701610198</v>
      </c>
      <c r="Y130">
        <v>59.493500521077699</v>
      </c>
      <c r="Z130">
        <v>56.207435729770602</v>
      </c>
      <c r="AA130">
        <v>53.096923040363798</v>
      </c>
      <c r="AB130">
        <v>50.245984087182599</v>
      </c>
      <c r="AC130">
        <v>47.547273474886097</v>
      </c>
      <c r="AD130">
        <v>44.956003134155203</v>
      </c>
      <c r="AE130">
        <v>42.490471598055699</v>
      </c>
      <c r="AF130">
        <v>40.058214820556302</v>
      </c>
      <c r="AG130">
        <v>37.8962591491929</v>
      </c>
      <c r="AH130">
        <v>35.8645014874797</v>
      </c>
      <c r="AI130">
        <v>33.743314134331101</v>
      </c>
      <c r="AJ130">
        <v>31.592178844820801</v>
      </c>
      <c r="AK130">
        <v>29.401592071475601</v>
      </c>
      <c r="AL130">
        <v>27.290631360094402</v>
      </c>
      <c r="AM130">
        <v>25.043999646544702</v>
      </c>
      <c r="AN130">
        <v>23.799159183088399</v>
      </c>
      <c r="AO130">
        <v>22.489663829426199</v>
      </c>
      <c r="AP130">
        <v>21.1008952055608</v>
      </c>
      <c r="AQ130">
        <v>19.609300562755301</v>
      </c>
      <c r="AR130">
        <v>17.941175887653301</v>
      </c>
      <c r="AS130">
        <v>17.264479137570099</v>
      </c>
      <c r="AT130">
        <v>16.599891958441301</v>
      </c>
      <c r="AU130">
        <v>15.936109340478801</v>
      </c>
      <c r="AV130">
        <v>15.2720305757249</v>
      </c>
      <c r="AW130">
        <v>14.6103239928599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771340.69240000006</v>
      </c>
      <c r="T131">
        <v>784417.13179999997</v>
      </c>
      <c r="U131">
        <v>792221.06449999998</v>
      </c>
      <c r="V131">
        <v>801176.20250000001</v>
      </c>
      <c r="W131">
        <v>810076.36029999994</v>
      </c>
      <c r="X131">
        <v>810088.11560000002</v>
      </c>
      <c r="Y131">
        <v>832871.46779999998</v>
      </c>
      <c r="Z131">
        <v>843333.10490000003</v>
      </c>
      <c r="AA131">
        <v>853948.4902</v>
      </c>
      <c r="AB131">
        <v>864356.06389999995</v>
      </c>
      <c r="AC131">
        <v>874996.348</v>
      </c>
      <c r="AD131">
        <v>887309.93759999995</v>
      </c>
      <c r="AE131">
        <v>899113.42700000003</v>
      </c>
      <c r="AF131">
        <v>911369.63650000002</v>
      </c>
      <c r="AG131">
        <v>924066.19909999997</v>
      </c>
      <c r="AH131">
        <v>937267.50710000005</v>
      </c>
      <c r="AI131">
        <v>951356.41399999999</v>
      </c>
      <c r="AJ131">
        <v>965860.88540000003</v>
      </c>
      <c r="AK131">
        <v>981124.28559999994</v>
      </c>
      <c r="AL131">
        <v>996891.02599999995</v>
      </c>
      <c r="AM131">
        <v>1013222.121</v>
      </c>
      <c r="AN131">
        <v>1030030.4129999999</v>
      </c>
      <c r="AO131">
        <v>1046895.064</v>
      </c>
      <c r="AP131">
        <v>1063969.051</v>
      </c>
      <c r="AQ131">
        <v>1081328.105</v>
      </c>
      <c r="AR131">
        <v>1098445.0179999999</v>
      </c>
      <c r="AS131">
        <v>1115334.5859999999</v>
      </c>
      <c r="AT131">
        <v>1132535.95</v>
      </c>
      <c r="AU131">
        <v>1149792.777</v>
      </c>
      <c r="AV131">
        <v>1167204.764</v>
      </c>
      <c r="AW131">
        <v>1185016.6329999999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13727367.210000001</v>
      </c>
      <c r="T132">
        <v>13715274.640000001</v>
      </c>
      <c r="U132">
        <v>13702610.25</v>
      </c>
      <c r="V132">
        <v>13962678.02</v>
      </c>
      <c r="W132">
        <v>13879685.039999999</v>
      </c>
      <c r="X132">
        <v>13879753.119999999</v>
      </c>
      <c r="Y132">
        <v>13934057.050000001</v>
      </c>
      <c r="Z132">
        <v>13961547.380000001</v>
      </c>
      <c r="AA132">
        <v>13946279.42</v>
      </c>
      <c r="AB132">
        <v>13859909.029999999</v>
      </c>
      <c r="AC132">
        <v>13773132.619999999</v>
      </c>
      <c r="AD132">
        <v>13788997.33</v>
      </c>
      <c r="AE132">
        <v>13719621.880000001</v>
      </c>
      <c r="AF132">
        <v>13646209.85</v>
      </c>
      <c r="AG132">
        <v>13592973.800000001</v>
      </c>
      <c r="AH132">
        <v>13576431.359999999</v>
      </c>
      <c r="AI132">
        <v>13577198.43</v>
      </c>
      <c r="AJ132">
        <v>13568582.25</v>
      </c>
      <c r="AK132">
        <v>13583323.279999999</v>
      </c>
      <c r="AL132">
        <v>13598294.93</v>
      </c>
      <c r="AM132">
        <v>13634146.960000001</v>
      </c>
      <c r="AN132">
        <v>13680133.66</v>
      </c>
      <c r="AO132">
        <v>13709348.6</v>
      </c>
      <c r="AP132">
        <v>13743607.52</v>
      </c>
      <c r="AQ132">
        <v>13801256.939999999</v>
      </c>
      <c r="AR132">
        <v>13837082.539999999</v>
      </c>
      <c r="AS132">
        <v>13870640.560000001</v>
      </c>
      <c r="AT132">
        <v>13928498.470000001</v>
      </c>
      <c r="AU132">
        <v>13983458.98</v>
      </c>
      <c r="AV132">
        <v>14041840.109999999</v>
      </c>
      <c r="AW132">
        <v>14127788.869999999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14498707.9</v>
      </c>
      <c r="T133">
        <v>14499691.779999999</v>
      </c>
      <c r="U133">
        <v>14494831.310000001</v>
      </c>
      <c r="V133">
        <v>14763854.220000001</v>
      </c>
      <c r="W133">
        <v>14689761.4</v>
      </c>
      <c r="X133">
        <v>14689841.24</v>
      </c>
      <c r="Y133">
        <v>14766928.52</v>
      </c>
      <c r="Z133">
        <v>14804880.49</v>
      </c>
      <c r="AA133">
        <v>14800227.91</v>
      </c>
      <c r="AB133">
        <v>14724265.1</v>
      </c>
      <c r="AC133">
        <v>14648128.970000001</v>
      </c>
      <c r="AD133">
        <v>14676307.27</v>
      </c>
      <c r="AE133">
        <v>14618735.310000001</v>
      </c>
      <c r="AF133">
        <v>14557579.49</v>
      </c>
      <c r="AG133">
        <v>14517040</v>
      </c>
      <c r="AH133">
        <v>14513698.869999999</v>
      </c>
      <c r="AI133">
        <v>14528554.84</v>
      </c>
      <c r="AJ133">
        <v>14534443.140000001</v>
      </c>
      <c r="AK133">
        <v>14564447.560000001</v>
      </c>
      <c r="AL133">
        <v>14595185.960000001</v>
      </c>
      <c r="AM133">
        <v>14647369.08</v>
      </c>
      <c r="AN133">
        <v>14710164.08</v>
      </c>
      <c r="AO133">
        <v>14756243.66</v>
      </c>
      <c r="AP133">
        <v>14807576.57</v>
      </c>
      <c r="AQ133">
        <v>14882585.039999999</v>
      </c>
      <c r="AR133">
        <v>14935527.560000001</v>
      </c>
      <c r="AS133">
        <v>14985975.15</v>
      </c>
      <c r="AT133">
        <v>15061034.42</v>
      </c>
      <c r="AU133">
        <v>15133251.75</v>
      </c>
      <c r="AV133">
        <v>15209044.869999999</v>
      </c>
      <c r="AW133">
        <v>15312805.51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158935077.30000001</v>
      </c>
      <c r="G134">
        <v>155353265</v>
      </c>
      <c r="H134">
        <v>155686160.19999999</v>
      </c>
      <c r="I134">
        <v>153172169.69999999</v>
      </c>
      <c r="J134">
        <v>149987950.90000001</v>
      </c>
      <c r="K134">
        <v>146029141.69999999</v>
      </c>
      <c r="L134">
        <v>143089862.19999999</v>
      </c>
      <c r="M134">
        <v>140637621</v>
      </c>
      <c r="N134">
        <v>138991460.59999999</v>
      </c>
      <c r="O134">
        <v>136974383.59999999</v>
      </c>
      <c r="P134">
        <v>133921236.7</v>
      </c>
      <c r="Q134">
        <v>129821526.5</v>
      </c>
      <c r="R134">
        <v>126740846.2</v>
      </c>
      <c r="S134">
        <v>124336285.8</v>
      </c>
      <c r="T134">
        <v>122042796.8</v>
      </c>
      <c r="U134">
        <v>120628680.90000001</v>
      </c>
      <c r="V134">
        <v>118622326.40000001</v>
      </c>
      <c r="W134">
        <v>111976165.5</v>
      </c>
      <c r="X134">
        <v>107467282.90000001</v>
      </c>
      <c r="Y134">
        <v>102764784.59999999</v>
      </c>
      <c r="Z134">
        <v>98004884.969999999</v>
      </c>
      <c r="AA134">
        <v>93169397.769999996</v>
      </c>
      <c r="AB134">
        <v>88313935.519999996</v>
      </c>
      <c r="AC134">
        <v>83433708.829999998</v>
      </c>
      <c r="AD134">
        <v>77546619.549999997</v>
      </c>
      <c r="AE134">
        <v>71717097.040000007</v>
      </c>
      <c r="AF134">
        <v>66016633.149999999</v>
      </c>
      <c r="AG134">
        <v>60755770.189999998</v>
      </c>
      <c r="AH134">
        <v>55747347.450000003</v>
      </c>
      <c r="AI134">
        <v>50633692.979999997</v>
      </c>
      <c r="AJ134">
        <v>45615209.82</v>
      </c>
      <c r="AK134">
        <v>40663099.520000003</v>
      </c>
      <c r="AL134">
        <v>35861748.280000001</v>
      </c>
      <c r="AM134">
        <v>31000071.48</v>
      </c>
      <c r="AN134">
        <v>27897080.629999999</v>
      </c>
      <c r="AO134">
        <v>24856914.5</v>
      </c>
      <c r="AP134">
        <v>21853341.760000002</v>
      </c>
      <c r="AQ134">
        <v>18854270.760000002</v>
      </c>
      <c r="AR134">
        <v>15768402.52</v>
      </c>
      <c r="AS134">
        <v>14349626.890000001</v>
      </c>
      <c r="AT134">
        <v>12990019.369999999</v>
      </c>
      <c r="AU134">
        <v>11685900.060000001</v>
      </c>
      <c r="AV134">
        <v>10431705.710000001</v>
      </c>
      <c r="AW134">
        <v>9221437.4800000004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1107052.706</v>
      </c>
      <c r="G135">
        <v>1078147.152</v>
      </c>
      <c r="H135">
        <v>1048801.365</v>
      </c>
      <c r="I135">
        <v>1024477.851</v>
      </c>
      <c r="J135">
        <v>999984.59699999995</v>
      </c>
      <c r="K135">
        <v>972502.68790000002</v>
      </c>
      <c r="L135">
        <v>942228.76549999998</v>
      </c>
      <c r="M135">
        <v>912763.93279999995</v>
      </c>
      <c r="N135">
        <v>887102.40179999999</v>
      </c>
      <c r="O135">
        <v>868059.90720000002</v>
      </c>
      <c r="P135">
        <v>852634.97580000001</v>
      </c>
      <c r="Q135">
        <v>835652.96860000002</v>
      </c>
      <c r="R135">
        <v>812232.45990000002</v>
      </c>
      <c r="S135">
        <v>787226.53269999998</v>
      </c>
      <c r="T135">
        <v>759040.03709999996</v>
      </c>
      <c r="U135">
        <v>729750.87120000005</v>
      </c>
      <c r="V135">
        <v>697608.75450000004</v>
      </c>
      <c r="W135">
        <v>661712.18149999995</v>
      </c>
      <c r="X135">
        <v>627432.20600000001</v>
      </c>
      <c r="Y135">
        <v>590805.40919999999</v>
      </c>
      <c r="Z135">
        <v>554351.27060000005</v>
      </c>
      <c r="AA135">
        <v>520421.93420000002</v>
      </c>
      <c r="AB135">
        <v>490155.74410000001</v>
      </c>
      <c r="AC135">
        <v>463414.848</v>
      </c>
      <c r="AD135">
        <v>439275.74979999999</v>
      </c>
      <c r="AE135">
        <v>417485.5208</v>
      </c>
      <c r="AF135">
        <v>397816.83390000003</v>
      </c>
      <c r="AG135">
        <v>379819.69890000002</v>
      </c>
      <c r="AH135">
        <v>363273.59529999999</v>
      </c>
      <c r="AI135">
        <v>348073.81760000001</v>
      </c>
      <c r="AJ135">
        <v>334024.61070000002</v>
      </c>
      <c r="AK135">
        <v>321026.40710000001</v>
      </c>
      <c r="AL135">
        <v>308992.00569999998</v>
      </c>
      <c r="AM135">
        <v>297647.56949999998</v>
      </c>
      <c r="AN135">
        <v>286950.08039999998</v>
      </c>
      <c r="AO135">
        <v>276838.47249999997</v>
      </c>
      <c r="AP135">
        <v>267260.47279999999</v>
      </c>
      <c r="AQ135">
        <v>258198.82759999999</v>
      </c>
      <c r="AR135">
        <v>249633.02770000001</v>
      </c>
      <c r="AS135">
        <v>241506.13140000001</v>
      </c>
      <c r="AT135">
        <v>233681.85209999999</v>
      </c>
      <c r="AU135">
        <v>226096.41190000001</v>
      </c>
      <c r="AV135">
        <v>218744.2542</v>
      </c>
      <c r="AW135">
        <v>211679.78229999999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1107052.706</v>
      </c>
      <c r="G136">
        <v>1078147.152</v>
      </c>
      <c r="H136">
        <v>1048801.365</v>
      </c>
      <c r="I136">
        <v>1024477.851</v>
      </c>
      <c r="J136">
        <v>999984.59699999995</v>
      </c>
      <c r="K136">
        <v>972502.68790000002</v>
      </c>
      <c r="L136">
        <v>942228.76549999998</v>
      </c>
      <c r="M136">
        <v>912763.93279999995</v>
      </c>
      <c r="N136">
        <v>887102.40179999999</v>
      </c>
      <c r="O136">
        <v>868059.90720000002</v>
      </c>
      <c r="P136">
        <v>852634.97580000001</v>
      </c>
      <c r="Q136">
        <v>835652.96860000002</v>
      </c>
      <c r="R136">
        <v>812232.45990000002</v>
      </c>
      <c r="S136">
        <v>787226.53269999998</v>
      </c>
      <c r="T136">
        <v>759040.03709999996</v>
      </c>
      <c r="U136">
        <v>729750.87120000005</v>
      </c>
      <c r="V136">
        <v>697608.75450000004</v>
      </c>
      <c r="W136">
        <v>661712.18149999995</v>
      </c>
      <c r="X136">
        <v>627432.20600000001</v>
      </c>
      <c r="Y136">
        <v>590805.40919999999</v>
      </c>
      <c r="Z136">
        <v>554351.27060000005</v>
      </c>
      <c r="AA136">
        <v>520421.93420000002</v>
      </c>
      <c r="AB136">
        <v>490155.74410000001</v>
      </c>
      <c r="AC136">
        <v>463414.848</v>
      </c>
      <c r="AD136">
        <v>439275.74979999999</v>
      </c>
      <c r="AE136">
        <v>417485.5208</v>
      </c>
      <c r="AF136">
        <v>397816.83390000003</v>
      </c>
      <c r="AG136">
        <v>379819.69890000002</v>
      </c>
      <c r="AH136">
        <v>363273.59529999999</v>
      </c>
      <c r="AI136">
        <v>348073.81760000001</v>
      </c>
      <c r="AJ136">
        <v>334024.61070000002</v>
      </c>
      <c r="AK136">
        <v>321026.40710000001</v>
      </c>
      <c r="AL136">
        <v>308992.00569999998</v>
      </c>
      <c r="AM136">
        <v>297647.56949999998</v>
      </c>
      <c r="AN136">
        <v>286950.08039999998</v>
      </c>
      <c r="AO136">
        <v>276838.47249999997</v>
      </c>
      <c r="AP136">
        <v>267260.47279999999</v>
      </c>
      <c r="AQ136">
        <v>258198.82759999999</v>
      </c>
      <c r="AR136">
        <v>249633.02770000001</v>
      </c>
      <c r="AS136">
        <v>241506.13140000001</v>
      </c>
      <c r="AT136">
        <v>233681.85209999999</v>
      </c>
      <c r="AU136">
        <v>226096.41190000001</v>
      </c>
      <c r="AV136">
        <v>218744.2542</v>
      </c>
      <c r="AW136">
        <v>211679.78229999999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119132006.40000001</v>
      </c>
      <c r="G137">
        <v>116579256.09999999</v>
      </c>
      <c r="H137">
        <v>117369127.90000001</v>
      </c>
      <c r="I137">
        <v>115115388.40000001</v>
      </c>
      <c r="J137">
        <v>112900939.5</v>
      </c>
      <c r="K137">
        <v>110444457.40000001</v>
      </c>
      <c r="L137">
        <v>108563582</v>
      </c>
      <c r="M137">
        <v>106852437.7</v>
      </c>
      <c r="N137">
        <v>105612806.8</v>
      </c>
      <c r="O137">
        <v>104494129.09999999</v>
      </c>
      <c r="P137">
        <v>103186315.2</v>
      </c>
      <c r="Q137">
        <v>101677852</v>
      </c>
      <c r="R137">
        <v>101184804.2</v>
      </c>
      <c r="S137">
        <v>101082017.7</v>
      </c>
      <c r="T137">
        <v>100036646</v>
      </c>
      <c r="U137">
        <v>99011073.530000001</v>
      </c>
      <c r="V137">
        <v>97301895.430000007</v>
      </c>
      <c r="W137">
        <v>94233977.590000004</v>
      </c>
      <c r="X137">
        <v>90885863.599999994</v>
      </c>
      <c r="Y137">
        <v>87967949.769999996</v>
      </c>
      <c r="Z137">
        <v>84631784.060000002</v>
      </c>
      <c r="AA137">
        <v>81054977.879999995</v>
      </c>
      <c r="AB137">
        <v>77277650.780000001</v>
      </c>
      <c r="AC137">
        <v>73379667.359999999</v>
      </c>
      <c r="AD137">
        <v>68407203.280000001</v>
      </c>
      <c r="AE137">
        <v>63430457.740000002</v>
      </c>
      <c r="AF137">
        <v>58523692.75</v>
      </c>
      <c r="AG137">
        <v>53886878.579999998</v>
      </c>
      <c r="AH137">
        <v>49430413.439999998</v>
      </c>
      <c r="AI137">
        <v>44903136.07</v>
      </c>
      <c r="AJ137">
        <v>40457271.390000001</v>
      </c>
      <c r="AK137">
        <v>36058077.450000003</v>
      </c>
      <c r="AL137">
        <v>31741501.949999999</v>
      </c>
      <c r="AM137">
        <v>27351664.07</v>
      </c>
      <c r="AN137">
        <v>24609644.190000001</v>
      </c>
      <c r="AO137">
        <v>21915389.260000002</v>
      </c>
      <c r="AP137">
        <v>19244716.73</v>
      </c>
      <c r="AQ137">
        <v>16565912.41</v>
      </c>
      <c r="AR137">
        <v>13788874.23</v>
      </c>
      <c r="AS137">
        <v>12733593.4</v>
      </c>
      <c r="AT137">
        <v>11724846.84</v>
      </c>
      <c r="AU137">
        <v>10758314.199999999</v>
      </c>
      <c r="AV137">
        <v>9828321.7129999995</v>
      </c>
      <c r="AW137">
        <v>8929020.2400000002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119132006.40000001</v>
      </c>
      <c r="G138">
        <v>116579256.09999999</v>
      </c>
      <c r="H138">
        <v>117369127.90000001</v>
      </c>
      <c r="I138">
        <v>115115388.40000001</v>
      </c>
      <c r="J138">
        <v>112900939.5</v>
      </c>
      <c r="K138">
        <v>110444457.40000001</v>
      </c>
      <c r="L138">
        <v>108563582</v>
      </c>
      <c r="M138">
        <v>106852437.7</v>
      </c>
      <c r="N138">
        <v>105612806.8</v>
      </c>
      <c r="O138">
        <v>104494129.09999999</v>
      </c>
      <c r="P138">
        <v>103186315.2</v>
      </c>
      <c r="Q138">
        <v>101677852</v>
      </c>
      <c r="R138">
        <v>101184804.2</v>
      </c>
      <c r="S138">
        <v>101082017.7</v>
      </c>
      <c r="T138">
        <v>100036646</v>
      </c>
      <c r="U138">
        <v>99011073.530000001</v>
      </c>
      <c r="V138">
        <v>97301895.430000007</v>
      </c>
      <c r="W138">
        <v>94233977.590000004</v>
      </c>
      <c r="X138">
        <v>90885863.599999994</v>
      </c>
      <c r="Y138">
        <v>87967949.769999996</v>
      </c>
      <c r="Z138">
        <v>84631784.060000002</v>
      </c>
      <c r="AA138">
        <v>81054977.879999995</v>
      </c>
      <c r="AB138">
        <v>77277650.780000001</v>
      </c>
      <c r="AC138">
        <v>73379667.359999999</v>
      </c>
      <c r="AD138">
        <v>68407203.280000001</v>
      </c>
      <c r="AE138">
        <v>63430457.740000002</v>
      </c>
      <c r="AF138">
        <v>58523692.75</v>
      </c>
      <c r="AG138">
        <v>53886878.579999998</v>
      </c>
      <c r="AH138">
        <v>49430413.439999998</v>
      </c>
      <c r="AI138">
        <v>44903136.07</v>
      </c>
      <c r="AJ138">
        <v>40457271.390000001</v>
      </c>
      <c r="AK138">
        <v>36058077.450000003</v>
      </c>
      <c r="AL138">
        <v>31741501.949999999</v>
      </c>
      <c r="AM138">
        <v>27351664.07</v>
      </c>
      <c r="AN138">
        <v>24609644.190000001</v>
      </c>
      <c r="AO138">
        <v>21915389.260000002</v>
      </c>
      <c r="AP138">
        <v>19244716.73</v>
      </c>
      <c r="AQ138">
        <v>16565912.41</v>
      </c>
      <c r="AR138">
        <v>13788874.23</v>
      </c>
      <c r="AS138">
        <v>12733593.4</v>
      </c>
      <c r="AT138">
        <v>11724846.84</v>
      </c>
      <c r="AU138">
        <v>10758314.199999999</v>
      </c>
      <c r="AV138">
        <v>9828321.7129999995</v>
      </c>
      <c r="AW138">
        <v>8929020.2400000002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38696018.109999999</v>
      </c>
      <c r="G139">
        <v>37695861.780000001</v>
      </c>
      <c r="H139">
        <v>37268230.979999997</v>
      </c>
      <c r="I139">
        <v>37032303.420000002</v>
      </c>
      <c r="J139">
        <v>36087026.770000003</v>
      </c>
      <c r="K139">
        <v>34612181.630000003</v>
      </c>
      <c r="L139">
        <v>33584051.350000001</v>
      </c>
      <c r="M139">
        <v>32872419.32</v>
      </c>
      <c r="N139">
        <v>32491551.359999999</v>
      </c>
      <c r="O139">
        <v>31612194.629999999</v>
      </c>
      <c r="P139">
        <v>29882286.530000001</v>
      </c>
      <c r="Q139">
        <v>27308021.59</v>
      </c>
      <c r="R139">
        <v>24743809.539999999</v>
      </c>
      <c r="S139">
        <v>22467041.59</v>
      </c>
      <c r="T139">
        <v>21247110.77</v>
      </c>
      <c r="U139">
        <v>20887856.440000001</v>
      </c>
      <c r="V139">
        <v>20622822.18</v>
      </c>
      <c r="W139">
        <v>17080475.719999999</v>
      </c>
      <c r="X139">
        <v>15953987.09</v>
      </c>
      <c r="Y139">
        <v>14206029.449999999</v>
      </c>
      <c r="Z139">
        <v>12818749.65</v>
      </c>
      <c r="AA139">
        <v>11593997.960000001</v>
      </c>
      <c r="AB139">
        <v>10546128.99</v>
      </c>
      <c r="AC139">
        <v>9590626.6229999997</v>
      </c>
      <c r="AD139">
        <v>8700140.5189999994</v>
      </c>
      <c r="AE139">
        <v>7869153.7819999997</v>
      </c>
      <c r="AF139">
        <v>7095123.5659999996</v>
      </c>
      <c r="AG139">
        <v>6489071.915</v>
      </c>
      <c r="AH139">
        <v>5953660.4220000003</v>
      </c>
      <c r="AI139">
        <v>5382483.0959999999</v>
      </c>
      <c r="AJ139">
        <v>4823913.818</v>
      </c>
      <c r="AK139">
        <v>4283995.6629999997</v>
      </c>
      <c r="AL139">
        <v>3811254.32</v>
      </c>
      <c r="AM139">
        <v>3350759.8420000002</v>
      </c>
      <c r="AN139">
        <v>3000486.3539999998</v>
      </c>
      <c r="AO139">
        <v>2664686.764</v>
      </c>
      <c r="AP139">
        <v>2341364.5580000002</v>
      </c>
      <c r="AQ139">
        <v>2030159.5220000001</v>
      </c>
      <c r="AR139">
        <v>1729895.2609999999</v>
      </c>
      <c r="AS139">
        <v>1374527.3540000001</v>
      </c>
      <c r="AT139">
        <v>1031490.677</v>
      </c>
      <c r="AU139">
        <v>701489.44640000002</v>
      </c>
      <c r="AV139">
        <v>384639.74239999999</v>
      </c>
      <c r="AW139">
        <v>80737.457509999906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38696018.109999999</v>
      </c>
      <c r="G140">
        <v>37695861.780000001</v>
      </c>
      <c r="H140">
        <v>37268230.979999997</v>
      </c>
      <c r="I140">
        <v>37032303.420000002</v>
      </c>
      <c r="J140">
        <v>36087026.770000003</v>
      </c>
      <c r="K140">
        <v>34612181.630000003</v>
      </c>
      <c r="L140">
        <v>33584051.350000001</v>
      </c>
      <c r="M140">
        <v>32872419.32</v>
      </c>
      <c r="N140">
        <v>32491551.359999999</v>
      </c>
      <c r="O140">
        <v>31612194.629999999</v>
      </c>
      <c r="P140">
        <v>29882286.530000001</v>
      </c>
      <c r="Q140">
        <v>27308021.59</v>
      </c>
      <c r="R140">
        <v>24743809.539999999</v>
      </c>
      <c r="S140">
        <v>22467041.59</v>
      </c>
      <c r="T140">
        <v>21247110.77</v>
      </c>
      <c r="U140">
        <v>20887856.440000001</v>
      </c>
      <c r="V140">
        <v>20622822.18</v>
      </c>
      <c r="W140">
        <v>17080475.719999999</v>
      </c>
      <c r="X140">
        <v>15953987.09</v>
      </c>
      <c r="Y140">
        <v>14206029.449999999</v>
      </c>
      <c r="Z140">
        <v>12818749.65</v>
      </c>
      <c r="AA140">
        <v>11593997.960000001</v>
      </c>
      <c r="AB140">
        <v>10546128.99</v>
      </c>
      <c r="AC140">
        <v>9590626.6229999997</v>
      </c>
      <c r="AD140">
        <v>8700140.5189999994</v>
      </c>
      <c r="AE140">
        <v>7869153.7819999997</v>
      </c>
      <c r="AF140">
        <v>7095123.5659999996</v>
      </c>
      <c r="AG140">
        <v>6489071.915</v>
      </c>
      <c r="AH140">
        <v>5953660.4220000003</v>
      </c>
      <c r="AI140">
        <v>5382483.0959999999</v>
      </c>
      <c r="AJ140">
        <v>4823913.818</v>
      </c>
      <c r="AK140">
        <v>4283995.6629999997</v>
      </c>
      <c r="AL140">
        <v>3811254.32</v>
      </c>
      <c r="AM140">
        <v>3350759.8420000002</v>
      </c>
      <c r="AN140">
        <v>3000486.3539999998</v>
      </c>
      <c r="AO140">
        <v>2664686.764</v>
      </c>
      <c r="AP140">
        <v>2341364.5580000002</v>
      </c>
      <c r="AQ140">
        <v>2030159.5220000001</v>
      </c>
      <c r="AR140">
        <v>1729895.2609999999</v>
      </c>
      <c r="AS140">
        <v>1374527.3540000001</v>
      </c>
      <c r="AT140">
        <v>1031490.677</v>
      </c>
      <c r="AU140">
        <v>701489.44640000002</v>
      </c>
      <c r="AV140">
        <v>384639.74239999999</v>
      </c>
      <c r="AW140">
        <v>80737.457509999906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7637028.0080000004</v>
      </c>
      <c r="G141">
        <v>7344383.6540000001</v>
      </c>
      <c r="H141">
        <v>7407611.0939999996</v>
      </c>
      <c r="I141">
        <v>7679516.3779999996</v>
      </c>
      <c r="J141">
        <v>7381655.9879999999</v>
      </c>
      <c r="K141">
        <v>7169780.5199999996</v>
      </c>
      <c r="L141">
        <v>6781973.7570000002</v>
      </c>
      <c r="M141">
        <v>7032506.5609999998</v>
      </c>
      <c r="N141">
        <v>7128465.3289999999</v>
      </c>
      <c r="O141">
        <v>7418653.8250000002</v>
      </c>
      <c r="P141">
        <v>7519866.2319999998</v>
      </c>
      <c r="Q141">
        <v>7406596.4510000004</v>
      </c>
      <c r="R141">
        <v>7402772.6140000001</v>
      </c>
      <c r="S141">
        <v>7430355.5669999998</v>
      </c>
      <c r="T141">
        <v>7375478.6969999997</v>
      </c>
      <c r="U141">
        <v>7332644.3569999998</v>
      </c>
      <c r="V141">
        <v>7326143.7759999996</v>
      </c>
      <c r="W141">
        <v>7171505.9579999996</v>
      </c>
      <c r="X141">
        <v>7127832.5939999996</v>
      </c>
      <c r="Y141">
        <v>7115040.0860000001</v>
      </c>
      <c r="Z141">
        <v>7065580.4330000002</v>
      </c>
      <c r="AA141">
        <v>7045830.409</v>
      </c>
      <c r="AB141">
        <v>7050253.2149999999</v>
      </c>
      <c r="AC141">
        <v>7070227.1830000002</v>
      </c>
      <c r="AD141">
        <v>7009493.091</v>
      </c>
      <c r="AE141">
        <v>6936886.648</v>
      </c>
      <c r="AF141">
        <v>6850835.5779999997</v>
      </c>
      <c r="AG141">
        <v>6760944.0959999999</v>
      </c>
      <c r="AH141">
        <v>6655716.9390000002</v>
      </c>
      <c r="AI141">
        <v>6497267.3099999996</v>
      </c>
      <c r="AJ141">
        <v>6291456.5020000003</v>
      </c>
      <c r="AK141">
        <v>6029923.8930000002</v>
      </c>
      <c r="AL141">
        <v>5711914.0769999996</v>
      </c>
      <c r="AM141">
        <v>5307286.88</v>
      </c>
      <c r="AN141">
        <v>5141920.8789999997</v>
      </c>
      <c r="AO141">
        <v>4925009.608</v>
      </c>
      <c r="AP141">
        <v>4649903.852</v>
      </c>
      <c r="AQ141">
        <v>4304834.8969999999</v>
      </c>
      <c r="AR141">
        <v>3866236.983</v>
      </c>
      <c r="AS141">
        <v>3833209.6329999999</v>
      </c>
      <c r="AT141">
        <v>3786952.2289999998</v>
      </c>
      <c r="AU141">
        <v>3725074.7450000001</v>
      </c>
      <c r="AV141">
        <v>3646346.7379999999</v>
      </c>
      <c r="AW141">
        <v>3549955.6660000002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11868700.91</v>
      </c>
      <c r="G142">
        <v>11317588.24</v>
      </c>
      <c r="H142">
        <v>11321275.359999999</v>
      </c>
      <c r="I142">
        <v>11208169.34</v>
      </c>
      <c r="J142">
        <v>11050225.189999999</v>
      </c>
      <c r="K142">
        <v>10403973.92</v>
      </c>
      <c r="L142">
        <v>10060611.050000001</v>
      </c>
      <c r="M142">
        <v>10095889.689999999</v>
      </c>
      <c r="N142">
        <v>10257734.199999999</v>
      </c>
      <c r="O142">
        <v>10007505.359999999</v>
      </c>
      <c r="P142">
        <v>9382261.24599999</v>
      </c>
      <c r="Q142">
        <v>8553837.1840000004</v>
      </c>
      <c r="R142">
        <v>7920509.3540000003</v>
      </c>
      <c r="S142">
        <v>7683971.3760000002</v>
      </c>
      <c r="T142">
        <v>7550479.71</v>
      </c>
      <c r="U142">
        <v>7566283.8820000002</v>
      </c>
      <c r="V142">
        <v>7685020.7470000004</v>
      </c>
      <c r="W142">
        <v>6637523.5999999996</v>
      </c>
      <c r="X142">
        <v>6529346.7580000004</v>
      </c>
      <c r="Y142">
        <v>5610667.8159999996</v>
      </c>
      <c r="Z142">
        <v>4838199.6069999998</v>
      </c>
      <c r="AA142">
        <v>4210928.95</v>
      </c>
      <c r="AB142">
        <v>3706127.0639999998</v>
      </c>
      <c r="AC142">
        <v>3293874.0660000001</v>
      </c>
      <c r="AD142">
        <v>3074424.99</v>
      </c>
      <c r="AE142">
        <v>2940938.08</v>
      </c>
      <c r="AF142">
        <v>2840814.9559999998</v>
      </c>
      <c r="AG142">
        <v>2777284.9909999999</v>
      </c>
      <c r="AH142">
        <v>2730048.3879999998</v>
      </c>
      <c r="AI142">
        <v>2662741.034</v>
      </c>
      <c r="AJ142">
        <v>2576635.557</v>
      </c>
      <c r="AK142">
        <v>2466587.9419999998</v>
      </c>
      <c r="AL142">
        <v>2337688.986</v>
      </c>
      <c r="AM142">
        <v>2176190.86</v>
      </c>
      <c r="AN142">
        <v>2103046.4619999998</v>
      </c>
      <c r="AO142">
        <v>2011380.9920000001</v>
      </c>
      <c r="AP142">
        <v>1897869.4739999999</v>
      </c>
      <c r="AQ142">
        <v>1757536.7949999999</v>
      </c>
      <c r="AR142">
        <v>1582320.3810000001</v>
      </c>
      <c r="AS142">
        <v>1534770.139</v>
      </c>
      <c r="AT142">
        <v>1479538.915</v>
      </c>
      <c r="AU142">
        <v>1416552.442</v>
      </c>
      <c r="AV142">
        <v>1345186.439</v>
      </c>
      <c r="AW142">
        <v>1264294.996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1153197.4850000001</v>
      </c>
      <c r="G143">
        <v>1074943.439</v>
      </c>
      <c r="H143">
        <v>928561.24840000004</v>
      </c>
      <c r="I143">
        <v>975161.74280000001</v>
      </c>
      <c r="J143">
        <v>941915.84299999999</v>
      </c>
      <c r="K143">
        <v>883412.02350000001</v>
      </c>
      <c r="L143">
        <v>837235.71589999995</v>
      </c>
      <c r="M143">
        <v>822292.34750000003</v>
      </c>
      <c r="N143">
        <v>845003.90119999996</v>
      </c>
      <c r="O143">
        <v>841946.37509999995</v>
      </c>
      <c r="P143">
        <v>802070.9976</v>
      </c>
      <c r="Q143">
        <v>737510.09990000003</v>
      </c>
      <c r="R143">
        <v>680558.95490000001</v>
      </c>
      <c r="S143">
        <v>603558.20440000005</v>
      </c>
      <c r="T143">
        <v>571788.01359999995</v>
      </c>
      <c r="U143">
        <v>556032.04810000001</v>
      </c>
      <c r="V143">
        <v>543254.74360000005</v>
      </c>
      <c r="W143">
        <v>428010.62530000001</v>
      </c>
      <c r="X143">
        <v>418605.32630000002</v>
      </c>
      <c r="Y143">
        <v>313810.80699999997</v>
      </c>
      <c r="Z143">
        <v>255543.20819999999</v>
      </c>
      <c r="AA143">
        <v>213027.64319999999</v>
      </c>
      <c r="AB143">
        <v>180981.24170000001</v>
      </c>
      <c r="AC143">
        <v>155788.0668</v>
      </c>
      <c r="AD143">
        <v>143440.98259999999</v>
      </c>
      <c r="AE143">
        <v>136059.5183</v>
      </c>
      <c r="AF143">
        <v>130763.3524</v>
      </c>
      <c r="AG143">
        <v>127320.4314</v>
      </c>
      <c r="AH143">
        <v>124570.4449</v>
      </c>
      <c r="AI143">
        <v>121279.92720000001</v>
      </c>
      <c r="AJ143">
        <v>117057.5224</v>
      </c>
      <c r="AK143">
        <v>111813.0405</v>
      </c>
      <c r="AL143">
        <v>105991.7548</v>
      </c>
      <c r="AM143">
        <v>98977.629820000002</v>
      </c>
      <c r="AN143">
        <v>95527.854990000007</v>
      </c>
      <c r="AO143">
        <v>91246.241200000004</v>
      </c>
      <c r="AP143">
        <v>86023.02562</v>
      </c>
      <c r="AQ143">
        <v>79668.238849999994</v>
      </c>
      <c r="AR143">
        <v>72065.434970000002</v>
      </c>
      <c r="AS143">
        <v>68530.247180000006</v>
      </c>
      <c r="AT143">
        <v>64511.800510000001</v>
      </c>
      <c r="AU143">
        <v>60024.196799999998</v>
      </c>
      <c r="AV143">
        <v>55044.10643</v>
      </c>
      <c r="AW143">
        <v>49519.372759999998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6448293.8550000004</v>
      </c>
      <c r="G144">
        <v>5914455.3729999997</v>
      </c>
      <c r="H144">
        <v>5203121.5039999997</v>
      </c>
      <c r="I144">
        <v>5296041.6270000003</v>
      </c>
      <c r="J144">
        <v>5718637.1160000004</v>
      </c>
      <c r="K144">
        <v>5134222.8990000002</v>
      </c>
      <c r="L144">
        <v>4876087.9170000004</v>
      </c>
      <c r="M144">
        <v>4947321.4749999996</v>
      </c>
      <c r="N144">
        <v>5048505.8669999996</v>
      </c>
      <c r="O144">
        <v>5055915.4550000001</v>
      </c>
      <c r="P144">
        <v>4810046.3039999995</v>
      </c>
      <c r="Q144">
        <v>4474402.9009999996</v>
      </c>
      <c r="R144">
        <v>4251523.5820000004</v>
      </c>
      <c r="S144">
        <v>4106725.5660000001</v>
      </c>
      <c r="T144">
        <v>4018650.0260000001</v>
      </c>
      <c r="U144">
        <v>4018769.2620000001</v>
      </c>
      <c r="V144">
        <v>4062259.1</v>
      </c>
      <c r="W144">
        <v>3783208.125</v>
      </c>
      <c r="X144">
        <v>3746357.08</v>
      </c>
      <c r="Y144">
        <v>3279061.19</v>
      </c>
      <c r="Z144">
        <v>2934891.452</v>
      </c>
      <c r="AA144">
        <v>2639549.4509999999</v>
      </c>
      <c r="AB144">
        <v>2390526.1529999999</v>
      </c>
      <c r="AC144">
        <v>2181985.1660000002</v>
      </c>
      <c r="AD144">
        <v>2081170.335</v>
      </c>
      <c r="AE144">
        <v>2027414.5390000001</v>
      </c>
      <c r="AF144">
        <v>1990837.206</v>
      </c>
      <c r="AG144">
        <v>1976388.73</v>
      </c>
      <c r="AH144">
        <v>1972682.3219999999</v>
      </c>
      <c r="AI144">
        <v>1953686.4450000001</v>
      </c>
      <c r="AJ144">
        <v>1918412.091</v>
      </c>
      <c r="AK144">
        <v>1862624.4909999999</v>
      </c>
      <c r="AL144">
        <v>1786823.6740000001</v>
      </c>
      <c r="AM144">
        <v>1681564.8640000001</v>
      </c>
      <c r="AN144">
        <v>1648055.36</v>
      </c>
      <c r="AO144">
        <v>1597115.5390000001</v>
      </c>
      <c r="AP144">
        <v>1525631.3030000001</v>
      </c>
      <c r="AQ144">
        <v>1428834.57</v>
      </c>
      <c r="AR144">
        <v>1298490.8589999999</v>
      </c>
      <c r="AS144">
        <v>1292559.6470000001</v>
      </c>
      <c r="AT144">
        <v>1280624.916</v>
      </c>
      <c r="AU144">
        <v>1262176.0619999999</v>
      </c>
      <c r="AV144">
        <v>1236586.865</v>
      </c>
      <c r="AW144">
        <v>1202845.493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19855674.449999999</v>
      </c>
      <c r="G145">
        <v>18244837.59</v>
      </c>
      <c r="H145">
        <v>15905024.1</v>
      </c>
      <c r="I145">
        <v>16227398.52</v>
      </c>
      <c r="J145">
        <v>17740962.370000001</v>
      </c>
      <c r="K145">
        <v>15889892.1</v>
      </c>
      <c r="L145">
        <v>15099952.9</v>
      </c>
      <c r="M145">
        <v>15301208.85</v>
      </c>
      <c r="N145">
        <v>15415938.52</v>
      </c>
      <c r="O145">
        <v>15389315.119999999</v>
      </c>
      <c r="P145">
        <v>14753916.9</v>
      </c>
      <c r="Q145">
        <v>13925305.550000001</v>
      </c>
      <c r="R145">
        <v>13398976.560000001</v>
      </c>
      <c r="S145">
        <v>13119763.24</v>
      </c>
      <c r="T145">
        <v>12618870.630000001</v>
      </c>
      <c r="U145">
        <v>12451613.970000001</v>
      </c>
      <c r="V145">
        <v>12624388.98</v>
      </c>
      <c r="W145">
        <v>11914127.02</v>
      </c>
      <c r="X145">
        <v>11846095.130000001</v>
      </c>
      <c r="Y145">
        <v>10610526.470000001</v>
      </c>
      <c r="Z145">
        <v>9692629.68899999</v>
      </c>
      <c r="AA145">
        <v>8842299.1600000001</v>
      </c>
      <c r="AB145">
        <v>8057222.3439999996</v>
      </c>
      <c r="AC145">
        <v>7376765.9270000001</v>
      </c>
      <c r="AD145">
        <v>7010540.1349999998</v>
      </c>
      <c r="AE145">
        <v>6738550.2999999998</v>
      </c>
      <c r="AF145">
        <v>6515357.4689999996</v>
      </c>
      <c r="AG145">
        <v>6359131.0499999998</v>
      </c>
      <c r="AH145">
        <v>6244216.0880000005</v>
      </c>
      <c r="AI145">
        <v>6090823.4709999999</v>
      </c>
      <c r="AJ145">
        <v>5889570.4170000004</v>
      </c>
      <c r="AK145">
        <v>5643211.9009999996</v>
      </c>
      <c r="AL145">
        <v>5343865.3279999997</v>
      </c>
      <c r="AM145">
        <v>4976229.801</v>
      </c>
      <c r="AN145">
        <v>4822741.5990000004</v>
      </c>
      <c r="AO145">
        <v>4619918.6310000001</v>
      </c>
      <c r="AP145">
        <v>4368667.3660000004</v>
      </c>
      <c r="AQ145">
        <v>4063620.2340000002</v>
      </c>
      <c r="AR145">
        <v>3674090.827</v>
      </c>
      <c r="AS145">
        <v>3635048.929</v>
      </c>
      <c r="AT145">
        <v>3589122.17</v>
      </c>
      <c r="AU145">
        <v>3528895.523</v>
      </c>
      <c r="AV145">
        <v>3454594.4750000001</v>
      </c>
      <c r="AW145">
        <v>3369432.4279999998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14904902.9</v>
      </c>
      <c r="G146">
        <v>13898798.109999999</v>
      </c>
      <c r="H146">
        <v>12681300.18</v>
      </c>
      <c r="I146">
        <v>13162441.609999999</v>
      </c>
      <c r="J146">
        <v>12270162.050000001</v>
      </c>
      <c r="K146">
        <v>11170307.699999999</v>
      </c>
      <c r="L146">
        <v>10966142.83</v>
      </c>
      <c r="M146">
        <v>10862737.699999999</v>
      </c>
      <c r="N146">
        <v>11410320.1</v>
      </c>
      <c r="O146">
        <v>11119518.560000001</v>
      </c>
      <c r="P146">
        <v>10285042.48</v>
      </c>
      <c r="Q146">
        <v>9313060.9010000005</v>
      </c>
      <c r="R146">
        <v>8669076.0779999997</v>
      </c>
      <c r="S146">
        <v>8347777.75</v>
      </c>
      <c r="T146">
        <v>8135542.0520000001</v>
      </c>
      <c r="U146">
        <v>8143614.3370000003</v>
      </c>
      <c r="V146">
        <v>8240590.7779999999</v>
      </c>
      <c r="W146">
        <v>7665016.2010000004</v>
      </c>
      <c r="X146">
        <v>7603683.1619999995</v>
      </c>
      <c r="Y146">
        <v>6519335.5939999996</v>
      </c>
      <c r="Z146">
        <v>5775116.3389999997</v>
      </c>
      <c r="AA146">
        <v>5152362.8679999998</v>
      </c>
      <c r="AB146">
        <v>4637308.0539999995</v>
      </c>
      <c r="AC146">
        <v>4212560.7230000002</v>
      </c>
      <c r="AD146">
        <v>4005074.023</v>
      </c>
      <c r="AE146">
        <v>3888194.7069999999</v>
      </c>
      <c r="AF146">
        <v>3802255.4130000002</v>
      </c>
      <c r="AG146">
        <v>3761067.29</v>
      </c>
      <c r="AH146">
        <v>3744059.1850000001</v>
      </c>
      <c r="AI146">
        <v>3699274.409</v>
      </c>
      <c r="AJ146">
        <v>3623304.7239999999</v>
      </c>
      <c r="AK146">
        <v>3508984.9139999999</v>
      </c>
      <c r="AL146">
        <v>3357314.4079999998</v>
      </c>
      <c r="AM146">
        <v>3153638.36</v>
      </c>
      <c r="AN146">
        <v>3080915.676</v>
      </c>
      <c r="AO146">
        <v>2978235.3990000002</v>
      </c>
      <c r="AP146">
        <v>2840794.071</v>
      </c>
      <c r="AQ146">
        <v>2660838.4360000002</v>
      </c>
      <c r="AR146">
        <v>2424739.3939999999</v>
      </c>
      <c r="AS146">
        <v>2411799.3709999998</v>
      </c>
      <c r="AT146">
        <v>2389354.102</v>
      </c>
      <c r="AU146">
        <v>2356697.3509999998</v>
      </c>
      <c r="AV146">
        <v>2313036.2919999999</v>
      </c>
      <c r="AW146">
        <v>2256829.6609999998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9629300.7100000009</v>
      </c>
      <c r="G147">
        <v>9431188.1710000001</v>
      </c>
      <c r="H147">
        <v>8841915.6060000006</v>
      </c>
      <c r="I147">
        <v>9102860.7919999994</v>
      </c>
      <c r="J147">
        <v>8999383.7080000006</v>
      </c>
      <c r="K147">
        <v>8633821.6469999999</v>
      </c>
      <c r="L147">
        <v>8643719.1950000003</v>
      </c>
      <c r="M147">
        <v>8649312.1239999998</v>
      </c>
      <c r="N147">
        <v>8863945.2660000008</v>
      </c>
      <c r="O147">
        <v>8779786.2479999997</v>
      </c>
      <c r="P147">
        <v>8493369.625</v>
      </c>
      <c r="Q147">
        <v>8155587.824</v>
      </c>
      <c r="R147">
        <v>7918947.4400000004</v>
      </c>
      <c r="S147">
        <v>7558649.9579999996</v>
      </c>
      <c r="T147">
        <v>7359704.6220000004</v>
      </c>
      <c r="U147">
        <v>7301280.2999999998</v>
      </c>
      <c r="V147">
        <v>7324242.0010000002</v>
      </c>
      <c r="W147">
        <v>6490587.96</v>
      </c>
      <c r="X147">
        <v>6259307.8940000003</v>
      </c>
      <c r="Y147">
        <v>5325128.5609999998</v>
      </c>
      <c r="Z147">
        <v>4775910.3669999996</v>
      </c>
      <c r="AA147">
        <v>4318317.977</v>
      </c>
      <c r="AB147">
        <v>3939689.1409999998</v>
      </c>
      <c r="AC147">
        <v>3619816.5249999999</v>
      </c>
      <c r="AD147">
        <v>3453766.6940000001</v>
      </c>
      <c r="AE147">
        <v>3349664.8259999999</v>
      </c>
      <c r="AF147">
        <v>3267696.9870000002</v>
      </c>
      <c r="AG147">
        <v>3218803.9679999999</v>
      </c>
      <c r="AH147">
        <v>3185520.298</v>
      </c>
      <c r="AI147">
        <v>3134298.7039999999</v>
      </c>
      <c r="AJ147">
        <v>3066484.3319999999</v>
      </c>
      <c r="AK147">
        <v>2978780.6970000002</v>
      </c>
      <c r="AL147">
        <v>2879450.6129999999</v>
      </c>
      <c r="AM147">
        <v>2755168.5010000002</v>
      </c>
      <c r="AN147">
        <v>2699329.0210000002</v>
      </c>
      <c r="AO147">
        <v>2628526.6809999999</v>
      </c>
      <c r="AP147">
        <v>2540705.5129999998</v>
      </c>
      <c r="AQ147">
        <v>2432648.1189999999</v>
      </c>
      <c r="AR147">
        <v>2298387.9070000001</v>
      </c>
      <c r="AS147">
        <v>2240840.3829999999</v>
      </c>
      <c r="AT147">
        <v>2176011.9909999999</v>
      </c>
      <c r="AU147">
        <v>2103652.8360000001</v>
      </c>
      <c r="AV147">
        <v>2023486.1470000001</v>
      </c>
      <c r="AW147">
        <v>1934905.9380000001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11133207.68</v>
      </c>
      <c r="F148">
        <v>11198530.619999999</v>
      </c>
      <c r="G148">
        <v>11262640.9</v>
      </c>
      <c r="H148">
        <v>10501096.189999999</v>
      </c>
      <c r="I148">
        <v>10913192.210000001</v>
      </c>
      <c r="J148">
        <v>11083402.720000001</v>
      </c>
      <c r="K148">
        <v>10923549.5</v>
      </c>
      <c r="L148">
        <v>10921290.390000001</v>
      </c>
      <c r="M148">
        <v>10915500.619999999</v>
      </c>
      <c r="N148">
        <v>11036041.279999999</v>
      </c>
      <c r="O148">
        <v>11253470.25</v>
      </c>
      <c r="P148">
        <v>11366598.529999999</v>
      </c>
      <c r="Q148">
        <v>11392101.890000001</v>
      </c>
      <c r="R148">
        <v>11381340.720000001</v>
      </c>
      <c r="S148">
        <v>11237620.59</v>
      </c>
      <c r="T148">
        <v>11068514.65</v>
      </c>
      <c r="U148">
        <v>10982948.109999999</v>
      </c>
      <c r="V148">
        <v>10969073.15</v>
      </c>
      <c r="W148">
        <v>10358501.779999999</v>
      </c>
      <c r="X148">
        <v>10222755.539999999</v>
      </c>
      <c r="Y148">
        <v>9979768.8010000009</v>
      </c>
      <c r="Z148">
        <v>9708679.7650000006</v>
      </c>
      <c r="AA148">
        <v>9488427.1009999998</v>
      </c>
      <c r="AB148">
        <v>9308264.8499999996</v>
      </c>
      <c r="AC148">
        <v>9145796.7620000001</v>
      </c>
      <c r="AD148">
        <v>8945182.409</v>
      </c>
      <c r="AE148">
        <v>8758541.1170000006</v>
      </c>
      <c r="AF148">
        <v>8569586.9030000009</v>
      </c>
      <c r="AG148">
        <v>8382084.7829999998</v>
      </c>
      <c r="AH148">
        <v>8175902.2029999997</v>
      </c>
      <c r="AI148">
        <v>7912489.2850000001</v>
      </c>
      <c r="AJ148">
        <v>7604524.409</v>
      </c>
      <c r="AK148">
        <v>7239867.0619999999</v>
      </c>
      <c r="AL148">
        <v>6829715.8880000003</v>
      </c>
      <c r="AM148">
        <v>6330871.7740000002</v>
      </c>
      <c r="AN148">
        <v>6089610.1009999998</v>
      </c>
      <c r="AO148">
        <v>5799732.4869999997</v>
      </c>
      <c r="AP148">
        <v>5452174</v>
      </c>
      <c r="AQ148">
        <v>5033417.3909999998</v>
      </c>
      <c r="AR148">
        <v>4523932.3339999998</v>
      </c>
      <c r="AS148">
        <v>4382989.1380000003</v>
      </c>
      <c r="AT148">
        <v>4225482.057</v>
      </c>
      <c r="AU148">
        <v>4050269.3130000001</v>
      </c>
      <c r="AV148">
        <v>3855174.0210000002</v>
      </c>
      <c r="AW148">
        <v>3637019.5550000002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616292.23230000003</v>
      </c>
      <c r="G149">
        <v>588631.48629999999</v>
      </c>
      <c r="H149">
        <v>503413.60009999998</v>
      </c>
      <c r="I149">
        <v>527388.60730000003</v>
      </c>
      <c r="J149">
        <v>533413.52910000004</v>
      </c>
      <c r="K149">
        <v>492915.89679999999</v>
      </c>
      <c r="L149">
        <v>457617.29840000003</v>
      </c>
      <c r="M149">
        <v>442816.52720000001</v>
      </c>
      <c r="N149">
        <v>459324.96960000001</v>
      </c>
      <c r="O149">
        <v>450470.68030000001</v>
      </c>
      <c r="P149">
        <v>426842.7647</v>
      </c>
      <c r="Q149">
        <v>393870.96460000001</v>
      </c>
      <c r="R149">
        <v>362984.95480000001</v>
      </c>
      <c r="S149">
        <v>335972.02860000002</v>
      </c>
      <c r="T149">
        <v>315314.41879999998</v>
      </c>
      <c r="U149">
        <v>304578.69459999999</v>
      </c>
      <c r="V149">
        <v>299074.34480000002</v>
      </c>
      <c r="W149">
        <v>249280.30249999999</v>
      </c>
      <c r="X149">
        <v>241685.1453</v>
      </c>
      <c r="Y149">
        <v>194018.86600000001</v>
      </c>
      <c r="Z149">
        <v>169568.0289</v>
      </c>
      <c r="AA149">
        <v>150777.81659999999</v>
      </c>
      <c r="AB149">
        <v>135985.6618</v>
      </c>
      <c r="AC149">
        <v>123980.5065</v>
      </c>
      <c r="AD149">
        <v>116408.3947</v>
      </c>
      <c r="AE149">
        <v>111008.1241</v>
      </c>
      <c r="AF149">
        <v>106690.913</v>
      </c>
      <c r="AG149">
        <v>103096.8956</v>
      </c>
      <c r="AH149">
        <v>99670.156400000007</v>
      </c>
      <c r="AI149">
        <v>95751.646890000004</v>
      </c>
      <c r="AJ149">
        <v>91330.085250000004</v>
      </c>
      <c r="AK149">
        <v>86322.033240000004</v>
      </c>
      <c r="AL149">
        <v>80817.453349999996</v>
      </c>
      <c r="AM149">
        <v>74350.997300000003</v>
      </c>
      <c r="AN149">
        <v>71138.767860000007</v>
      </c>
      <c r="AO149">
        <v>67372.519159999996</v>
      </c>
      <c r="AP149">
        <v>62966.309110000002</v>
      </c>
      <c r="AQ149">
        <v>57763.962650000001</v>
      </c>
      <c r="AR149">
        <v>51499.365740000001</v>
      </c>
      <c r="AS149">
        <v>49790.75877</v>
      </c>
      <c r="AT149">
        <v>47914.810940000003</v>
      </c>
      <c r="AU149">
        <v>45838.203280000002</v>
      </c>
      <c r="AV149">
        <v>43533.839249999997</v>
      </c>
      <c r="AW149">
        <v>40968.852910000001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23448014.989999998</v>
      </c>
      <c r="F150">
        <v>23522562.379999999</v>
      </c>
      <c r="G150">
        <v>20569081.760000002</v>
      </c>
      <c r="H150">
        <v>16788930.98</v>
      </c>
      <c r="I150">
        <v>18279990.190000001</v>
      </c>
      <c r="J150">
        <v>18038988.129999999</v>
      </c>
      <c r="K150">
        <v>16936915.800000001</v>
      </c>
      <c r="L150">
        <v>17440457.739999998</v>
      </c>
      <c r="M150">
        <v>17932204.379999999</v>
      </c>
      <c r="N150">
        <v>17776847.16</v>
      </c>
      <c r="O150">
        <v>16106969.449999999</v>
      </c>
      <c r="P150">
        <v>14224438.09</v>
      </c>
      <c r="Q150">
        <v>12910029.939999999</v>
      </c>
      <c r="R150">
        <v>12226300.24</v>
      </c>
      <c r="S150">
        <v>11568068.119999999</v>
      </c>
      <c r="T150">
        <v>11262240.210000001</v>
      </c>
      <c r="U150">
        <v>11305824.109999999</v>
      </c>
      <c r="V150">
        <v>11507703.359999999</v>
      </c>
      <c r="W150">
        <v>11085903.66</v>
      </c>
      <c r="X150">
        <v>10758666.060000001</v>
      </c>
      <c r="Y150">
        <v>10039463.01</v>
      </c>
      <c r="Z150">
        <v>9498158.1070000008</v>
      </c>
      <c r="AA150">
        <v>9042200.6579999998</v>
      </c>
      <c r="AB150">
        <v>8652436.2449999899</v>
      </c>
      <c r="AC150">
        <v>8323679.8909999998</v>
      </c>
      <c r="AD150">
        <v>8259312.8200000003</v>
      </c>
      <c r="AE150">
        <v>8285744.7240000004</v>
      </c>
      <c r="AF150">
        <v>8355832.1900000004</v>
      </c>
      <c r="AG150">
        <v>8495747.1919999998</v>
      </c>
      <c r="AH150">
        <v>8691935.784</v>
      </c>
      <c r="AI150">
        <v>8900203.3049999997</v>
      </c>
      <c r="AJ150">
        <v>9105130.8460000008</v>
      </c>
      <c r="AK150">
        <v>9308405.9949999899</v>
      </c>
      <c r="AL150">
        <v>9511344.1799999997</v>
      </c>
      <c r="AM150">
        <v>9719210.125</v>
      </c>
      <c r="AN150">
        <v>9930873.2139999997</v>
      </c>
      <c r="AO150">
        <v>10139511.359999999</v>
      </c>
      <c r="AP150">
        <v>10349381.960000001</v>
      </c>
      <c r="AQ150">
        <v>10563397.4</v>
      </c>
      <c r="AR150">
        <v>10777761.02</v>
      </c>
      <c r="AS150">
        <v>10980463.73</v>
      </c>
      <c r="AT150">
        <v>11183757.039999999</v>
      </c>
      <c r="AU150">
        <v>11386735.5</v>
      </c>
      <c r="AV150">
        <v>11592016.41</v>
      </c>
      <c r="AW150">
        <v>11802655.050000001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624079.42550000001</v>
      </c>
      <c r="G151">
        <v>573706.05539999995</v>
      </c>
      <c r="H151">
        <v>484672.58899999998</v>
      </c>
      <c r="I151">
        <v>522402.18939999997</v>
      </c>
      <c r="J151">
        <v>512983.52409999998</v>
      </c>
      <c r="K151">
        <v>471487.62270000001</v>
      </c>
      <c r="L151">
        <v>448998.7487</v>
      </c>
      <c r="M151">
        <v>447474.8015</v>
      </c>
      <c r="N151">
        <v>428941.6312</v>
      </c>
      <c r="O151">
        <v>414831.35220000002</v>
      </c>
      <c r="P151">
        <v>382958.3113</v>
      </c>
      <c r="Q151">
        <v>337263.41759999999</v>
      </c>
      <c r="R151">
        <v>299644.9976</v>
      </c>
      <c r="S151">
        <v>268550.65350000001</v>
      </c>
      <c r="T151">
        <v>251073.13310000001</v>
      </c>
      <c r="U151">
        <v>243724.9368</v>
      </c>
      <c r="V151">
        <v>242535.66080000001</v>
      </c>
      <c r="W151">
        <v>171243.2409</v>
      </c>
      <c r="X151">
        <v>165285.2788</v>
      </c>
      <c r="Y151">
        <v>115641.504</v>
      </c>
      <c r="Z151">
        <v>87482.339739999996</v>
      </c>
      <c r="AA151">
        <v>68032.839659999998</v>
      </c>
      <c r="AB151">
        <v>54364.31063</v>
      </c>
      <c r="AC151">
        <v>44227.028780000001</v>
      </c>
      <c r="AD151">
        <v>39381.399680000002</v>
      </c>
      <c r="AE151">
        <v>36421.351020000002</v>
      </c>
      <c r="AF151">
        <v>34231.479720000003</v>
      </c>
      <c r="AG151">
        <v>32786.99727</v>
      </c>
      <c r="AH151">
        <v>31623.35526</v>
      </c>
      <c r="AI151">
        <v>30225.07778</v>
      </c>
      <c r="AJ151">
        <v>28667.01629</v>
      </c>
      <c r="AK151">
        <v>26937.982499999998</v>
      </c>
      <c r="AL151">
        <v>25335.779900000001</v>
      </c>
      <c r="AM151">
        <v>23590.678199999998</v>
      </c>
      <c r="AN151">
        <v>22304.434150000001</v>
      </c>
      <c r="AO151">
        <v>20902.049910000002</v>
      </c>
      <c r="AP151">
        <v>19379.856319999999</v>
      </c>
      <c r="AQ151">
        <v>17733.31827</v>
      </c>
      <c r="AR151">
        <v>15947.166740000001</v>
      </c>
      <c r="AS151">
        <v>13370.748170000001</v>
      </c>
      <c r="AT151">
        <v>10591.669459999999</v>
      </c>
      <c r="AU151">
        <v>7605.2020920000004</v>
      </c>
      <c r="AV151">
        <v>4403.6717799999997</v>
      </c>
      <c r="AW151">
        <v>976.07560539999997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19467350.34</v>
      </c>
      <c r="G152">
        <v>18594667.399999999</v>
      </c>
      <c r="H152">
        <v>16923390.989999998</v>
      </c>
      <c r="I152">
        <v>17114767.91</v>
      </c>
      <c r="J152">
        <v>16893879.449999999</v>
      </c>
      <c r="K152">
        <v>16094185.24</v>
      </c>
      <c r="L152">
        <v>15611158.699999999</v>
      </c>
      <c r="M152">
        <v>15545946.140000001</v>
      </c>
      <c r="N152">
        <v>15705778.699999999</v>
      </c>
      <c r="O152">
        <v>15426279.57</v>
      </c>
      <c r="P152">
        <v>14720289.029999999</v>
      </c>
      <c r="Q152">
        <v>13722024.67</v>
      </c>
      <c r="R152">
        <v>12962773.5</v>
      </c>
      <c r="S152">
        <v>12385346.17</v>
      </c>
      <c r="T152">
        <v>11897584.060000001</v>
      </c>
      <c r="U152">
        <v>11847738.210000001</v>
      </c>
      <c r="V152">
        <v>11941811.140000001</v>
      </c>
      <c r="W152">
        <v>10169321.699999999</v>
      </c>
      <c r="X152">
        <v>9995283.2980000004</v>
      </c>
      <c r="Y152">
        <v>8300153.0920000002</v>
      </c>
      <c r="Z152">
        <v>7201937.9979999997</v>
      </c>
      <c r="AA152">
        <v>6319089.4349999996</v>
      </c>
      <c r="AB152">
        <v>5606103.1490000002</v>
      </c>
      <c r="AC152">
        <v>5020816.4289999995</v>
      </c>
      <c r="AD152">
        <v>4736457.4179999996</v>
      </c>
      <c r="AE152">
        <v>4560597.0959999999</v>
      </c>
      <c r="AF152">
        <v>4433405.2560000001</v>
      </c>
      <c r="AG152">
        <v>4363008.9950000001</v>
      </c>
      <c r="AH152">
        <v>4320867.176</v>
      </c>
      <c r="AI152">
        <v>4258375.3909999998</v>
      </c>
      <c r="AJ152">
        <v>4162986.62</v>
      </c>
      <c r="AK152">
        <v>4034784.753</v>
      </c>
      <c r="AL152">
        <v>3880964.5019999999</v>
      </c>
      <c r="AM152">
        <v>3681829.5410000002</v>
      </c>
      <c r="AN152">
        <v>3606556.73</v>
      </c>
      <c r="AO152">
        <v>3502302.0989999999</v>
      </c>
      <c r="AP152">
        <v>3367320.5440000002</v>
      </c>
      <c r="AQ152">
        <v>3195201.0780000002</v>
      </c>
      <c r="AR152">
        <v>2971047.5529999998</v>
      </c>
      <c r="AS152">
        <v>2911427.4440000001</v>
      </c>
      <c r="AT152">
        <v>2843151.8810000001</v>
      </c>
      <c r="AU152">
        <v>2762628.8629999999</v>
      </c>
      <c r="AV152">
        <v>2669248.9589999998</v>
      </c>
      <c r="AW152">
        <v>2561918.2200000002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620596.38249999995</v>
      </c>
      <c r="G153">
        <v>602287.56310000003</v>
      </c>
      <c r="H153">
        <v>534962.60930000001</v>
      </c>
      <c r="I153">
        <v>531275.7696</v>
      </c>
      <c r="J153">
        <v>545078.67830000003</v>
      </c>
      <c r="K153">
        <v>530994.03740000003</v>
      </c>
      <c r="L153">
        <v>522204.49430000002</v>
      </c>
      <c r="M153">
        <v>487406.89069999999</v>
      </c>
      <c r="N153">
        <v>445475.85749999998</v>
      </c>
      <c r="O153">
        <v>422820.54129999998</v>
      </c>
      <c r="P153">
        <v>406291.4485</v>
      </c>
      <c r="Q153">
        <v>385886.91619999998</v>
      </c>
      <c r="R153">
        <v>364230.54590000003</v>
      </c>
      <c r="S153">
        <v>360564.84950000001</v>
      </c>
      <c r="T153">
        <v>356521.75949999999</v>
      </c>
      <c r="U153">
        <v>358139.10960000003</v>
      </c>
      <c r="V153">
        <v>375277.37709999998</v>
      </c>
      <c r="W153">
        <v>307009.37099999998</v>
      </c>
      <c r="X153">
        <v>296378.7353</v>
      </c>
      <c r="Y153">
        <v>284012.73460000003</v>
      </c>
      <c r="Z153">
        <v>271336.2966</v>
      </c>
      <c r="AA153">
        <v>258831.19899999999</v>
      </c>
      <c r="AB153">
        <v>245752.32000000001</v>
      </c>
      <c r="AC153">
        <v>232849.12890000001</v>
      </c>
      <c r="AD153">
        <v>222761.7463</v>
      </c>
      <c r="AE153">
        <v>209906.23819999999</v>
      </c>
      <c r="AF153">
        <v>196630.77619999999</v>
      </c>
      <c r="AG153">
        <v>184705.01730000001</v>
      </c>
      <c r="AH153">
        <v>173611.0526</v>
      </c>
      <c r="AI153">
        <v>161631.58869999999</v>
      </c>
      <c r="AJ153">
        <v>148948.7052</v>
      </c>
      <c r="AK153">
        <v>136378.09529999999</v>
      </c>
      <c r="AL153">
        <v>124883.9084</v>
      </c>
      <c r="AM153">
        <v>113268.3407</v>
      </c>
      <c r="AN153">
        <v>104660.61229999999</v>
      </c>
      <c r="AO153">
        <v>95672.729439999996</v>
      </c>
      <c r="AP153">
        <v>86557.839300000007</v>
      </c>
      <c r="AQ153">
        <v>77501.148969999995</v>
      </c>
      <c r="AR153">
        <v>67900.247589999999</v>
      </c>
      <c r="AS153">
        <v>55631.559730000001</v>
      </c>
      <c r="AT153">
        <v>43262.204239999999</v>
      </c>
      <c r="AU153">
        <v>30472.681280000001</v>
      </c>
      <c r="AV153">
        <v>17307.05975</v>
      </c>
      <c r="AW153">
        <v>3778.9950079999999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1271265.4129999999</v>
      </c>
      <c r="G154">
        <v>1211870.0930000001</v>
      </c>
      <c r="H154">
        <v>1175771.7709999999</v>
      </c>
      <c r="I154">
        <v>1205500.524</v>
      </c>
      <c r="J154">
        <v>1173895.449</v>
      </c>
      <c r="K154">
        <v>1114794.3910000001</v>
      </c>
      <c r="L154">
        <v>1119444.9269999999</v>
      </c>
      <c r="M154">
        <v>1125978.6839999999</v>
      </c>
      <c r="N154">
        <v>1098474.737</v>
      </c>
      <c r="O154">
        <v>1162698.6680000001</v>
      </c>
      <c r="P154">
        <v>1176392.6839999999</v>
      </c>
      <c r="Q154">
        <v>1143289.9680000001</v>
      </c>
      <c r="R154">
        <v>1177603.889</v>
      </c>
      <c r="S154">
        <v>1179330.7860000001</v>
      </c>
      <c r="T154">
        <v>1193733.5160000001</v>
      </c>
      <c r="U154">
        <v>1219369.1270000001</v>
      </c>
      <c r="V154">
        <v>1244102.2279999999</v>
      </c>
      <c r="W154">
        <v>1176050.1270000001</v>
      </c>
      <c r="X154">
        <v>1170160.6880000001</v>
      </c>
      <c r="Y154">
        <v>1208052.844</v>
      </c>
      <c r="Z154">
        <v>1221703.889</v>
      </c>
      <c r="AA154">
        <v>1246271.7949999999</v>
      </c>
      <c r="AB154">
        <v>1275378.96</v>
      </c>
      <c r="AC154">
        <v>1307999.9890000001</v>
      </c>
      <c r="AD154">
        <v>1314475.781</v>
      </c>
      <c r="AE154">
        <v>1317550.55</v>
      </c>
      <c r="AF154">
        <v>1316700.6259999999</v>
      </c>
      <c r="AG154">
        <v>1322091.243</v>
      </c>
      <c r="AH154">
        <v>1329940.274</v>
      </c>
      <c r="AI154">
        <v>1327577.9339999999</v>
      </c>
      <c r="AJ154">
        <v>1313133.7830000001</v>
      </c>
      <c r="AK154">
        <v>1284700.9650000001</v>
      </c>
      <c r="AL154">
        <v>1242205.0830000001</v>
      </c>
      <c r="AM154">
        <v>1180764.5360000001</v>
      </c>
      <c r="AN154">
        <v>1165697.9639999999</v>
      </c>
      <c r="AO154">
        <v>1136486.8759999999</v>
      </c>
      <c r="AP154">
        <v>1092605.2490000001</v>
      </c>
      <c r="AQ154">
        <v>1031082.083</v>
      </c>
      <c r="AR154">
        <v>947167.43629999994</v>
      </c>
      <c r="AS154">
        <v>955821.57030000002</v>
      </c>
      <c r="AT154">
        <v>958008.54709999997</v>
      </c>
      <c r="AU154">
        <v>955451.04500000004</v>
      </c>
      <c r="AV154">
        <v>948499.88729999994</v>
      </c>
      <c r="AW154">
        <v>936701.95239999995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3551276.4470000002</v>
      </c>
      <c r="G155">
        <v>3336966.5920000002</v>
      </c>
      <c r="H155">
        <v>3069244.5669999998</v>
      </c>
      <c r="I155">
        <v>3076683.0490000001</v>
      </c>
      <c r="J155">
        <v>2968245.4360000002</v>
      </c>
      <c r="K155">
        <v>2808385.9249999998</v>
      </c>
      <c r="L155">
        <v>2741751.628</v>
      </c>
      <c r="M155">
        <v>2679651.9369999999</v>
      </c>
      <c r="N155">
        <v>2493921.2220000001</v>
      </c>
      <c r="O155">
        <v>2609974.679</v>
      </c>
      <c r="P155">
        <v>2698263.1660000002</v>
      </c>
      <c r="Q155">
        <v>2755803.236</v>
      </c>
      <c r="R155">
        <v>2840486.9530000002</v>
      </c>
      <c r="S155">
        <v>2865887.5419999999</v>
      </c>
      <c r="T155">
        <v>2897978.0950000002</v>
      </c>
      <c r="U155">
        <v>2920064.3820000002</v>
      </c>
      <c r="V155">
        <v>2911644.585</v>
      </c>
      <c r="W155">
        <v>2717470.0260000001</v>
      </c>
      <c r="X155">
        <v>2615251.4169999999</v>
      </c>
      <c r="Y155">
        <v>2375382.4959999998</v>
      </c>
      <c r="Z155">
        <v>2216541.7179999999</v>
      </c>
      <c r="AA155">
        <v>2064373.9169999999</v>
      </c>
      <c r="AB155">
        <v>1919018.598</v>
      </c>
      <c r="AC155">
        <v>1779872.2690000001</v>
      </c>
      <c r="AD155">
        <v>1623889.0260000001</v>
      </c>
      <c r="AE155">
        <v>1475091.388</v>
      </c>
      <c r="AF155">
        <v>1333161.3629999999</v>
      </c>
      <c r="AG155">
        <v>1198621.327</v>
      </c>
      <c r="AH155">
        <v>1070344.7819999999</v>
      </c>
      <c r="AI155">
        <v>944953.39069999999</v>
      </c>
      <c r="AJ155">
        <v>825352.02469999995</v>
      </c>
      <c r="AK155">
        <v>711202.51659999997</v>
      </c>
      <c r="AL155">
        <v>604175.12589999998</v>
      </c>
      <c r="AM155">
        <v>501858.09299999999</v>
      </c>
      <c r="AN155">
        <v>432440.25959999999</v>
      </c>
      <c r="AO155">
        <v>367085.46730000002</v>
      </c>
      <c r="AP155">
        <v>305694.99609999999</v>
      </c>
      <c r="AQ155" s="39">
        <v>248197.02290000001</v>
      </c>
      <c r="AR155" s="39">
        <v>194556.0839</v>
      </c>
      <c r="AS155" s="39">
        <v>162189.49549999999</v>
      </c>
      <c r="AT155" s="39">
        <v>131647.45240000001</v>
      </c>
      <c r="AU155" s="39">
        <v>102920.53419999999</v>
      </c>
      <c r="AV155">
        <v>76012.081229999996</v>
      </c>
      <c r="AW155">
        <v>50942.203099999999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55935291.520000003</v>
      </c>
      <c r="G156">
        <v>52745973.890000001</v>
      </c>
      <c r="H156">
        <v>47786667.619999997</v>
      </c>
      <c r="I156">
        <v>48017256.060000002</v>
      </c>
      <c r="J156">
        <v>47090892.920000002</v>
      </c>
      <c r="K156">
        <v>44161832.100000001</v>
      </c>
      <c r="L156">
        <v>42609759.710000001</v>
      </c>
      <c r="M156">
        <v>42026502.810000002</v>
      </c>
      <c r="N156">
        <v>40803565.509999998</v>
      </c>
      <c r="O156">
        <v>42114740.399999999</v>
      </c>
      <c r="P156">
        <v>42672914.82</v>
      </c>
      <c r="Q156">
        <v>42166463.780000001</v>
      </c>
      <c r="R156">
        <v>42360959.380000003</v>
      </c>
      <c r="S156">
        <v>42878096.960000001</v>
      </c>
      <c r="T156">
        <v>42561699.43</v>
      </c>
      <c r="U156">
        <v>42183437.409999996</v>
      </c>
      <c r="V156">
        <v>41757763.009999998</v>
      </c>
      <c r="W156">
        <v>39071541.740000002</v>
      </c>
      <c r="X156">
        <v>37522280.170000002</v>
      </c>
      <c r="Y156">
        <v>34333452.359999999</v>
      </c>
      <c r="Z156">
        <v>32122620.280000001</v>
      </c>
      <c r="AA156">
        <v>29995496.960000001</v>
      </c>
      <c r="AB156">
        <v>27952059.199999999</v>
      </c>
      <c r="AC156">
        <v>25986742.940000001</v>
      </c>
      <c r="AD156">
        <v>23746791.16</v>
      </c>
      <c r="AE156">
        <v>21597344.940000001</v>
      </c>
      <c r="AF156">
        <v>19535092.539999999</v>
      </c>
      <c r="AG156">
        <v>17564364.870000001</v>
      </c>
      <c r="AH156">
        <v>15674397.359999999</v>
      </c>
      <c r="AI156">
        <v>13818980.02</v>
      </c>
      <c r="AJ156">
        <v>12040433.890000001</v>
      </c>
      <c r="AK156">
        <v>10335521.16</v>
      </c>
      <c r="AL156">
        <v>8723604.5130000003</v>
      </c>
      <c r="AM156">
        <v>7178392.6540000001</v>
      </c>
      <c r="AN156">
        <v>6128478.3130000001</v>
      </c>
      <c r="AO156">
        <v>5138986.585</v>
      </c>
      <c r="AP156">
        <v>4210468.5820000004</v>
      </c>
      <c r="AQ156">
        <v>3344324.7280000001</v>
      </c>
      <c r="AR156">
        <v>2543169.8810000001</v>
      </c>
      <c r="AS156">
        <v>2086011.1459999999</v>
      </c>
      <c r="AT156">
        <v>1657152.946</v>
      </c>
      <c r="AU156">
        <v>1256977.612</v>
      </c>
      <c r="AV156">
        <v>886188.16830000002</v>
      </c>
      <c r="AW156">
        <v>545912.52069999999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2102816.713</v>
      </c>
      <c r="G157">
        <v>1893190.0530000001</v>
      </c>
      <c r="H157">
        <v>1430536.389</v>
      </c>
      <c r="I157">
        <v>1827962.004</v>
      </c>
      <c r="J157">
        <v>1523775.4129999999</v>
      </c>
      <c r="K157">
        <v>1912369.504</v>
      </c>
      <c r="L157">
        <v>1807348.423</v>
      </c>
      <c r="M157">
        <v>1908296.855</v>
      </c>
      <c r="N157">
        <v>2023021.213</v>
      </c>
      <c r="O157">
        <v>2022057.835</v>
      </c>
      <c r="P157">
        <v>2009835.183</v>
      </c>
      <c r="Q157">
        <v>1973349.7690000001</v>
      </c>
      <c r="R157">
        <v>1946997.9509999999</v>
      </c>
      <c r="S157">
        <v>2136210.67</v>
      </c>
      <c r="T157">
        <v>2071350.5209999999</v>
      </c>
      <c r="U157">
        <v>2028007.129</v>
      </c>
      <c r="V157">
        <v>1996647.132</v>
      </c>
      <c r="W157">
        <v>1955363.8319999999</v>
      </c>
      <c r="X157">
        <v>1945961.8629999999</v>
      </c>
      <c r="Y157">
        <v>1940198.9380000001</v>
      </c>
      <c r="Z157">
        <v>1933704.88</v>
      </c>
      <c r="AA157">
        <v>1929996.736</v>
      </c>
      <c r="AB157">
        <v>1927832.6</v>
      </c>
      <c r="AC157">
        <v>1926341.0279999999</v>
      </c>
      <c r="AD157">
        <v>1899983.5549999999</v>
      </c>
      <c r="AE157">
        <v>1867052.284</v>
      </c>
      <c r="AF157">
        <v>1829284.487</v>
      </c>
      <c r="AG157">
        <v>1787729.5379999999</v>
      </c>
      <c r="AH157">
        <v>1740717.554</v>
      </c>
      <c r="AI157">
        <v>1681837.9480000001</v>
      </c>
      <c r="AJ157">
        <v>1611363.456</v>
      </c>
      <c r="AK157">
        <v>1527764.554</v>
      </c>
      <c r="AL157">
        <v>1431168.4469999999</v>
      </c>
      <c r="AM157">
        <v>1314270.2819999999</v>
      </c>
      <c r="AN157">
        <v>1260861.605</v>
      </c>
      <c r="AO157">
        <v>1196130.2649999999</v>
      </c>
      <c r="AP157">
        <v>1118303.757</v>
      </c>
      <c r="AQ157">
        <v>1024465.005</v>
      </c>
      <c r="AR157">
        <v>910076.93599999999</v>
      </c>
      <c r="AS157">
        <v>893819.50100000005</v>
      </c>
      <c r="AT157">
        <v>874600.48510000005</v>
      </c>
      <c r="AU157">
        <v>851704.78749999998</v>
      </c>
      <c r="AV157">
        <v>824689.80350000004</v>
      </c>
      <c r="AW157">
        <v>792948.81240000005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4299308.8930000002</v>
      </c>
      <c r="G158">
        <v>4273336.4230000004</v>
      </c>
      <c r="H158">
        <v>3473941.73</v>
      </c>
      <c r="I158">
        <v>3589427.47</v>
      </c>
      <c r="J158">
        <v>3768305.52</v>
      </c>
      <c r="K158">
        <v>3676006.6140000001</v>
      </c>
      <c r="L158">
        <v>3547116.0430000001</v>
      </c>
      <c r="M158">
        <v>3503849.2689999999</v>
      </c>
      <c r="N158">
        <v>3548125.071</v>
      </c>
      <c r="O158">
        <v>3594934.9670000002</v>
      </c>
      <c r="P158">
        <v>3624933.1310000001</v>
      </c>
      <c r="Q158">
        <v>3631619.861</v>
      </c>
      <c r="R158">
        <v>3636996.1209999998</v>
      </c>
      <c r="S158">
        <v>3671935.3760000002</v>
      </c>
      <c r="T158">
        <v>3649593.4950000001</v>
      </c>
      <c r="U158">
        <v>3617860.7880000002</v>
      </c>
      <c r="V158">
        <v>3589925.327</v>
      </c>
      <c r="W158">
        <v>3529431.3820000002</v>
      </c>
      <c r="X158">
        <v>3514151.997</v>
      </c>
      <c r="Y158">
        <v>3552300.1039999998</v>
      </c>
      <c r="Z158">
        <v>3521166.3739999998</v>
      </c>
      <c r="AA158">
        <v>3496819.9109999998</v>
      </c>
      <c r="AB158">
        <v>3475428.59</v>
      </c>
      <c r="AC158">
        <v>3454485.074</v>
      </c>
      <c r="AD158">
        <v>3410851.8659999999</v>
      </c>
      <c r="AE158">
        <v>3358807.227</v>
      </c>
      <c r="AF158">
        <v>3298722.8</v>
      </c>
      <c r="AG158">
        <v>3230991.6579999998</v>
      </c>
      <c r="AH158">
        <v>3152630.963</v>
      </c>
      <c r="AI158">
        <v>3053070.5060000001</v>
      </c>
      <c r="AJ158">
        <v>2934436.6779999998</v>
      </c>
      <c r="AK158">
        <v>2791904.7510000002</v>
      </c>
      <c r="AL158">
        <v>2624712.0019999999</v>
      </c>
      <c r="AM158">
        <v>2419550.469</v>
      </c>
      <c r="AN158">
        <v>2328814.108</v>
      </c>
      <c r="AO158">
        <v>2217112.7429999998</v>
      </c>
      <c r="AP158">
        <v>2080294.3189999999</v>
      </c>
      <c r="AQ158">
        <v>1912594.1089999999</v>
      </c>
      <c r="AR158">
        <v>1705435.4790000001</v>
      </c>
      <c r="AS158">
        <v>1683085.926</v>
      </c>
      <c r="AT158">
        <v>1655073.551</v>
      </c>
      <c r="AU158">
        <v>1620747.55</v>
      </c>
      <c r="AV158">
        <v>1579202.804</v>
      </c>
      <c r="AW158">
        <v>1529268.2209999999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22001141.66</v>
      </c>
      <c r="G159">
        <v>21985165.129999999</v>
      </c>
      <c r="H159">
        <v>21430396.190000001</v>
      </c>
      <c r="I159">
        <v>22053430.370000001</v>
      </c>
      <c r="J159">
        <v>22132610.469999999</v>
      </c>
      <c r="K159">
        <v>21638455.079999998</v>
      </c>
      <c r="L159">
        <v>21449746.300000001</v>
      </c>
      <c r="M159">
        <v>21749948.989999998</v>
      </c>
      <c r="N159">
        <v>22587844.760000002</v>
      </c>
      <c r="O159">
        <v>21889389.899999999</v>
      </c>
      <c r="P159">
        <v>20642670.34</v>
      </c>
      <c r="Q159">
        <v>18910479.25</v>
      </c>
      <c r="R159">
        <v>17270734.940000001</v>
      </c>
      <c r="S159">
        <v>15942740</v>
      </c>
      <c r="T159">
        <v>15581662.130000001</v>
      </c>
      <c r="U159">
        <v>15432943.560000001</v>
      </c>
      <c r="V159">
        <v>15420232.119999999</v>
      </c>
      <c r="W159">
        <v>14259423.67</v>
      </c>
      <c r="X159">
        <v>13997670.029999999</v>
      </c>
      <c r="Y159">
        <v>14146833.93</v>
      </c>
      <c r="Z159">
        <v>13603752.220000001</v>
      </c>
      <c r="AA159">
        <v>13029522.4</v>
      </c>
      <c r="AB159">
        <v>12438577.689999999</v>
      </c>
      <c r="AC159">
        <v>11795548.33</v>
      </c>
      <c r="AD159">
        <v>11262056.76</v>
      </c>
      <c r="AE159">
        <v>10653428.24</v>
      </c>
      <c r="AF159">
        <v>10020128.26</v>
      </c>
      <c r="AG159">
        <v>9427130.2970000003</v>
      </c>
      <c r="AH159">
        <v>8848923.7369999997</v>
      </c>
      <c r="AI159">
        <v>8231664.909</v>
      </c>
      <c r="AJ159">
        <v>7602322.8540000003</v>
      </c>
      <c r="AK159">
        <v>6956692.7259999998</v>
      </c>
      <c r="AL159">
        <v>6331385.1430000002</v>
      </c>
      <c r="AM159">
        <v>5672363.4469999997</v>
      </c>
      <c r="AN159">
        <v>5243377.8830000004</v>
      </c>
      <c r="AO159">
        <v>4803827.7340000002</v>
      </c>
      <c r="AP159">
        <v>4348109.3219999997</v>
      </c>
      <c r="AQ159">
        <v>3869347.9</v>
      </c>
      <c r="AR159">
        <v>3358126.4640000002</v>
      </c>
      <c r="AS159">
        <v>3033056.9619999998</v>
      </c>
      <c r="AT159">
        <v>2713045.9249999998</v>
      </c>
      <c r="AU159">
        <v>2397886.1690000002</v>
      </c>
      <c r="AV159">
        <v>2086751.013</v>
      </c>
      <c r="AW159">
        <v>1778250.5290000001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272312017.80000001</v>
      </c>
      <c r="G160">
        <v>258307740.90000001</v>
      </c>
      <c r="H160">
        <v>236203452.5</v>
      </c>
      <c r="I160">
        <v>239875837.90000001</v>
      </c>
      <c r="J160">
        <v>236143858</v>
      </c>
      <c r="K160">
        <v>222581249.40000001</v>
      </c>
      <c r="L160">
        <v>215493265.40000001</v>
      </c>
      <c r="M160">
        <v>213523043.19999999</v>
      </c>
      <c r="N160">
        <v>212119091.30000001</v>
      </c>
      <c r="O160">
        <v>209519126.59999999</v>
      </c>
      <c r="P160">
        <v>202621064.80000001</v>
      </c>
      <c r="Q160">
        <v>193244218.80000001</v>
      </c>
      <c r="R160">
        <v>186640353.80000001</v>
      </c>
      <c r="S160">
        <v>176704489</v>
      </c>
      <c r="T160">
        <v>173243520.40000001</v>
      </c>
      <c r="U160">
        <v>171675725.80000001</v>
      </c>
      <c r="V160">
        <v>171411050.59999999</v>
      </c>
      <c r="W160">
        <v>161928087.69999999</v>
      </c>
      <c r="X160">
        <v>159323582.59999999</v>
      </c>
      <c r="Y160">
        <v>147340279</v>
      </c>
      <c r="Z160">
        <v>137432283.5</v>
      </c>
      <c r="AA160">
        <v>128424058.59999999</v>
      </c>
      <c r="AB160">
        <v>120662771.40000001</v>
      </c>
      <c r="AC160">
        <v>113604160.40000001</v>
      </c>
      <c r="AD160">
        <v>107926434.09999999</v>
      </c>
      <c r="AE160">
        <v>102836695.09999999</v>
      </c>
      <c r="AF160">
        <v>97769624.370000005</v>
      </c>
      <c r="AG160">
        <v>93445748.409999996</v>
      </c>
      <c r="AH160">
        <v>89411890.599999994</v>
      </c>
      <c r="AI160">
        <v>85066916.010000005</v>
      </c>
      <c r="AJ160">
        <v>80502406.069999903</v>
      </c>
      <c r="AK160">
        <v>75671764.5</v>
      </c>
      <c r="AL160">
        <v>71044134.469999999</v>
      </c>
      <c r="AM160">
        <v>65851362.119999997</v>
      </c>
      <c r="AN160">
        <v>63349383.25</v>
      </c>
      <c r="AO160">
        <v>60513444.009999998</v>
      </c>
      <c r="AP160">
        <v>57282724.240000002</v>
      </c>
      <c r="AQ160">
        <v>53566033.729999997</v>
      </c>
      <c r="AR160">
        <v>49172274.149999999</v>
      </c>
      <c r="AS160">
        <v>47527869.460000001</v>
      </c>
      <c r="AT160">
        <v>45853598.200000003</v>
      </c>
      <c r="AU160">
        <v>44130262.670000002</v>
      </c>
      <c r="AV160">
        <v>42352107.909999996</v>
      </c>
      <c r="AW160">
        <v>40512620.740000002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6059920.9349999996</v>
      </c>
      <c r="G161">
        <v>6098291.5180000002</v>
      </c>
      <c r="H161">
        <v>6375987.9340000004</v>
      </c>
      <c r="I161">
        <v>6511369.7939999998</v>
      </c>
      <c r="J161">
        <v>6534390.318</v>
      </c>
      <c r="K161">
        <v>6475264.0449999999</v>
      </c>
      <c r="L161">
        <v>6504826.2740000002</v>
      </c>
      <c r="M161">
        <v>6602211.3600000003</v>
      </c>
      <c r="N161">
        <v>6865064.1260000002</v>
      </c>
      <c r="O161">
        <v>6664228.8430000003</v>
      </c>
      <c r="P161">
        <v>6203082.7359999996</v>
      </c>
      <c r="Q161">
        <v>5521208.3439999996</v>
      </c>
      <c r="R161">
        <v>4886669.7300000004</v>
      </c>
      <c r="S161">
        <v>4352393.0769999996</v>
      </c>
      <c r="T161">
        <v>4199462.267</v>
      </c>
      <c r="U161">
        <v>4138602.656</v>
      </c>
      <c r="V161">
        <v>4137345.9339999999</v>
      </c>
      <c r="W161">
        <v>3704861.4580000001</v>
      </c>
      <c r="X161">
        <v>3514465.7859999998</v>
      </c>
      <c r="Y161">
        <v>3479885.0529999998</v>
      </c>
      <c r="Z161">
        <v>3333063.8190000001</v>
      </c>
      <c r="AA161">
        <v>3175592.199</v>
      </c>
      <c r="AB161">
        <v>3014024.82</v>
      </c>
      <c r="AC161">
        <v>2835941.1090000002</v>
      </c>
      <c r="AD161">
        <v>2680571.8319999999</v>
      </c>
      <c r="AE161">
        <v>2502681.5189999999</v>
      </c>
      <c r="AF161">
        <v>2318978.8429999999</v>
      </c>
      <c r="AG161">
        <v>2151453.108</v>
      </c>
      <c r="AH161">
        <v>1991668.693</v>
      </c>
      <c r="AI161">
        <v>1825406.6769999999</v>
      </c>
      <c r="AJ161">
        <v>1660592.703</v>
      </c>
      <c r="AK161">
        <v>1497398.9029999999</v>
      </c>
      <c r="AL161">
        <v>1349465.7849999999</v>
      </c>
      <c r="AM161">
        <v>1201135.466</v>
      </c>
      <c r="AN161">
        <v>1091380.061</v>
      </c>
      <c r="AO161">
        <v>983360.4351</v>
      </c>
      <c r="AP161">
        <v>876411.6483</v>
      </c>
      <c r="AQ161">
        <v>769898.29550000001</v>
      </c>
      <c r="AR161">
        <v>663024.0172</v>
      </c>
      <c r="AS161">
        <v>553973.71860000002</v>
      </c>
      <c r="AT161">
        <v>447498.36060000001</v>
      </c>
      <c r="AU161">
        <v>343793.2438</v>
      </c>
      <c r="AV161">
        <v>242891.54560000001</v>
      </c>
      <c r="AW161">
        <v>144707.25320000001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781644.41520000005</v>
      </c>
      <c r="G162">
        <v>666569.57220000005</v>
      </c>
      <c r="H162">
        <v>569611.50060000003</v>
      </c>
      <c r="I162">
        <v>580111.26910000003</v>
      </c>
      <c r="J162">
        <v>621337.97560000001</v>
      </c>
      <c r="K162">
        <v>578400.33349999995</v>
      </c>
      <c r="L162">
        <v>596769.66729999997</v>
      </c>
      <c r="M162">
        <v>623574.7254</v>
      </c>
      <c r="N162">
        <v>617210.46990000003</v>
      </c>
      <c r="O162">
        <v>512564.06920000003</v>
      </c>
      <c r="P162">
        <v>416407.72859999997</v>
      </c>
      <c r="Q162">
        <v>361796.39720000001</v>
      </c>
      <c r="R162">
        <v>335884.23340000003</v>
      </c>
      <c r="S162">
        <v>313219.39840000001</v>
      </c>
      <c r="T162">
        <v>300506.95049999998</v>
      </c>
      <c r="U162">
        <v>299046.29989999998</v>
      </c>
      <c r="V162">
        <v>306935.34480000002</v>
      </c>
      <c r="W162">
        <v>326835.95569999999</v>
      </c>
      <c r="X162">
        <v>329432.2672</v>
      </c>
      <c r="Y162">
        <v>348966.40580000001</v>
      </c>
      <c r="Z162">
        <v>348163.5405</v>
      </c>
      <c r="AA162">
        <v>341685.27870000002</v>
      </c>
      <c r="AB162">
        <v>331036.58149999997</v>
      </c>
      <c r="AC162">
        <v>319627.57339999999</v>
      </c>
      <c r="AD162">
        <v>315394.25689999998</v>
      </c>
      <c r="AE162">
        <v>311894.5477</v>
      </c>
      <c r="AF162">
        <v>309782.72600000002</v>
      </c>
      <c r="AG162">
        <v>309877.09610000002</v>
      </c>
      <c r="AH162">
        <v>311970.95980000001</v>
      </c>
      <c r="AI162">
        <v>314562.37589999998</v>
      </c>
      <c r="AJ162">
        <v>316910.77059999999</v>
      </c>
      <c r="AK162">
        <v>319747.72930000001</v>
      </c>
      <c r="AL162">
        <v>322583.02159999998</v>
      </c>
      <c r="AM162">
        <v>326018.65539999999</v>
      </c>
      <c r="AN162">
        <v>329476.06349999999</v>
      </c>
      <c r="AO162">
        <v>332405.87390000001</v>
      </c>
      <c r="AP162">
        <v>335415.73959999997</v>
      </c>
      <c r="AQ162">
        <v>339044.25309999997</v>
      </c>
      <c r="AR162">
        <v>342240.14010000002</v>
      </c>
      <c r="AS162">
        <v>345285.4215</v>
      </c>
      <c r="AT162">
        <v>348882.77429999999</v>
      </c>
      <c r="AU162">
        <v>352407.01659999997</v>
      </c>
      <c r="AV162">
        <v>356051.87890000001</v>
      </c>
      <c r="AW162">
        <v>360461.7389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499301.96980000002</v>
      </c>
      <c r="G163">
        <v>431278.00559999997</v>
      </c>
      <c r="H163">
        <v>383602.35479999997</v>
      </c>
      <c r="I163">
        <v>397572.67009999999</v>
      </c>
      <c r="J163">
        <v>363947.1177</v>
      </c>
      <c r="K163">
        <v>346916.37160000001</v>
      </c>
      <c r="L163">
        <v>372449.03629999998</v>
      </c>
      <c r="M163">
        <v>380617.19589999999</v>
      </c>
      <c r="N163">
        <v>390057.65639999998</v>
      </c>
      <c r="O163">
        <v>310975.8149</v>
      </c>
      <c r="P163">
        <v>241282.09770000001</v>
      </c>
      <c r="Q163">
        <v>200922.70300000001</v>
      </c>
      <c r="R163">
        <v>180632.1747</v>
      </c>
      <c r="S163">
        <v>166151.0907</v>
      </c>
      <c r="T163">
        <v>161880.82490000001</v>
      </c>
      <c r="U163">
        <v>163552.12450000001</v>
      </c>
      <c r="V163">
        <v>167439.36129999999</v>
      </c>
      <c r="W163">
        <v>181532.2616</v>
      </c>
      <c r="X163">
        <v>181520.7965</v>
      </c>
      <c r="Y163">
        <v>179944.59719999999</v>
      </c>
      <c r="Z163">
        <v>178332.41159999999</v>
      </c>
      <c r="AA163">
        <v>174633.39230000001</v>
      </c>
      <c r="AB163">
        <v>169955.0606</v>
      </c>
      <c r="AC163">
        <v>165172.10320000001</v>
      </c>
      <c r="AD163">
        <v>163973.9473</v>
      </c>
      <c r="AE163">
        <v>164178.42689999999</v>
      </c>
      <c r="AF163">
        <v>165135.4535</v>
      </c>
      <c r="AG163">
        <v>167295.25210000001</v>
      </c>
      <c r="AH163">
        <v>170392.54680000001</v>
      </c>
      <c r="AI163">
        <v>173671.9939</v>
      </c>
      <c r="AJ163">
        <v>176897.50589999999</v>
      </c>
      <c r="AK163">
        <v>180099.70009999999</v>
      </c>
      <c r="AL163">
        <v>183274.92449999999</v>
      </c>
      <c r="AM163">
        <v>186528.42939999999</v>
      </c>
      <c r="AN163">
        <v>189794.67610000001</v>
      </c>
      <c r="AO163">
        <v>193018.98130000001</v>
      </c>
      <c r="AP163">
        <v>196268.1275</v>
      </c>
      <c r="AQ163">
        <v>199586.20699999999</v>
      </c>
      <c r="AR163">
        <v>202886.5644</v>
      </c>
      <c r="AS163">
        <v>206074.17019999999</v>
      </c>
      <c r="AT163">
        <v>209288.73910000001</v>
      </c>
      <c r="AU163">
        <v>212510.15119999999</v>
      </c>
      <c r="AV163">
        <v>215776.6636</v>
      </c>
      <c r="AW163">
        <v>219132.1882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1536855.1640000001</v>
      </c>
      <c r="G164">
        <v>1386059.57</v>
      </c>
      <c r="H164">
        <v>1288016.4539999999</v>
      </c>
      <c r="I164">
        <v>1317454.686</v>
      </c>
      <c r="J164">
        <v>1261317.568</v>
      </c>
      <c r="K164">
        <v>1254766.9750000001</v>
      </c>
      <c r="L164">
        <v>1375138.162</v>
      </c>
      <c r="M164">
        <v>1427808.933</v>
      </c>
      <c r="N164">
        <v>1457651.162</v>
      </c>
      <c r="O164">
        <v>1161534.672</v>
      </c>
      <c r="P164">
        <v>900660.83400000003</v>
      </c>
      <c r="Q164">
        <v>761310.25139999995</v>
      </c>
      <c r="R164">
        <v>701985.57129999995</v>
      </c>
      <c r="S164">
        <v>636853.03910000005</v>
      </c>
      <c r="T164">
        <v>622557.89060000004</v>
      </c>
      <c r="U164">
        <v>631499.72759999998</v>
      </c>
      <c r="V164">
        <v>650242.94750000001</v>
      </c>
      <c r="W164">
        <v>738968.08869999996</v>
      </c>
      <c r="X164">
        <v>738958.11730000004</v>
      </c>
      <c r="Y164">
        <v>744609.85309999995</v>
      </c>
      <c r="Z164">
        <v>765034.75560000003</v>
      </c>
      <c r="AA164">
        <v>770417.05059999996</v>
      </c>
      <c r="AB164">
        <v>766548.00749999995</v>
      </c>
      <c r="AC164">
        <v>758671.10809999995</v>
      </c>
      <c r="AD164">
        <v>759657.9595</v>
      </c>
      <c r="AE164">
        <v>764771.0993</v>
      </c>
      <c r="AF164">
        <v>772336.728</v>
      </c>
      <c r="AG164">
        <v>784369.94510000001</v>
      </c>
      <c r="AH164">
        <v>799954.0551</v>
      </c>
      <c r="AI164">
        <v>816228.79229999997</v>
      </c>
      <c r="AJ164">
        <v>832493.52839999995</v>
      </c>
      <c r="AK164">
        <v>848759.35380000004</v>
      </c>
      <c r="AL164">
        <v>865027.46790000005</v>
      </c>
      <c r="AM164">
        <v>881694.42630000005</v>
      </c>
      <c r="AN164">
        <v>898314.25139999995</v>
      </c>
      <c r="AO164">
        <v>914864.19010000001</v>
      </c>
      <c r="AP164">
        <v>931552.27819999994</v>
      </c>
      <c r="AQ164">
        <v>948543.32790000003</v>
      </c>
      <c r="AR164">
        <v>965591.69759999996</v>
      </c>
      <c r="AS164">
        <v>982285.11170000001</v>
      </c>
      <c r="AT164">
        <v>999157.72349999996</v>
      </c>
      <c r="AU164">
        <v>1016192.171</v>
      </c>
      <c r="AV164">
        <v>1033526.186</v>
      </c>
      <c r="AW164">
        <v>1051334.449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236238.3732</v>
      </c>
      <c r="G165">
        <v>220659.6985</v>
      </c>
      <c r="H165">
        <v>205724.79269999999</v>
      </c>
      <c r="I165">
        <v>212879.42509999999</v>
      </c>
      <c r="J165">
        <v>209346.8064</v>
      </c>
      <c r="K165">
        <v>210277.8181</v>
      </c>
      <c r="L165">
        <v>225409.45689999999</v>
      </c>
      <c r="M165">
        <v>233112.008</v>
      </c>
      <c r="N165">
        <v>237706.93950000001</v>
      </c>
      <c r="O165">
        <v>208810.10440000001</v>
      </c>
      <c r="P165">
        <v>181300.65470000001</v>
      </c>
      <c r="Q165">
        <v>166577.89600000001</v>
      </c>
      <c r="R165">
        <v>161274.27660000001</v>
      </c>
      <c r="S165">
        <v>152529.62940000001</v>
      </c>
      <c r="T165">
        <v>149321.2078</v>
      </c>
      <c r="U165">
        <v>150098.65849999999</v>
      </c>
      <c r="V165">
        <v>153156.6421</v>
      </c>
      <c r="W165">
        <v>158839.7285</v>
      </c>
      <c r="X165">
        <v>158839.3535</v>
      </c>
      <c r="Y165">
        <v>162984.4706</v>
      </c>
      <c r="Z165">
        <v>161121.1219</v>
      </c>
      <c r="AA165">
        <v>158121.24789999999</v>
      </c>
      <c r="AB165">
        <v>154575.87400000001</v>
      </c>
      <c r="AC165">
        <v>150937.13769999999</v>
      </c>
      <c r="AD165">
        <v>150763.84570000001</v>
      </c>
      <c r="AE165">
        <v>152115.91200000001</v>
      </c>
      <c r="AF165">
        <v>154180.86660000001</v>
      </c>
      <c r="AG165">
        <v>157584.86069999999</v>
      </c>
      <c r="AH165">
        <v>162112.8878</v>
      </c>
      <c r="AI165">
        <v>166844.9895</v>
      </c>
      <c r="AJ165">
        <v>171629.04689999999</v>
      </c>
      <c r="AK165">
        <v>176392.60149999999</v>
      </c>
      <c r="AL165">
        <v>181147.0828</v>
      </c>
      <c r="AM165">
        <v>185995.48439999999</v>
      </c>
      <c r="AN165">
        <v>190669.10449999999</v>
      </c>
      <c r="AO165">
        <v>195313.04920000001</v>
      </c>
      <c r="AP165">
        <v>199990.65520000001</v>
      </c>
      <c r="AQ165">
        <v>204758.1532</v>
      </c>
      <c r="AR165">
        <v>209616.05129999999</v>
      </c>
      <c r="AS165">
        <v>214180.3193</v>
      </c>
      <c r="AT165">
        <v>218652.492</v>
      </c>
      <c r="AU165">
        <v>223113.14439999999</v>
      </c>
      <c r="AV165">
        <v>227617.4895</v>
      </c>
      <c r="AW165">
        <v>232204.56020000001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21349135.780000001</v>
      </c>
      <c r="F166">
        <v>21435301.190000001</v>
      </c>
      <c r="G166">
        <v>18668247.030000001</v>
      </c>
      <c r="H166">
        <v>15242162.890000001</v>
      </c>
      <c r="I166">
        <v>16592711.91</v>
      </c>
      <c r="J166">
        <v>16349774.119999999</v>
      </c>
      <c r="K166">
        <v>15382683.630000001</v>
      </c>
      <c r="L166">
        <v>15917179.41</v>
      </c>
      <c r="M166">
        <v>16403897.119999999</v>
      </c>
      <c r="N166">
        <v>16271472.92</v>
      </c>
      <c r="O166">
        <v>14599958.76</v>
      </c>
      <c r="P166">
        <v>12760187.050000001</v>
      </c>
      <c r="Q166">
        <v>11532194.529999999</v>
      </c>
      <c r="R166">
        <v>10935688.529999999</v>
      </c>
      <c r="S166">
        <v>10357855.93</v>
      </c>
      <c r="T166">
        <v>10094573.630000001</v>
      </c>
      <c r="U166">
        <v>10150728.17</v>
      </c>
      <c r="V166">
        <v>10348459.380000001</v>
      </c>
      <c r="W166">
        <v>10208578.51</v>
      </c>
      <c r="X166">
        <v>9912032.7899999898</v>
      </c>
      <c r="Y166">
        <v>9460655.6950000003</v>
      </c>
      <c r="Z166">
        <v>9027248.2420000006</v>
      </c>
      <c r="AA166">
        <v>8651015.9969999995</v>
      </c>
      <c r="AB166">
        <v>8321081.0860000001</v>
      </c>
      <c r="AC166">
        <v>8039679.1409999998</v>
      </c>
      <c r="AD166">
        <v>7999126.7659999998</v>
      </c>
      <c r="AE166">
        <v>8041897.3710000003</v>
      </c>
      <c r="AF166">
        <v>8125693.2589999996</v>
      </c>
      <c r="AG166">
        <v>8275184.0120000001</v>
      </c>
      <c r="AH166">
        <v>8479185.9609999899</v>
      </c>
      <c r="AI166">
        <v>8696925.0989999995</v>
      </c>
      <c r="AJ166">
        <v>8912585.034</v>
      </c>
      <c r="AK166">
        <v>9127844.2149999999</v>
      </c>
      <c r="AL166">
        <v>9342006.3650000002</v>
      </c>
      <c r="AM166">
        <v>9562033.1349999998</v>
      </c>
      <c r="AN166">
        <v>9782830.9900000002</v>
      </c>
      <c r="AO166">
        <v>10001423.27</v>
      </c>
      <c r="AP166">
        <v>10222018.789999999</v>
      </c>
      <c r="AQ166">
        <v>10447508.76</v>
      </c>
      <c r="AR166">
        <v>10674170.800000001</v>
      </c>
      <c r="AS166">
        <v>10894189.9</v>
      </c>
      <c r="AT166">
        <v>11115900.23</v>
      </c>
      <c r="AU166">
        <v>11338381.74</v>
      </c>
      <c r="AV166">
        <v>11564239.529999999</v>
      </c>
      <c r="AW166">
        <v>11796547.85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2121094.2220000001</v>
      </c>
      <c r="G167">
        <v>1793919.547</v>
      </c>
      <c r="H167">
        <v>1618349.338</v>
      </c>
      <c r="I167">
        <v>1618337.9469999999</v>
      </c>
      <c r="J167">
        <v>1518539.459</v>
      </c>
      <c r="K167">
        <v>1505477.328</v>
      </c>
      <c r="L167">
        <v>1645502.7139999999</v>
      </c>
      <c r="M167">
        <v>1727410.2819999999</v>
      </c>
      <c r="N167">
        <v>1747233.4569999999</v>
      </c>
      <c r="O167">
        <v>1329426.551</v>
      </c>
      <c r="P167">
        <v>980462.16559999995</v>
      </c>
      <c r="Q167">
        <v>793646.39599999995</v>
      </c>
      <c r="R167">
        <v>706152.98970000003</v>
      </c>
      <c r="S167">
        <v>630789.29720000003</v>
      </c>
      <c r="T167">
        <v>600291.25289999996</v>
      </c>
      <c r="U167">
        <v>606939.30350000004</v>
      </c>
      <c r="V167">
        <v>626547.03399999999</v>
      </c>
      <c r="W167">
        <v>659436.82339999999</v>
      </c>
      <c r="X167">
        <v>659510.06649999996</v>
      </c>
      <c r="Y167">
        <v>661826.78269999998</v>
      </c>
      <c r="Z167">
        <v>638100.00289999996</v>
      </c>
      <c r="AA167">
        <v>607302.88630000001</v>
      </c>
      <c r="AB167">
        <v>573839.3676</v>
      </c>
      <c r="AC167">
        <v>541577.38020000001</v>
      </c>
      <c r="AD167">
        <v>532666.34279999998</v>
      </c>
      <c r="AE167">
        <v>531598.48100000003</v>
      </c>
      <c r="AF167">
        <v>535277.56779999996</v>
      </c>
      <c r="AG167">
        <v>545818.85690000001</v>
      </c>
      <c r="AH167">
        <v>561814.04920000001</v>
      </c>
      <c r="AI167">
        <v>579681.03330000001</v>
      </c>
      <c r="AJ167">
        <v>596870.95819999999</v>
      </c>
      <c r="AK167">
        <v>614099.00399999996</v>
      </c>
      <c r="AL167">
        <v>631241.44990000001</v>
      </c>
      <c r="AM167">
        <v>648805.18689999997</v>
      </c>
      <c r="AN167">
        <v>667368.87950000004</v>
      </c>
      <c r="AO167">
        <v>685658.9486</v>
      </c>
      <c r="AP167">
        <v>704321.85699999996</v>
      </c>
      <c r="AQ167">
        <v>723610.18859999999</v>
      </c>
      <c r="AR167">
        <v>742491.37719999999</v>
      </c>
      <c r="AS167">
        <v>760929.14020000002</v>
      </c>
      <c r="AT167">
        <v>780249.80909999995</v>
      </c>
      <c r="AU167">
        <v>799753.06929999997</v>
      </c>
      <c r="AV167">
        <v>819661.46409999998</v>
      </c>
      <c r="AW167">
        <v>840272.94270000001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19895374.390000001</v>
      </c>
      <c r="G170">
        <v>18944827.670000002</v>
      </c>
      <c r="H170">
        <v>16948102.600000001</v>
      </c>
      <c r="I170">
        <v>16096861.390000001</v>
      </c>
      <c r="J170">
        <v>15464781.32</v>
      </c>
      <c r="K170">
        <v>14684460.1</v>
      </c>
      <c r="L170">
        <v>13710759.140000001</v>
      </c>
      <c r="M170">
        <v>12753717.34</v>
      </c>
      <c r="N170">
        <v>11700002.779999999</v>
      </c>
      <c r="O170">
        <v>10376201.76</v>
      </c>
      <c r="P170">
        <v>9360296.8800000008</v>
      </c>
      <c r="Q170">
        <v>8557767.8489999995</v>
      </c>
      <c r="R170">
        <v>7662436.591</v>
      </c>
      <c r="S170">
        <v>3190457.9169999999</v>
      </c>
      <c r="T170">
        <v>2408516.577</v>
      </c>
      <c r="U170">
        <v>1848298.753</v>
      </c>
      <c r="V170">
        <v>1334117.098</v>
      </c>
      <c r="W170">
        <v>1655337.5730000001</v>
      </c>
      <c r="X170">
        <v>1695942.9779999999</v>
      </c>
      <c r="Y170">
        <v>1401316.0419999999</v>
      </c>
      <c r="Z170">
        <v>1009131.456</v>
      </c>
      <c r="AA170">
        <v>608424.85510000004</v>
      </c>
      <c r="AB170">
        <v>570669.69160000002</v>
      </c>
      <c r="AC170">
        <v>560116.65049999999</v>
      </c>
      <c r="AD170">
        <v>472619.81229999999</v>
      </c>
      <c r="AE170">
        <v>378391.2941</v>
      </c>
      <c r="AF170">
        <v>284544.88660000003</v>
      </c>
      <c r="AG170">
        <v>263332.63419999997</v>
      </c>
      <c r="AH170">
        <v>247539.42129999999</v>
      </c>
      <c r="AI170">
        <v>242316.03640000001</v>
      </c>
      <c r="AJ170">
        <v>238476.22210000001</v>
      </c>
      <c r="AK170">
        <v>234998.07209999999</v>
      </c>
      <c r="AL170">
        <v>231729.69020000001</v>
      </c>
      <c r="AM170">
        <v>228551.1992</v>
      </c>
      <c r="AN170">
        <v>226478.35829999999</v>
      </c>
      <c r="AO170">
        <v>224504.45699999999</v>
      </c>
      <c r="AP170">
        <v>222523.97089999999</v>
      </c>
      <c r="AQ170">
        <v>220527.0791</v>
      </c>
      <c r="AR170">
        <v>218463.3273</v>
      </c>
      <c r="AS170">
        <v>217206.69680000001</v>
      </c>
      <c r="AT170">
        <v>216163.02840000001</v>
      </c>
      <c r="AU170">
        <v>215159.33369999999</v>
      </c>
      <c r="AV170">
        <v>214149.6998</v>
      </c>
      <c r="AW170">
        <v>213156.02650000001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16796325.23</v>
      </c>
      <c r="G171">
        <v>16135933.26</v>
      </c>
      <c r="H171">
        <v>15463550.390000001</v>
      </c>
      <c r="I171">
        <v>15429857.08</v>
      </c>
      <c r="J171">
        <v>13552237.58</v>
      </c>
      <c r="K171">
        <v>11554816.65</v>
      </c>
      <c r="L171">
        <v>10028057.35</v>
      </c>
      <c r="M171">
        <v>8866721.15499999</v>
      </c>
      <c r="N171">
        <v>7880195.6619999995</v>
      </c>
      <c r="O171">
        <v>8231150.2340000002</v>
      </c>
      <c r="P171">
        <v>8436622.9480000008</v>
      </c>
      <c r="Q171">
        <v>8534612.5160000008</v>
      </c>
      <c r="R171">
        <v>8759026.8469999898</v>
      </c>
      <c r="S171">
        <v>4846075.2110000001</v>
      </c>
      <c r="T171">
        <v>6445948.0640000002</v>
      </c>
      <c r="U171">
        <v>8048232.9299999997</v>
      </c>
      <c r="V171">
        <v>9624048.6199999899</v>
      </c>
      <c r="W171">
        <v>8927787.5759999994</v>
      </c>
      <c r="X171">
        <v>9255881.7990000006</v>
      </c>
      <c r="Y171">
        <v>8611723.54099999</v>
      </c>
      <c r="Z171">
        <v>8244471.9840000002</v>
      </c>
      <c r="AA171">
        <v>7884809.5959999999</v>
      </c>
      <c r="AB171">
        <v>7554927.7879999997</v>
      </c>
      <c r="AC171">
        <v>7233337.6619999995</v>
      </c>
      <c r="AD171">
        <v>7096935.2659999998</v>
      </c>
      <c r="AE171">
        <v>6947742.125</v>
      </c>
      <c r="AF171">
        <v>6505487.0710000005</v>
      </c>
      <c r="AG171">
        <v>6345002.5240000002</v>
      </c>
      <c r="AH171">
        <v>6171641.8250000002</v>
      </c>
      <c r="AI171">
        <v>6120767.5549999997</v>
      </c>
      <c r="AJ171">
        <v>6002219.4440000001</v>
      </c>
      <c r="AK171">
        <v>5808354.0199999996</v>
      </c>
      <c r="AL171">
        <v>5813659.477</v>
      </c>
      <c r="AM171">
        <v>5653381.1279999996</v>
      </c>
      <c r="AN171">
        <v>5684733.6679999996</v>
      </c>
      <c r="AO171">
        <v>5626024.3559999997</v>
      </c>
      <c r="AP171">
        <v>5466606.96</v>
      </c>
      <c r="AQ171">
        <v>5189465.3650000002</v>
      </c>
      <c r="AR171">
        <v>4758792.9359999998</v>
      </c>
      <c r="AS171">
        <v>4318214.09</v>
      </c>
      <c r="AT171">
        <v>3899563.0159999998</v>
      </c>
      <c r="AU171">
        <v>3500808.483</v>
      </c>
      <c r="AV171">
        <v>3120957.4339999999</v>
      </c>
      <c r="AW171">
        <v>2759254.2179999999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6852736.966</v>
      </c>
      <c r="G172">
        <v>6584957.2340000002</v>
      </c>
      <c r="H172">
        <v>6667236.6880000001</v>
      </c>
      <c r="I172">
        <v>6904700.7079999996</v>
      </c>
      <c r="J172">
        <v>6620833.3260000004</v>
      </c>
      <c r="K172">
        <v>6421575.0130000003</v>
      </c>
      <c r="L172">
        <v>6079242.8360000001</v>
      </c>
      <c r="M172">
        <v>6317831.9950000001</v>
      </c>
      <c r="N172">
        <v>6435878.5049999999</v>
      </c>
      <c r="O172">
        <v>6743757.3480000002</v>
      </c>
      <c r="P172">
        <v>6865025.8059999999</v>
      </c>
      <c r="Q172">
        <v>6785509.3789999997</v>
      </c>
      <c r="R172">
        <v>6829795.9210000001</v>
      </c>
      <c r="S172">
        <v>6901079.21</v>
      </c>
      <c r="T172">
        <v>6860387.7390000001</v>
      </c>
      <c r="U172">
        <v>6824492.8870000001</v>
      </c>
      <c r="V172">
        <v>6818089.7079999996</v>
      </c>
      <c r="W172">
        <v>6732721.517</v>
      </c>
      <c r="X172">
        <v>6704397.0319999997</v>
      </c>
      <c r="Y172">
        <v>6714320.8159999996</v>
      </c>
      <c r="Z172">
        <v>6688566.7539999997</v>
      </c>
      <c r="AA172">
        <v>6689260.9759999998</v>
      </c>
      <c r="AB172">
        <v>6710709.6320000002</v>
      </c>
      <c r="AC172">
        <v>6746921.2139999997</v>
      </c>
      <c r="AD172">
        <v>6701810.7510000002</v>
      </c>
      <c r="AE172">
        <v>6645138.0429999996</v>
      </c>
      <c r="AF172">
        <v>6575204.085</v>
      </c>
      <c r="AG172">
        <v>6500044.8449999997</v>
      </c>
      <c r="AH172">
        <v>6409490.2010000004</v>
      </c>
      <c r="AI172">
        <v>6267265.0269999998</v>
      </c>
      <c r="AJ172">
        <v>6078296.1540000001</v>
      </c>
      <c r="AK172">
        <v>5833990.7520000003</v>
      </c>
      <c r="AL172">
        <v>5531457.568</v>
      </c>
      <c r="AM172">
        <v>5142941.2410000004</v>
      </c>
      <c r="AN172">
        <v>4989422.0870000003</v>
      </c>
      <c r="AO172">
        <v>4784546.5970000001</v>
      </c>
      <c r="AP172">
        <v>4521835.6339999996</v>
      </c>
      <c r="AQ172">
        <v>4189588</v>
      </c>
      <c r="AR172">
        <v>3764376.736</v>
      </c>
      <c r="AS172">
        <v>3749085.6710000001</v>
      </c>
      <c r="AT172">
        <v>3721234.92</v>
      </c>
      <c r="AU172">
        <v>3678535.61</v>
      </c>
      <c r="AV172">
        <v>3619769.3650000002</v>
      </c>
      <c r="AW172">
        <v>3544142.6529999999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6638795.4189999998</v>
      </c>
      <c r="G173">
        <v>6310097.7599999998</v>
      </c>
      <c r="H173">
        <v>6415940.6030000001</v>
      </c>
      <c r="I173">
        <v>6324035.4699999997</v>
      </c>
      <c r="J173">
        <v>6171866.1859999998</v>
      </c>
      <c r="K173">
        <v>5776293.6330000004</v>
      </c>
      <c r="L173">
        <v>5605203.2980000004</v>
      </c>
      <c r="M173">
        <v>5650553.5279999999</v>
      </c>
      <c r="N173">
        <v>5820092.7939999998</v>
      </c>
      <c r="O173">
        <v>5603355.1689999998</v>
      </c>
      <c r="P173">
        <v>5103223.9050000003</v>
      </c>
      <c r="Q173">
        <v>4539106.3279999997</v>
      </c>
      <c r="R173">
        <v>4195829.6710000001</v>
      </c>
      <c r="S173">
        <v>4104586.1359999999</v>
      </c>
      <c r="T173">
        <v>4051507.031</v>
      </c>
      <c r="U173">
        <v>4097130.7429999998</v>
      </c>
      <c r="V173">
        <v>4198323.9740000004</v>
      </c>
      <c r="W173">
        <v>4003094.378</v>
      </c>
      <c r="X173">
        <v>3987155.963</v>
      </c>
      <c r="Y173">
        <v>3742122.017</v>
      </c>
      <c r="Z173">
        <v>3330771.105</v>
      </c>
      <c r="AA173">
        <v>2973598.5060000001</v>
      </c>
      <c r="AB173">
        <v>2671588.9</v>
      </c>
      <c r="AC173">
        <v>2419481.017</v>
      </c>
      <c r="AD173">
        <v>2285709.5750000002</v>
      </c>
      <c r="AE173">
        <v>2210570.3480000002</v>
      </c>
      <c r="AF173">
        <v>2157876.1</v>
      </c>
      <c r="AG173">
        <v>2129111.946</v>
      </c>
      <c r="AH173">
        <v>2111666.8190000001</v>
      </c>
      <c r="AI173">
        <v>2078265.7549999999</v>
      </c>
      <c r="AJ173">
        <v>2028338.1580000001</v>
      </c>
      <c r="AK173">
        <v>1956951.2649999999</v>
      </c>
      <c r="AL173">
        <v>1863547.42</v>
      </c>
      <c r="AM173">
        <v>1739496.52</v>
      </c>
      <c r="AN173">
        <v>1694758.3770000001</v>
      </c>
      <c r="AO173">
        <v>1633029.0090000001</v>
      </c>
      <c r="AP173">
        <v>1551008.6129999999</v>
      </c>
      <c r="AQ173">
        <v>1443738.6740000001</v>
      </c>
      <c r="AR173">
        <v>1303312.4939999999</v>
      </c>
      <c r="AS173">
        <v>1303537.932</v>
      </c>
      <c r="AT173">
        <v>1298525.8470000001</v>
      </c>
      <c r="AU173">
        <v>1288131.5989999999</v>
      </c>
      <c r="AV173">
        <v>1271725.1640000001</v>
      </c>
      <c r="AW173">
        <v>1248210.791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416595.13669999997</v>
      </c>
      <c r="G174">
        <v>386525.40629999997</v>
      </c>
      <c r="H174">
        <v>341873.34370000003</v>
      </c>
      <c r="I174">
        <v>356757.84730000002</v>
      </c>
      <c r="J174">
        <v>339568.85090000002</v>
      </c>
      <c r="K174">
        <v>315748.59169999999</v>
      </c>
      <c r="L174">
        <v>300757.65730000002</v>
      </c>
      <c r="M174">
        <v>299590.5992</v>
      </c>
      <c r="N174">
        <v>317832.87410000002</v>
      </c>
      <c r="O174">
        <v>314420.69300000003</v>
      </c>
      <c r="P174">
        <v>289702.35810000001</v>
      </c>
      <c r="Q174">
        <v>259299.58739999999</v>
      </c>
      <c r="R174">
        <v>238902.302</v>
      </c>
      <c r="S174">
        <v>213885.23420000001</v>
      </c>
      <c r="T174">
        <v>203608.77480000001</v>
      </c>
      <c r="U174">
        <v>200237.92069999999</v>
      </c>
      <c r="V174">
        <v>197762.45699999999</v>
      </c>
      <c r="W174">
        <v>179978.04190000001</v>
      </c>
      <c r="X174">
        <v>179247.33420000001</v>
      </c>
      <c r="Y174">
        <v>149981.826</v>
      </c>
      <c r="Z174">
        <v>128479.7988</v>
      </c>
      <c r="AA174">
        <v>111601.2509</v>
      </c>
      <c r="AB174">
        <v>98056.005810000002</v>
      </c>
      <c r="AC174">
        <v>87057.536779999995</v>
      </c>
      <c r="AD174">
        <v>81775.454140000002</v>
      </c>
      <c r="AE174">
        <v>78996.901089999999</v>
      </c>
      <c r="AF174">
        <v>77271.946089999998</v>
      </c>
      <c r="AG174">
        <v>76412.559380000006</v>
      </c>
      <c r="AH174">
        <v>75901.681289999906</v>
      </c>
      <c r="AI174">
        <v>75041.486539999998</v>
      </c>
      <c r="AJ174">
        <v>73497.829180000001</v>
      </c>
      <c r="AK174">
        <v>71154.745250000007</v>
      </c>
      <c r="AL174">
        <v>67999.027470000001</v>
      </c>
      <c r="AM174">
        <v>63781.75548</v>
      </c>
      <c r="AN174">
        <v>62437.808810000002</v>
      </c>
      <c r="AO174">
        <v>60424.86608</v>
      </c>
      <c r="AP174">
        <v>57626.835650000001</v>
      </c>
      <c r="AQ174">
        <v>53853.849459999998</v>
      </c>
      <c r="AR174">
        <v>48938.046329999997</v>
      </c>
      <c r="AS174">
        <v>49236.322229999998</v>
      </c>
      <c r="AT174">
        <v>49316.333400000003</v>
      </c>
      <c r="AU174">
        <v>49180.568480000002</v>
      </c>
      <c r="AV174">
        <v>48805.555410000001</v>
      </c>
      <c r="AW174">
        <v>48145.742100000003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4945359.3679999998</v>
      </c>
      <c r="G175">
        <v>4528293.8870000001</v>
      </c>
      <c r="H175">
        <v>4017943.6529999999</v>
      </c>
      <c r="I175">
        <v>4080373.2480000001</v>
      </c>
      <c r="J175">
        <v>4382562.92</v>
      </c>
      <c r="K175">
        <v>3922344.7030000002</v>
      </c>
      <c r="L175">
        <v>3732032.1120000002</v>
      </c>
      <c r="M175">
        <v>3799631.73</v>
      </c>
      <c r="N175">
        <v>3912990.1570000001</v>
      </c>
      <c r="O175">
        <v>3895472.7570000002</v>
      </c>
      <c r="P175">
        <v>3647329.3810000001</v>
      </c>
      <c r="Q175">
        <v>3343988.7450000001</v>
      </c>
      <c r="R175">
        <v>3173339.3149999999</v>
      </c>
      <c r="S175">
        <v>3079183.09</v>
      </c>
      <c r="T175">
        <v>3022808.031</v>
      </c>
      <c r="U175">
        <v>3039589.9380000001</v>
      </c>
      <c r="V175">
        <v>3088223.929</v>
      </c>
      <c r="W175">
        <v>3036421.57</v>
      </c>
      <c r="X175">
        <v>3025677.7960000001</v>
      </c>
      <c r="Y175">
        <v>2764350.335</v>
      </c>
      <c r="Z175">
        <v>2513103.4440000001</v>
      </c>
      <c r="AA175">
        <v>2287859.2280000001</v>
      </c>
      <c r="AB175">
        <v>2092049.9950000001</v>
      </c>
      <c r="AC175">
        <v>1926029.8089999999</v>
      </c>
      <c r="AD175">
        <v>1846975.5209999999</v>
      </c>
      <c r="AE175">
        <v>1807948.9550000001</v>
      </c>
      <c r="AF175">
        <v>1783448.16</v>
      </c>
      <c r="AG175">
        <v>1777522.7930000001</v>
      </c>
      <c r="AH175">
        <v>1780966.0560000001</v>
      </c>
      <c r="AI175">
        <v>1770578.203</v>
      </c>
      <c r="AJ175">
        <v>1744887.827</v>
      </c>
      <c r="AK175">
        <v>1699696.04</v>
      </c>
      <c r="AL175">
        <v>1633725.632</v>
      </c>
      <c r="AM175">
        <v>1539140.38</v>
      </c>
      <c r="AN175">
        <v>1513566.7930000001</v>
      </c>
      <c r="AO175">
        <v>1471309.0120000001</v>
      </c>
      <c r="AP175">
        <v>1409240.71</v>
      </c>
      <c r="AQ175">
        <v>1322589.8289999999</v>
      </c>
      <c r="AR175">
        <v>1203210.2819999999</v>
      </c>
      <c r="AS175">
        <v>1212931.8899999999</v>
      </c>
      <c r="AT175">
        <v>1217778.422</v>
      </c>
      <c r="AU175">
        <v>1217235.7</v>
      </c>
      <c r="AV175">
        <v>1210680.02</v>
      </c>
      <c r="AW175">
        <v>1197129.2069999999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17189617.32</v>
      </c>
      <c r="G176">
        <v>15830029.060000001</v>
      </c>
      <c r="H176">
        <v>13860483.76</v>
      </c>
      <c r="I176">
        <v>14128640.4</v>
      </c>
      <c r="J176">
        <v>15423052.92</v>
      </c>
      <c r="K176">
        <v>13775717.83</v>
      </c>
      <c r="L176">
        <v>13058901.76</v>
      </c>
      <c r="M176">
        <v>13235403.359999999</v>
      </c>
      <c r="N176">
        <v>13396368.9</v>
      </c>
      <c r="O176">
        <v>13432932.33</v>
      </c>
      <c r="P176">
        <v>12858162.77</v>
      </c>
      <c r="Q176">
        <v>12088436.32</v>
      </c>
      <c r="R176">
        <v>11635949.65</v>
      </c>
      <c r="S176">
        <v>11429638.689999999</v>
      </c>
      <c r="T176">
        <v>11009045.039999999</v>
      </c>
      <c r="U176">
        <v>10886504.369999999</v>
      </c>
      <c r="V176">
        <v>11058308.439999999</v>
      </c>
      <c r="W176">
        <v>10642401.09</v>
      </c>
      <c r="X176">
        <v>10604833.6</v>
      </c>
      <c r="Y176">
        <v>9610680.5280000009</v>
      </c>
      <c r="Z176">
        <v>8806860.5769999996</v>
      </c>
      <c r="AA176">
        <v>8050523.2350000003</v>
      </c>
      <c r="AB176">
        <v>7345059.9689999996</v>
      </c>
      <c r="AC176">
        <v>6731781.4139999999</v>
      </c>
      <c r="AD176">
        <v>6400009.1739999996</v>
      </c>
      <c r="AE176">
        <v>6154930.9510000004</v>
      </c>
      <c r="AF176">
        <v>5953781.4939999999</v>
      </c>
      <c r="AG176">
        <v>5812742.3439999996</v>
      </c>
      <c r="AH176">
        <v>5708748.5700000003</v>
      </c>
      <c r="AI176">
        <v>5566882.6380000003</v>
      </c>
      <c r="AJ176">
        <v>5378144.7060000002</v>
      </c>
      <c r="AK176">
        <v>5144128.7779999999</v>
      </c>
      <c r="AL176">
        <v>4855789.2810000004</v>
      </c>
      <c r="AM176">
        <v>4498808.2439999999</v>
      </c>
      <c r="AN176">
        <v>4352607.4680000003</v>
      </c>
      <c r="AO176">
        <v>4158201.2230000002</v>
      </c>
      <c r="AP176">
        <v>3915635.03</v>
      </c>
      <c r="AQ176">
        <v>3618848.5350000001</v>
      </c>
      <c r="AR176">
        <v>3238578.1320000002</v>
      </c>
      <c r="AS176">
        <v>3213047.983</v>
      </c>
      <c r="AT176">
        <v>3180542.31</v>
      </c>
      <c r="AU176">
        <v>3134400.6540000001</v>
      </c>
      <c r="AV176">
        <v>3074613.9909999999</v>
      </c>
      <c r="AW176">
        <v>3003754.1770000001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12027066.34</v>
      </c>
      <c r="G177">
        <v>11229731.68</v>
      </c>
      <c r="H177">
        <v>10316583.550000001</v>
      </c>
      <c r="I177">
        <v>10691144.529999999</v>
      </c>
      <c r="J177">
        <v>9934169.3289999999</v>
      </c>
      <c r="K177">
        <v>9010815.2719999999</v>
      </c>
      <c r="L177">
        <v>8831724.9350000005</v>
      </c>
      <c r="M177">
        <v>8760297.5109999999</v>
      </c>
      <c r="N177">
        <v>9269777.3019999899</v>
      </c>
      <c r="O177">
        <v>9052371.3859999999</v>
      </c>
      <c r="P177">
        <v>8316106.5310000004</v>
      </c>
      <c r="Q177">
        <v>7466638.4369999999</v>
      </c>
      <c r="R177">
        <v>6948983.0499999998</v>
      </c>
      <c r="S177">
        <v>6719395.9740000004</v>
      </c>
      <c r="T177">
        <v>6563545.1299999999</v>
      </c>
      <c r="U177">
        <v>6594659.4469999997</v>
      </c>
      <c r="V177">
        <v>6695923.3250000002</v>
      </c>
      <c r="W177">
        <v>6449260.6869999999</v>
      </c>
      <c r="X177">
        <v>6424135.4919999996</v>
      </c>
      <c r="Y177">
        <v>5669025.5499999998</v>
      </c>
      <c r="Z177">
        <v>5057740.7549999999</v>
      </c>
      <c r="AA177">
        <v>4535078.6239999998</v>
      </c>
      <c r="AB177">
        <v>4096291.2820000001</v>
      </c>
      <c r="AC177">
        <v>3732472.6860000002</v>
      </c>
      <c r="AD177">
        <v>3554923.0619999999</v>
      </c>
      <c r="AE177">
        <v>3457554.81</v>
      </c>
      <c r="AF177">
        <v>3387066.514</v>
      </c>
      <c r="AG177">
        <v>3355442.2540000002</v>
      </c>
      <c r="AH177">
        <v>3345059.216</v>
      </c>
      <c r="AI177">
        <v>3308386.2110000001</v>
      </c>
      <c r="AJ177">
        <v>3241737.3470000001</v>
      </c>
      <c r="AK177">
        <v>3137921.2829999998</v>
      </c>
      <c r="AL177">
        <v>2995806.4410000001</v>
      </c>
      <c r="AM177">
        <v>2802471.2119999998</v>
      </c>
      <c r="AN177">
        <v>2736737.284</v>
      </c>
      <c r="AO177">
        <v>2641804.6880000001</v>
      </c>
      <c r="AP177">
        <v>2512770.0049999999</v>
      </c>
      <c r="AQ177">
        <v>2341820.2289999998</v>
      </c>
      <c r="AR177">
        <v>2115497.2110000001</v>
      </c>
      <c r="AS177">
        <v>2117471.9610000001</v>
      </c>
      <c r="AT177">
        <v>2110903.6639999999</v>
      </c>
      <c r="AU177">
        <v>2095079.8640000001</v>
      </c>
      <c r="AV177">
        <v>2069149.659</v>
      </c>
      <c r="AW177">
        <v>2031538.8910000001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3289520.3739999998</v>
      </c>
      <c r="G178">
        <v>3257104.0759999999</v>
      </c>
      <c r="H178">
        <v>3107997.8450000002</v>
      </c>
      <c r="I178">
        <v>3185084.6310000001</v>
      </c>
      <c r="J178">
        <v>3130218.7220000001</v>
      </c>
      <c r="K178">
        <v>2967863.79</v>
      </c>
      <c r="L178">
        <v>2934278.7009999999</v>
      </c>
      <c r="M178">
        <v>2932926.8390000002</v>
      </c>
      <c r="N178">
        <v>3059986.9539999999</v>
      </c>
      <c r="O178">
        <v>3153749.4049999998</v>
      </c>
      <c r="P178">
        <v>3103761.7409999999</v>
      </c>
      <c r="Q178">
        <v>2999188.0440000002</v>
      </c>
      <c r="R178">
        <v>2971928.409</v>
      </c>
      <c r="S178">
        <v>2918763.716</v>
      </c>
      <c r="T178">
        <v>2850266.2089999998</v>
      </c>
      <c r="U178">
        <v>2838721.463</v>
      </c>
      <c r="V178">
        <v>2856992.4049999998</v>
      </c>
      <c r="W178">
        <v>2714461.003</v>
      </c>
      <c r="X178">
        <v>2589396.0129999998</v>
      </c>
      <c r="Y178">
        <v>2240894.2000000002</v>
      </c>
      <c r="Z178">
        <v>2036940.4080000001</v>
      </c>
      <c r="AA178">
        <v>1863454.787</v>
      </c>
      <c r="AB178">
        <v>1716390.273</v>
      </c>
      <c r="AC178">
        <v>1592080.433</v>
      </c>
      <c r="AD178">
        <v>1527812.1459999999</v>
      </c>
      <c r="AE178">
        <v>1492267.1189999999</v>
      </c>
      <c r="AF178">
        <v>1465924.5449999999</v>
      </c>
      <c r="AG178">
        <v>1452283.2609999999</v>
      </c>
      <c r="AH178">
        <v>1444675.817</v>
      </c>
      <c r="AI178">
        <v>1425415.3729999999</v>
      </c>
      <c r="AJ178">
        <v>1393828.2479999999</v>
      </c>
      <c r="AK178">
        <v>1346756.5260000001</v>
      </c>
      <c r="AL178">
        <v>1283768.108</v>
      </c>
      <c r="AM178">
        <v>1198878.3130000001</v>
      </c>
      <c r="AN178">
        <v>1168848.32</v>
      </c>
      <c r="AO178">
        <v>1126736.0989999999</v>
      </c>
      <c r="AP178">
        <v>1070219.983</v>
      </c>
      <c r="AQ178">
        <v>995882.32960000006</v>
      </c>
      <c r="AR178">
        <v>898245.076</v>
      </c>
      <c r="AS178">
        <v>898057.36349999998</v>
      </c>
      <c r="AT178">
        <v>894384.02150000003</v>
      </c>
      <c r="AU178">
        <v>886900.39150000003</v>
      </c>
      <c r="AV178">
        <v>875152.46779999998</v>
      </c>
      <c r="AW178">
        <v>858418.17070000002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6942141.7599999998</v>
      </c>
      <c r="F179">
        <v>6990290.1299999999</v>
      </c>
      <c r="G179">
        <v>7040264.5609999998</v>
      </c>
      <c r="H179">
        <v>6596052.1979999999</v>
      </c>
      <c r="I179">
        <v>6847751.1550000003</v>
      </c>
      <c r="J179">
        <v>6936760.6150000002</v>
      </c>
      <c r="K179">
        <v>6824176.3720000004</v>
      </c>
      <c r="L179">
        <v>6819369.3880000003</v>
      </c>
      <c r="M179">
        <v>6822387.034</v>
      </c>
      <c r="N179">
        <v>6938978.949</v>
      </c>
      <c r="O179">
        <v>7129383.29</v>
      </c>
      <c r="P179">
        <v>7229613.2889999999</v>
      </c>
      <c r="Q179">
        <v>7283963.7980000004</v>
      </c>
      <c r="R179">
        <v>7367569.3959999997</v>
      </c>
      <c r="S179">
        <v>7397342.5920000002</v>
      </c>
      <c r="T179">
        <v>7297009.3859999999</v>
      </c>
      <c r="U179">
        <v>7260670.7939999998</v>
      </c>
      <c r="V179">
        <v>7272446.9970000004</v>
      </c>
      <c r="W179">
        <v>7182941.4800000004</v>
      </c>
      <c r="X179">
        <v>7152842.2649999997</v>
      </c>
      <c r="Y179">
        <v>7107376.3810000001</v>
      </c>
      <c r="Z179">
        <v>7023693.6529999999</v>
      </c>
      <c r="AA179">
        <v>6959866.4479999999</v>
      </c>
      <c r="AB179">
        <v>6912439.727</v>
      </c>
      <c r="AC179">
        <v>6875402.2110000001</v>
      </c>
      <c r="AD179">
        <v>6782410.608</v>
      </c>
      <c r="AE179">
        <v>6697150.4060000004</v>
      </c>
      <c r="AF179">
        <v>6607239.9380000001</v>
      </c>
      <c r="AG179">
        <v>6509438.7019999996</v>
      </c>
      <c r="AH179">
        <v>6393397.517</v>
      </c>
      <c r="AI179">
        <v>6229277.9019999998</v>
      </c>
      <c r="AJ179">
        <v>6023065.591</v>
      </c>
      <c r="AK179">
        <v>5762999.665</v>
      </c>
      <c r="AL179">
        <v>5446665.2259999998</v>
      </c>
      <c r="AM179">
        <v>5044856.6310000001</v>
      </c>
      <c r="AN179">
        <v>4877566.4110000003</v>
      </c>
      <c r="AO179">
        <v>4664603.0990000004</v>
      </c>
      <c r="AP179">
        <v>4396732.4790000003</v>
      </c>
      <c r="AQ179">
        <v>4060386.5580000002</v>
      </c>
      <c r="AR179">
        <v>3636091.65</v>
      </c>
      <c r="AS179">
        <v>3610564.784</v>
      </c>
      <c r="AT179">
        <v>3572647.213</v>
      </c>
      <c r="AU179">
        <v>3521045.023</v>
      </c>
      <c r="AV179">
        <v>3453534.24</v>
      </c>
      <c r="AW179">
        <v>3366952.22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330136.88179999997</v>
      </c>
      <c r="G180">
        <v>317150.04869999998</v>
      </c>
      <c r="H180">
        <v>271230.80920000002</v>
      </c>
      <c r="I180">
        <v>284142.75719999999</v>
      </c>
      <c r="J180">
        <v>288527.93150000001</v>
      </c>
      <c r="K180">
        <v>268710.23940000002</v>
      </c>
      <c r="L180">
        <v>250800.61120000001</v>
      </c>
      <c r="M180">
        <v>242829.1942</v>
      </c>
      <c r="N180">
        <v>251247.64720000001</v>
      </c>
      <c r="O180">
        <v>243340.35440000001</v>
      </c>
      <c r="P180">
        <v>228348.65239999999</v>
      </c>
      <c r="Q180">
        <v>211388.4743</v>
      </c>
      <c r="R180">
        <v>197417.52590000001</v>
      </c>
      <c r="S180">
        <v>186855.81409999999</v>
      </c>
      <c r="T180">
        <v>176761.6759</v>
      </c>
      <c r="U180">
        <v>171586.71290000001</v>
      </c>
      <c r="V180">
        <v>168679.29759999999</v>
      </c>
      <c r="W180">
        <v>157125.53529999999</v>
      </c>
      <c r="X180">
        <v>152746.62770000001</v>
      </c>
      <c r="Y180">
        <v>138292.2672</v>
      </c>
      <c r="Z180">
        <v>126680.24559999999</v>
      </c>
      <c r="AA180">
        <v>116869.91310000001</v>
      </c>
      <c r="AB180">
        <v>108514.8156</v>
      </c>
      <c r="AC180">
        <v>101376.2516</v>
      </c>
      <c r="AD180">
        <v>96297.887350000005</v>
      </c>
      <c r="AE180">
        <v>92576.979000000007</v>
      </c>
      <c r="AF180">
        <v>89586.690700000006</v>
      </c>
      <c r="AG180">
        <v>86951.438720000006</v>
      </c>
      <c r="AH180">
        <v>84323.615709999998</v>
      </c>
      <c r="AI180">
        <v>81274.37384</v>
      </c>
      <c r="AJ180">
        <v>77770.018219999998</v>
      </c>
      <c r="AK180">
        <v>73726.47481</v>
      </c>
      <c r="AL180">
        <v>69100.068950000001</v>
      </c>
      <c r="AM180">
        <v>63548.736409999998</v>
      </c>
      <c r="AN180">
        <v>61035.320399999997</v>
      </c>
      <c r="AO180">
        <v>58007.475339999997</v>
      </c>
      <c r="AP180">
        <v>54375.312189999997</v>
      </c>
      <c r="AQ180">
        <v>49981.831550000003</v>
      </c>
      <c r="AR180">
        <v>44568.298990000003</v>
      </c>
      <c r="AS180">
        <v>44045.448210000002</v>
      </c>
      <c r="AT180">
        <v>43415.18561</v>
      </c>
      <c r="AU180">
        <v>42644.028489999997</v>
      </c>
      <c r="AV180">
        <v>41705.11578</v>
      </c>
      <c r="AW180">
        <v>40567.923190000001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8224359.1749999998</v>
      </c>
      <c r="G181">
        <v>7934154.2769999998</v>
      </c>
      <c r="H181">
        <v>7371489.568</v>
      </c>
      <c r="I181">
        <v>7423643.8909999998</v>
      </c>
      <c r="J181">
        <v>7275270.9220000003</v>
      </c>
      <c r="K181">
        <v>6853180.2779999999</v>
      </c>
      <c r="L181">
        <v>6587996.6399999997</v>
      </c>
      <c r="M181">
        <v>6609368.8650000002</v>
      </c>
      <c r="N181">
        <v>6871712.7429999998</v>
      </c>
      <c r="O181">
        <v>6928381.5650000004</v>
      </c>
      <c r="P181">
        <v>6602650.3830000004</v>
      </c>
      <c r="Q181">
        <v>6108508.5269999998</v>
      </c>
      <c r="R181">
        <v>5789540.6289999997</v>
      </c>
      <c r="S181">
        <v>5590358.0219999999</v>
      </c>
      <c r="T181">
        <v>5384382.2280000001</v>
      </c>
      <c r="U181">
        <v>5397794.642</v>
      </c>
      <c r="V181">
        <v>5473938.3140000002</v>
      </c>
      <c r="W181">
        <v>5140156.3279999997</v>
      </c>
      <c r="X181">
        <v>5119031.2369999997</v>
      </c>
      <c r="Y181">
        <v>4670110.1030000001</v>
      </c>
      <c r="Z181">
        <v>4160714.6680000001</v>
      </c>
      <c r="AA181">
        <v>3727749.537</v>
      </c>
      <c r="AB181">
        <v>3363115.4169999999</v>
      </c>
      <c r="AC181">
        <v>3059286.74</v>
      </c>
      <c r="AD181">
        <v>2911841.2629999998</v>
      </c>
      <c r="AE181">
        <v>2827000.966</v>
      </c>
      <c r="AF181">
        <v>2769397.551</v>
      </c>
      <c r="AG181">
        <v>2741613.0180000002</v>
      </c>
      <c r="AH181">
        <v>2728633.702</v>
      </c>
      <c r="AI181">
        <v>2699120.18</v>
      </c>
      <c r="AJ181">
        <v>2643316.594</v>
      </c>
      <c r="AK181">
        <v>2559241.3659999999</v>
      </c>
      <c r="AL181">
        <v>2444992.1379999998</v>
      </c>
      <c r="AM181">
        <v>2288973.1779999998</v>
      </c>
      <c r="AN181">
        <v>2239912.2629999998</v>
      </c>
      <c r="AO181">
        <v>2165864.946</v>
      </c>
      <c r="AP181">
        <v>2063919.9110000001</v>
      </c>
      <c r="AQ181">
        <v>1927397.395</v>
      </c>
      <c r="AR181">
        <v>1743310.9069999999</v>
      </c>
      <c r="AS181">
        <v>1747213.773</v>
      </c>
      <c r="AT181">
        <v>1745989.415</v>
      </c>
      <c r="AU181">
        <v>1737213.0630000001</v>
      </c>
      <c r="AV181">
        <v>1720039.449</v>
      </c>
      <c r="AW181">
        <v>1693178.128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3.6352027329999999</v>
      </c>
      <c r="G182">
        <v>3.5011525209999999</v>
      </c>
      <c r="H182">
        <v>3.2295694240000001</v>
      </c>
      <c r="I182">
        <v>3.1739617409999998</v>
      </c>
      <c r="J182">
        <v>3.1800710630000002</v>
      </c>
      <c r="K182">
        <v>3.0553898130000001</v>
      </c>
      <c r="L182">
        <v>3.0286996519999998</v>
      </c>
      <c r="M182">
        <v>2.9592665660000002</v>
      </c>
      <c r="N182">
        <v>2.9444748060000001</v>
      </c>
      <c r="O182">
        <v>3.1326481080000002</v>
      </c>
      <c r="P182">
        <v>3.2717545050000001</v>
      </c>
      <c r="Q182">
        <v>3.356551273</v>
      </c>
      <c r="R182">
        <v>3.4758637430000001</v>
      </c>
      <c r="S182">
        <v>3.7350270820000002</v>
      </c>
      <c r="T182">
        <v>3.7351044729999998</v>
      </c>
      <c r="U182">
        <v>3.747505764</v>
      </c>
      <c r="V182">
        <v>3.8895038190000002</v>
      </c>
      <c r="W182">
        <v>3.8325500479999999</v>
      </c>
      <c r="X182">
        <v>3.816433849</v>
      </c>
      <c r="Y182">
        <v>3.8710257719999999</v>
      </c>
      <c r="Z182">
        <v>3.8806233699999999</v>
      </c>
      <c r="AA182">
        <v>3.877856757</v>
      </c>
      <c r="AB182">
        <v>3.845663386</v>
      </c>
      <c r="AC182">
        <v>3.8144646930000001</v>
      </c>
      <c r="AD182">
        <v>3.7755134369999999</v>
      </c>
      <c r="AE182">
        <v>3.6870937609999999</v>
      </c>
      <c r="AF182">
        <v>3.5848295179999998</v>
      </c>
      <c r="AG182">
        <v>3.485762813</v>
      </c>
      <c r="AH182">
        <v>3.3933156289999999</v>
      </c>
      <c r="AI182">
        <v>3.2772870049999998</v>
      </c>
      <c r="AJ182">
        <v>3.1316452199999998</v>
      </c>
      <c r="AK182">
        <v>2.9666737259999998</v>
      </c>
      <c r="AL182">
        <v>2.772378131</v>
      </c>
      <c r="AM182">
        <v>2.5447673709999998</v>
      </c>
      <c r="AN182">
        <v>2.4404503929999999</v>
      </c>
      <c r="AO182">
        <v>2.3069749919999998</v>
      </c>
      <c r="AP182">
        <v>2.1494575189999998</v>
      </c>
      <c r="AQ182">
        <v>1.9687900199999999</v>
      </c>
      <c r="AR182">
        <v>1.7421931310000001</v>
      </c>
      <c r="AS182">
        <v>1.7098925279999999</v>
      </c>
      <c r="AT182">
        <v>1.6781683810000001</v>
      </c>
      <c r="AU182">
        <v>1.638922422</v>
      </c>
      <c r="AV182">
        <v>1.593128815</v>
      </c>
      <c r="AW182">
        <v>1.5463247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1228593.8119999999</v>
      </c>
      <c r="G183">
        <v>1170907.1159999999</v>
      </c>
      <c r="H183">
        <v>1137428.3359999999</v>
      </c>
      <c r="I183">
        <v>1165806.0120000001</v>
      </c>
      <c r="J183">
        <v>1134372.4739999999</v>
      </c>
      <c r="K183">
        <v>1076772.7930000001</v>
      </c>
      <c r="L183">
        <v>1081553.3540000001</v>
      </c>
      <c r="M183">
        <v>1087574.2379999999</v>
      </c>
      <c r="N183">
        <v>1061147.6810000001</v>
      </c>
      <c r="O183">
        <v>1123764.1070000001</v>
      </c>
      <c r="P183">
        <v>1136978.9509999999</v>
      </c>
      <c r="Q183">
        <v>1104673.9669999999</v>
      </c>
      <c r="R183">
        <v>1140473.2439999999</v>
      </c>
      <c r="S183">
        <v>1145313.3319999999</v>
      </c>
      <c r="T183">
        <v>1160318.7150000001</v>
      </c>
      <c r="U183">
        <v>1185904.5390000001</v>
      </c>
      <c r="V183">
        <v>1210349.7520000001</v>
      </c>
      <c r="W183">
        <v>1146102.8759999999</v>
      </c>
      <c r="X183">
        <v>1141263.551</v>
      </c>
      <c r="Y183">
        <v>1179939.2760000001</v>
      </c>
      <c r="Z183">
        <v>1194891.227</v>
      </c>
      <c r="AA183">
        <v>1220465.4809999999</v>
      </c>
      <c r="AB183">
        <v>1250365.6189999999</v>
      </c>
      <c r="AC183">
        <v>1283760.2039999999</v>
      </c>
      <c r="AD183">
        <v>1291237.81</v>
      </c>
      <c r="AE183">
        <v>1295394.3160000001</v>
      </c>
      <c r="AF183">
        <v>1295687.365</v>
      </c>
      <c r="AG183">
        <v>1302025.1440000001</v>
      </c>
      <c r="AH183">
        <v>1310764.453</v>
      </c>
      <c r="AI183">
        <v>1309447.7949999999</v>
      </c>
      <c r="AJ183">
        <v>1296163.969</v>
      </c>
      <c r="AK183">
        <v>1268977.44</v>
      </c>
      <c r="AL183">
        <v>1227623.1950000001</v>
      </c>
      <c r="AM183">
        <v>1167387.6610000001</v>
      </c>
      <c r="AN183">
        <v>1153209.9720000001</v>
      </c>
      <c r="AO183">
        <v>1124918.801</v>
      </c>
      <c r="AP183">
        <v>1081998.129</v>
      </c>
      <c r="AQ183">
        <v>1021482.943</v>
      </c>
      <c r="AR183">
        <v>938620.00100000005</v>
      </c>
      <c r="AS183">
        <v>948718.47080000001</v>
      </c>
      <c r="AT183">
        <v>952430.36069999996</v>
      </c>
      <c r="AU183">
        <v>951479.68940000003</v>
      </c>
      <c r="AV183">
        <v>946219.36340000003</v>
      </c>
      <c r="AW183">
        <v>936200.49069999997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3494773.111</v>
      </c>
      <c r="G184">
        <v>3283456.2930000001</v>
      </c>
      <c r="H184">
        <v>3021970.8050000002</v>
      </c>
      <c r="I184">
        <v>3028827.0959999999</v>
      </c>
      <c r="J184">
        <v>2920984.3130000001</v>
      </c>
      <c r="K184">
        <v>2763038.0359999998</v>
      </c>
      <c r="L184">
        <v>2697825.9350000001</v>
      </c>
      <c r="M184">
        <v>2637179.9589999998</v>
      </c>
      <c r="N184">
        <v>2455767.5759999999</v>
      </c>
      <c r="O184">
        <v>2572022.6069999998</v>
      </c>
      <c r="P184">
        <v>2660208.2280000001</v>
      </c>
      <c r="Q184">
        <v>2717851.5150000001</v>
      </c>
      <c r="R184">
        <v>2804486.1660000002</v>
      </c>
      <c r="S184">
        <v>2832812.5720000002</v>
      </c>
      <c r="T184">
        <v>2865398.4539999999</v>
      </c>
      <c r="U184">
        <v>2887661.9279999998</v>
      </c>
      <c r="V184">
        <v>2879454.216</v>
      </c>
      <c r="W184">
        <v>2669845.0180000002</v>
      </c>
      <c r="X184">
        <v>2569293.2119999998</v>
      </c>
      <c r="Y184">
        <v>2305606.139</v>
      </c>
      <c r="Z184">
        <v>2139081.3459999999</v>
      </c>
      <c r="AA184">
        <v>1981150.1310000001</v>
      </c>
      <c r="AB184">
        <v>1831542.1229999999</v>
      </c>
      <c r="AC184">
        <v>1689725.324</v>
      </c>
      <c r="AD184">
        <v>1532417.0090000001</v>
      </c>
      <c r="AE184">
        <v>1383567.8430000001</v>
      </c>
      <c r="AF184">
        <v>1242739.9180000001</v>
      </c>
      <c r="AG184">
        <v>1109889.344</v>
      </c>
      <c r="AH184">
        <v>984202.62569999998</v>
      </c>
      <c r="AI184">
        <v>862621.69039999996</v>
      </c>
      <c r="AJ184">
        <v>747567.12430000002</v>
      </c>
      <c r="AK184">
        <v>638615.50569999998</v>
      </c>
      <c r="AL184">
        <v>536573.21900000004</v>
      </c>
      <c r="AM184">
        <v>439711.27750000003</v>
      </c>
      <c r="AN184">
        <v>374596.72409999999</v>
      </c>
      <c r="AO184">
        <v>313856.64020000002</v>
      </c>
      <c r="AP184">
        <v>257349.2843</v>
      </c>
      <c r="AQ184">
        <v>204962.91450000001</v>
      </c>
      <c r="AR184">
        <v>156625.07269999999</v>
      </c>
      <c r="AS184">
        <v>131179.81289999999</v>
      </c>
      <c r="AT184">
        <v>107723.4134</v>
      </c>
      <c r="AU184">
        <v>86211.211750000002</v>
      </c>
      <c r="AV184">
        <v>66613.963480000006</v>
      </c>
      <c r="AW184">
        <v>48921.697959999998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55879850.990000002</v>
      </c>
      <c r="G185">
        <v>52693247.18</v>
      </c>
      <c r="H185">
        <v>47740898.920000002</v>
      </c>
      <c r="I185">
        <v>47970776.189999998</v>
      </c>
      <c r="J185">
        <v>47044186.840000004</v>
      </c>
      <c r="K185">
        <v>44117365.119999997</v>
      </c>
      <c r="L185">
        <v>42567202.770000003</v>
      </c>
      <c r="M185">
        <v>41984393.359999999</v>
      </c>
      <c r="N185">
        <v>40763168.640000001</v>
      </c>
      <c r="O185">
        <v>42074045.289999999</v>
      </c>
      <c r="P185">
        <v>42631951.600000001</v>
      </c>
      <c r="Q185">
        <v>42125907.399999999</v>
      </c>
      <c r="R185">
        <v>42323125.090000004</v>
      </c>
      <c r="S185">
        <v>42843189.479999997</v>
      </c>
      <c r="T185">
        <v>42528085.630000003</v>
      </c>
      <c r="U185">
        <v>42150747.359999999</v>
      </c>
      <c r="V185">
        <v>41725727.689999998</v>
      </c>
      <c r="W185">
        <v>38981767.829999998</v>
      </c>
      <c r="X185">
        <v>37435648.869999997</v>
      </c>
      <c r="Y185">
        <v>34146115.119999997</v>
      </c>
      <c r="Z185">
        <v>31898185.350000001</v>
      </c>
      <c r="AA185">
        <v>29740968.77</v>
      </c>
      <c r="AB185">
        <v>27673224.030000001</v>
      </c>
      <c r="AC185">
        <v>25689630.649999999</v>
      </c>
      <c r="AD185">
        <v>23436720.289999999</v>
      </c>
      <c r="AE185">
        <v>21279447.579999998</v>
      </c>
      <c r="AF185">
        <v>19214152.07</v>
      </c>
      <c r="AG185">
        <v>17243188.670000002</v>
      </c>
      <c r="AH185">
        <v>15356926.41</v>
      </c>
      <c r="AI185">
        <v>13510418.91</v>
      </c>
      <c r="AJ185">
        <v>11744276.060000001</v>
      </c>
      <c r="AK185">
        <v>10054984.84</v>
      </c>
      <c r="AL185">
        <v>8458570.5429999996</v>
      </c>
      <c r="AM185">
        <v>6931372.6919999998</v>
      </c>
      <c r="AN185">
        <v>5895489.6880000001</v>
      </c>
      <c r="AO185">
        <v>4921806.4720000001</v>
      </c>
      <c r="AP185">
        <v>4010723.7310000001</v>
      </c>
      <c r="AQ185">
        <v>3163499.0890000002</v>
      </c>
      <c r="AR185">
        <v>2382611.9079999998</v>
      </c>
      <c r="AS185">
        <v>1953198.1</v>
      </c>
      <c r="AT185">
        <v>1553496.1939999999</v>
      </c>
      <c r="AU185">
        <v>1183751.625</v>
      </c>
      <c r="AV185">
        <v>844537.43500000006</v>
      </c>
      <c r="AW185">
        <v>536858.18839999998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1833461.149</v>
      </c>
      <c r="G186">
        <v>1648897.746</v>
      </c>
      <c r="H186">
        <v>1253975.179</v>
      </c>
      <c r="I186">
        <v>1600883.6580000001</v>
      </c>
      <c r="J186">
        <v>1329714.496</v>
      </c>
      <c r="K186">
        <v>1666628.2379999999</v>
      </c>
      <c r="L186">
        <v>1576743.3840000001</v>
      </c>
      <c r="M186">
        <v>1700482.277</v>
      </c>
      <c r="N186">
        <v>1846149.7930000001</v>
      </c>
      <c r="O186">
        <v>1884868.6140000001</v>
      </c>
      <c r="P186">
        <v>1896002.182</v>
      </c>
      <c r="Q186">
        <v>1877936.92</v>
      </c>
      <c r="R186">
        <v>1861399.5020000001</v>
      </c>
      <c r="S186">
        <v>2047326.1089999999</v>
      </c>
      <c r="T186">
        <v>1983907.7309999999</v>
      </c>
      <c r="U186">
        <v>1940404.858</v>
      </c>
      <c r="V186">
        <v>1907938.1850000001</v>
      </c>
      <c r="W186">
        <v>1888104.0730000001</v>
      </c>
      <c r="X186">
        <v>1880262.345</v>
      </c>
      <c r="Y186">
        <v>1877159.5549999999</v>
      </c>
      <c r="Z186">
        <v>1872486.89</v>
      </c>
      <c r="AA186">
        <v>1870344.2390000001</v>
      </c>
      <c r="AB186">
        <v>1869580.0109999999</v>
      </c>
      <c r="AC186">
        <v>1869541.0049999999</v>
      </c>
      <c r="AD186">
        <v>1844681.4790000001</v>
      </c>
      <c r="AE186">
        <v>1813467.6459999999</v>
      </c>
      <c r="AF186">
        <v>1777556.5989999999</v>
      </c>
      <c r="AG186">
        <v>1737788.97</v>
      </c>
      <c r="AH186">
        <v>1692693.9169999999</v>
      </c>
      <c r="AI186">
        <v>1636041.4709999999</v>
      </c>
      <c r="AJ186">
        <v>1567997.1189999999</v>
      </c>
      <c r="AK186">
        <v>1487018.5759999999</v>
      </c>
      <c r="AL186">
        <v>1392879.3559999999</v>
      </c>
      <c r="AM186">
        <v>1278702.554</v>
      </c>
      <c r="AN186">
        <v>1227267.142</v>
      </c>
      <c r="AO186">
        <v>1164674.0859999999</v>
      </c>
      <c r="AP186">
        <v>1089167.125</v>
      </c>
      <c r="AQ186">
        <v>997847.77549999999</v>
      </c>
      <c r="AR186">
        <v>886199.82819999999</v>
      </c>
      <c r="AS186">
        <v>873666.03170000005</v>
      </c>
      <c r="AT186">
        <v>858463.64179999998</v>
      </c>
      <c r="AU186">
        <v>839972.22510000004</v>
      </c>
      <c r="AV186">
        <v>817803.70160000003</v>
      </c>
      <c r="AW186">
        <v>791400.43819999998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4070126.1940000001</v>
      </c>
      <c r="G187">
        <v>4043927.77</v>
      </c>
      <c r="H187">
        <v>3295581.9589999998</v>
      </c>
      <c r="I187">
        <v>3403431.6189999999</v>
      </c>
      <c r="J187">
        <v>3568960.0129999998</v>
      </c>
      <c r="K187">
        <v>3478973.395</v>
      </c>
      <c r="L187">
        <v>3358435.5180000002</v>
      </c>
      <c r="M187">
        <v>3320106.5189999999</v>
      </c>
      <c r="N187">
        <v>3369068.6570000001</v>
      </c>
      <c r="O187">
        <v>3423962.4339999999</v>
      </c>
      <c r="P187">
        <v>3458894.8339999998</v>
      </c>
      <c r="Q187">
        <v>3470412.6910000001</v>
      </c>
      <c r="R187">
        <v>3488977.7549999999</v>
      </c>
      <c r="S187">
        <v>3535799.5249999999</v>
      </c>
      <c r="T187">
        <v>3517668.4219999998</v>
      </c>
      <c r="U187">
        <v>3488503.11</v>
      </c>
      <c r="V187">
        <v>3461705.5210000002</v>
      </c>
      <c r="W187">
        <v>3419447.2140000002</v>
      </c>
      <c r="X187">
        <v>3405382.7609999999</v>
      </c>
      <c r="Y187">
        <v>3448417.49</v>
      </c>
      <c r="Z187">
        <v>3423744.9640000002</v>
      </c>
      <c r="AA187">
        <v>3405296.281</v>
      </c>
      <c r="AB187">
        <v>3389095.6830000002</v>
      </c>
      <c r="AC187">
        <v>3373235.18</v>
      </c>
      <c r="AD187">
        <v>3334016.6710000001</v>
      </c>
      <c r="AE187">
        <v>3286464.5079999999</v>
      </c>
      <c r="AF187">
        <v>3230889.8360000001</v>
      </c>
      <c r="AG187">
        <v>3167375.1430000002</v>
      </c>
      <c r="AH187">
        <v>3093212.7170000002</v>
      </c>
      <c r="AI187">
        <v>2998085.5529999998</v>
      </c>
      <c r="AJ187">
        <v>2883916.429</v>
      </c>
      <c r="AK187">
        <v>2745850.8160000001</v>
      </c>
      <c r="AL187">
        <v>2582635.0469999998</v>
      </c>
      <c r="AM187">
        <v>2381535.784</v>
      </c>
      <c r="AN187">
        <v>2293790.8130000001</v>
      </c>
      <c r="AO187">
        <v>2185063.8169999998</v>
      </c>
      <c r="AP187">
        <v>2051264.3019999999</v>
      </c>
      <c r="AQ187">
        <v>1886654.2790000001</v>
      </c>
      <c r="AR187">
        <v>1682668.4380000001</v>
      </c>
      <c r="AS187">
        <v>1664415.121</v>
      </c>
      <c r="AT187">
        <v>1640595.18</v>
      </c>
      <c r="AU187">
        <v>1610569.956</v>
      </c>
      <c r="AV187">
        <v>1573435.074</v>
      </c>
      <c r="AW187">
        <v>1528017.4890000001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13311473.640000001</v>
      </c>
      <c r="G188">
        <v>12945303.289999999</v>
      </c>
      <c r="H188">
        <v>12408496.640000001</v>
      </c>
      <c r="I188">
        <v>12323640.029999999</v>
      </c>
      <c r="J188">
        <v>11926633.869999999</v>
      </c>
      <c r="K188">
        <v>11342506.189999999</v>
      </c>
      <c r="L188">
        <v>10989551.23</v>
      </c>
      <c r="M188">
        <v>10886029.050000001</v>
      </c>
      <c r="N188">
        <v>11043500.76</v>
      </c>
      <c r="O188">
        <v>10514962.76</v>
      </c>
      <c r="P188">
        <v>9867784.0460000001</v>
      </c>
      <c r="Q188">
        <v>9204676.0040000007</v>
      </c>
      <c r="R188">
        <v>8682540.7829999998</v>
      </c>
      <c r="S188">
        <v>8324877.9100000001</v>
      </c>
      <c r="T188">
        <v>8306832.4809999997</v>
      </c>
      <c r="U188">
        <v>8385222.2259999998</v>
      </c>
      <c r="V188">
        <v>8510555.5079999994</v>
      </c>
      <c r="W188">
        <v>7717235.8159999996</v>
      </c>
      <c r="X188">
        <v>7684574.9000000004</v>
      </c>
      <c r="Y188">
        <v>6821196.1229999997</v>
      </c>
      <c r="Z188">
        <v>6242185.4579999996</v>
      </c>
      <c r="AA188">
        <v>5749457.8499999996</v>
      </c>
      <c r="AB188">
        <v>5316894.2259999998</v>
      </c>
      <c r="AC188">
        <v>4934313.233</v>
      </c>
      <c r="AD188">
        <v>4753564.0180000002</v>
      </c>
      <c r="AE188">
        <v>4608670.2529999996</v>
      </c>
      <c r="AF188">
        <v>4469672.6059999997</v>
      </c>
      <c r="AG188">
        <v>4336189.3470000001</v>
      </c>
      <c r="AH188">
        <v>4197928.8600000003</v>
      </c>
      <c r="AI188">
        <v>4028454.9079999998</v>
      </c>
      <c r="AJ188">
        <v>3833825.699</v>
      </c>
      <c r="AK188">
        <v>3607379.9640000002</v>
      </c>
      <c r="AL188">
        <v>3349999.0070000002</v>
      </c>
      <c r="AM188">
        <v>3049084.8149999999</v>
      </c>
      <c r="AN188">
        <v>2898092.1269999999</v>
      </c>
      <c r="AO188">
        <v>2724281.406</v>
      </c>
      <c r="AP188">
        <v>2523621.4070000001</v>
      </c>
      <c r="AQ188">
        <v>2290212.0630000001</v>
      </c>
      <c r="AR188">
        <v>2015191.629</v>
      </c>
      <c r="AS188">
        <v>1967859.7239999999</v>
      </c>
      <c r="AT188">
        <v>1914998.5819999999</v>
      </c>
      <c r="AU188">
        <v>1856085.1240000001</v>
      </c>
      <c r="AV188">
        <v>1790227.615</v>
      </c>
      <c r="AW188">
        <v>1716154.7080000001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1262266.642</v>
      </c>
      <c r="G189">
        <v>1206105.9169999999</v>
      </c>
      <c r="H189">
        <v>1217663.575</v>
      </c>
      <c r="I189">
        <v>1164388.5049999999</v>
      </c>
      <c r="J189">
        <v>1095943.5149999999</v>
      </c>
      <c r="K189">
        <v>1034827.123</v>
      </c>
      <c r="L189">
        <v>997793.66040000005</v>
      </c>
      <c r="M189">
        <v>971821.96550000005</v>
      </c>
      <c r="N189">
        <v>969041.4632</v>
      </c>
      <c r="O189">
        <v>912185.34699999995</v>
      </c>
      <c r="P189">
        <v>843249.24860000005</v>
      </c>
      <c r="Q189">
        <v>774652.13080000004</v>
      </c>
      <c r="R189">
        <v>723224.99239999999</v>
      </c>
      <c r="S189">
        <v>687800.89029999997</v>
      </c>
      <c r="T189">
        <v>688657.6655</v>
      </c>
      <c r="U189">
        <v>702568.82909999997</v>
      </c>
      <c r="V189">
        <v>723057.04130000004</v>
      </c>
      <c r="W189">
        <v>623651.52720000001</v>
      </c>
      <c r="X189">
        <v>541128.6409</v>
      </c>
      <c r="Y189">
        <v>483866.45169999998</v>
      </c>
      <c r="Z189">
        <v>426592.1213</v>
      </c>
      <c r="AA189">
        <v>381335.70799999998</v>
      </c>
      <c r="AB189">
        <v>343972.42830000003</v>
      </c>
      <c r="AC189">
        <v>312727.2304</v>
      </c>
      <c r="AD189">
        <v>299596.70370000001</v>
      </c>
      <c r="AE189">
        <v>290577.70010000002</v>
      </c>
      <c r="AF189">
        <v>282586.07579999999</v>
      </c>
      <c r="AG189">
        <v>275423.90629999997</v>
      </c>
      <c r="AH189">
        <v>268202.61210000003</v>
      </c>
      <c r="AI189">
        <v>258926.4902</v>
      </c>
      <c r="AJ189">
        <v>247927.12820000001</v>
      </c>
      <c r="AK189">
        <v>234686.9853</v>
      </c>
      <c r="AL189">
        <v>219218.8028</v>
      </c>
      <c r="AM189">
        <v>200768.8898</v>
      </c>
      <c r="AN189">
        <v>191970.2721</v>
      </c>
      <c r="AO189">
        <v>181505.9804</v>
      </c>
      <c r="AP189">
        <v>169105.48620000001</v>
      </c>
      <c r="AQ189">
        <v>154360.60560000001</v>
      </c>
      <c r="AR189">
        <v>136633.79610000001</v>
      </c>
      <c r="AS189">
        <v>134193.94070000001</v>
      </c>
      <c r="AT189">
        <v>131329.4633</v>
      </c>
      <c r="AU189">
        <v>128008.315</v>
      </c>
      <c r="AV189">
        <v>124166.942</v>
      </c>
      <c r="AW189">
        <v>119711.46460000001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16796324.23</v>
      </c>
      <c r="G190">
        <v>16135932.289999999</v>
      </c>
      <c r="H190">
        <v>15463549.460000001</v>
      </c>
      <c r="I190">
        <v>15429856.16</v>
      </c>
      <c r="J190">
        <v>13552236.689999999</v>
      </c>
      <c r="K190">
        <v>11554815.779999999</v>
      </c>
      <c r="L190">
        <v>10028056.51</v>
      </c>
      <c r="M190">
        <v>8866720.3320000004</v>
      </c>
      <c r="N190">
        <v>7880194.8490000004</v>
      </c>
      <c r="O190">
        <v>8231149.4510000004</v>
      </c>
      <c r="P190">
        <v>8436622.2060000002</v>
      </c>
      <c r="Q190">
        <v>8534611.8239999898</v>
      </c>
      <c r="R190">
        <v>8759026.2009999994</v>
      </c>
      <c r="S190">
        <v>4846074.5949999997</v>
      </c>
      <c r="T190">
        <v>6445947.4529999997</v>
      </c>
      <c r="U190">
        <v>8048232.324</v>
      </c>
      <c r="V190">
        <v>9624048.0170000009</v>
      </c>
      <c r="W190">
        <v>8927787.0549999997</v>
      </c>
      <c r="X190">
        <v>9255881.2980000004</v>
      </c>
      <c r="Y190">
        <v>8611723.0810000002</v>
      </c>
      <c r="Z190">
        <v>8244471.5599999996</v>
      </c>
      <c r="AA190">
        <v>7884809.2050000001</v>
      </c>
      <c r="AB190">
        <v>7554927.4289999995</v>
      </c>
      <c r="AC190">
        <v>7233337.3329999996</v>
      </c>
      <c r="AD190">
        <v>7096934.966</v>
      </c>
      <c r="AE190">
        <v>6947741.8530000001</v>
      </c>
      <c r="AF190">
        <v>6505486.8260000004</v>
      </c>
      <c r="AG190">
        <v>6345002.3030000003</v>
      </c>
      <c r="AH190">
        <v>6171641.6279999996</v>
      </c>
      <c r="AI190">
        <v>6120767.3820000002</v>
      </c>
      <c r="AJ190">
        <v>6002219.2939999998</v>
      </c>
      <c r="AK190">
        <v>5808353.892</v>
      </c>
      <c r="AL190">
        <v>5813659.3679999998</v>
      </c>
      <c r="AM190">
        <v>5653381.0379999997</v>
      </c>
      <c r="AN190">
        <v>5684733.5899999999</v>
      </c>
      <c r="AO190">
        <v>5626024.2889999999</v>
      </c>
      <c r="AP190">
        <v>5466606.9040000001</v>
      </c>
      <c r="AQ190">
        <v>5189465.318</v>
      </c>
      <c r="AR190">
        <v>4758792.9000000004</v>
      </c>
      <c r="AS190">
        <v>4318214.0609999998</v>
      </c>
      <c r="AT190">
        <v>3899562.9939999999</v>
      </c>
      <c r="AU190">
        <v>3500808.4679999999</v>
      </c>
      <c r="AV190">
        <v>3120957.426</v>
      </c>
      <c r="AW190">
        <v>2759254.216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4119180.875</v>
      </c>
      <c r="G191">
        <v>3785365.9019999998</v>
      </c>
      <c r="H191">
        <v>3267205.091</v>
      </c>
      <c r="I191">
        <v>2993873.5290000001</v>
      </c>
      <c r="J191">
        <v>2775129.2620000001</v>
      </c>
      <c r="K191">
        <v>2542465.2429999998</v>
      </c>
      <c r="L191">
        <v>2290475.5249999999</v>
      </c>
      <c r="M191">
        <v>2055779.892</v>
      </c>
      <c r="N191">
        <v>1819739.1969999999</v>
      </c>
      <c r="O191">
        <v>1606715.925</v>
      </c>
      <c r="P191">
        <v>1447225.155</v>
      </c>
      <c r="Q191">
        <v>1321326.0859999999</v>
      </c>
      <c r="R191">
        <v>1181261.6140000001</v>
      </c>
      <c r="S191">
        <v>1205492.7860000001</v>
      </c>
      <c r="T191">
        <v>1857861.0220000001</v>
      </c>
      <c r="U191">
        <v>2532342.8309999998</v>
      </c>
      <c r="V191">
        <v>3133879.4180000001</v>
      </c>
      <c r="W191">
        <v>1355592.9169999999</v>
      </c>
      <c r="X191">
        <v>1237814.601</v>
      </c>
      <c r="Y191">
        <v>1172007.452</v>
      </c>
      <c r="Z191">
        <v>1064838.719</v>
      </c>
      <c r="AA191">
        <v>949732.83050000004</v>
      </c>
      <c r="AB191">
        <v>837564.4743</v>
      </c>
      <c r="AC191">
        <v>727987.55409999995</v>
      </c>
      <c r="AD191">
        <v>693143.68969999999</v>
      </c>
      <c r="AE191">
        <v>665850.78240000003</v>
      </c>
      <c r="AF191">
        <v>639004.63249999995</v>
      </c>
      <c r="AG191">
        <v>584664.34530000004</v>
      </c>
      <c r="AH191">
        <v>526710.08869999996</v>
      </c>
      <c r="AI191">
        <v>408587.11040000001</v>
      </c>
      <c r="AJ191">
        <v>295108.39600000001</v>
      </c>
      <c r="AK191">
        <v>192383.8775</v>
      </c>
      <c r="AL191">
        <v>181488.23130000001</v>
      </c>
      <c r="AM191">
        <v>173874.13620000001</v>
      </c>
      <c r="AN191">
        <v>160334.83300000001</v>
      </c>
      <c r="AO191">
        <v>144888.07199999999</v>
      </c>
      <c r="AP191">
        <v>128787.7234</v>
      </c>
      <c r="AQ191">
        <v>112000.51270000001</v>
      </c>
      <c r="AR191">
        <v>94287.1777</v>
      </c>
      <c r="AS191">
        <v>91411.874849999906</v>
      </c>
      <c r="AT191">
        <v>88744.696670000005</v>
      </c>
      <c r="AU191">
        <v>85876.653160000002</v>
      </c>
      <c r="AV191">
        <v>82709.188540000003</v>
      </c>
      <c r="AW191">
        <v>79184.468770000007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4119180.875</v>
      </c>
      <c r="G192">
        <v>3785365.9019999998</v>
      </c>
      <c r="H192">
        <v>3267205.091</v>
      </c>
      <c r="I192">
        <v>2993873.5290000001</v>
      </c>
      <c r="J192">
        <v>2775129.2620000001</v>
      </c>
      <c r="K192">
        <v>2542465.2429999998</v>
      </c>
      <c r="L192">
        <v>2290475.5249999999</v>
      </c>
      <c r="M192">
        <v>2055779.892</v>
      </c>
      <c r="N192">
        <v>1819739.1969999999</v>
      </c>
      <c r="O192">
        <v>1606715.925</v>
      </c>
      <c r="P192">
        <v>1447225.155</v>
      </c>
      <c r="Q192">
        <v>1321326.0859999999</v>
      </c>
      <c r="R192">
        <v>1181261.6140000001</v>
      </c>
      <c r="S192">
        <v>1205492.7860000001</v>
      </c>
      <c r="T192">
        <v>1857861.0220000001</v>
      </c>
      <c r="U192">
        <v>2532342.8309999998</v>
      </c>
      <c r="V192">
        <v>3133879.4180000001</v>
      </c>
      <c r="W192">
        <v>1355592.9169999999</v>
      </c>
      <c r="X192">
        <v>1237814.601</v>
      </c>
      <c r="Y192">
        <v>1172007.452</v>
      </c>
      <c r="Z192">
        <v>1064838.719</v>
      </c>
      <c r="AA192">
        <v>949732.83050000004</v>
      </c>
      <c r="AB192">
        <v>837564.4743</v>
      </c>
      <c r="AC192">
        <v>727987.55409999995</v>
      </c>
      <c r="AD192">
        <v>693143.68969999999</v>
      </c>
      <c r="AE192">
        <v>665850.78240000003</v>
      </c>
      <c r="AF192">
        <v>639004.63249999995</v>
      </c>
      <c r="AG192">
        <v>584664.34530000004</v>
      </c>
      <c r="AH192">
        <v>526710.08869999996</v>
      </c>
      <c r="AI192">
        <v>408587.11040000001</v>
      </c>
      <c r="AJ192">
        <v>295108.39600000001</v>
      </c>
      <c r="AK192">
        <v>192383.8775</v>
      </c>
      <c r="AL192">
        <v>181488.23130000001</v>
      </c>
      <c r="AM192">
        <v>173874.13620000001</v>
      </c>
      <c r="AN192">
        <v>160334.83300000001</v>
      </c>
      <c r="AO192">
        <v>144888.07199999999</v>
      </c>
      <c r="AP192">
        <v>128787.7234</v>
      </c>
      <c r="AQ192">
        <v>112000.51270000001</v>
      </c>
      <c r="AR192">
        <v>94287.1777</v>
      </c>
      <c r="AS192">
        <v>91411.874849999906</v>
      </c>
      <c r="AT192">
        <v>88744.696670000005</v>
      </c>
      <c r="AU192">
        <v>85876.653160000002</v>
      </c>
      <c r="AV192">
        <v>82709.188540000003</v>
      </c>
      <c r="AW192">
        <v>79184.468770000007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8252902.6399999997</v>
      </c>
      <c r="G193">
        <v>8009429.0789999999</v>
      </c>
      <c r="H193">
        <v>7304564.1749999998</v>
      </c>
      <c r="I193">
        <v>7072578.6320000002</v>
      </c>
      <c r="J193">
        <v>6926832.46</v>
      </c>
      <c r="K193">
        <v>6704926.5789999999</v>
      </c>
      <c r="L193">
        <v>6381669.6670000004</v>
      </c>
      <c r="M193">
        <v>6051162.9299999997</v>
      </c>
      <c r="N193">
        <v>5658619.4230000004</v>
      </c>
      <c r="O193">
        <v>5784915.8590000002</v>
      </c>
      <c r="P193">
        <v>6062614.79</v>
      </c>
      <c r="Q193">
        <v>6390732.8779999996</v>
      </c>
      <c r="R193">
        <v>6527087.21</v>
      </c>
      <c r="S193">
        <v>9162935.3719999995</v>
      </c>
      <c r="T193">
        <v>7352452.4800000004</v>
      </c>
      <c r="U193">
        <v>5068691.6380000003</v>
      </c>
      <c r="V193">
        <v>2909523.4649999999</v>
      </c>
      <c r="W193">
        <v>6963405.1799999997</v>
      </c>
      <c r="X193">
        <v>7461120.1040000003</v>
      </c>
      <c r="Y193">
        <v>7266393.9450000003</v>
      </c>
      <c r="Z193">
        <v>6731393.4630000005</v>
      </c>
      <c r="AA193">
        <v>6148226.4950000001</v>
      </c>
      <c r="AB193">
        <v>5594904.3080000002</v>
      </c>
      <c r="AC193">
        <v>5063593.3930000002</v>
      </c>
      <c r="AD193">
        <v>4504177.0109999999</v>
      </c>
      <c r="AE193">
        <v>3975893.2039999999</v>
      </c>
      <c r="AF193">
        <v>3486137.5750000002</v>
      </c>
      <c r="AG193">
        <v>2926421.585</v>
      </c>
      <c r="AH193">
        <v>2410882.2050000001</v>
      </c>
      <c r="AI193">
        <v>1804212.3319999999</v>
      </c>
      <c r="AJ193">
        <v>1271769.9720000001</v>
      </c>
      <c r="AK193">
        <v>820494.59439999994</v>
      </c>
      <c r="AL193">
        <v>464704.78590000002</v>
      </c>
      <c r="AM193">
        <v>171556.53450000001</v>
      </c>
      <c r="AN193">
        <v>151171.75080000001</v>
      </c>
      <c r="AO193">
        <v>143876.91329999999</v>
      </c>
      <c r="AP193">
        <v>136169.17569999999</v>
      </c>
      <c r="AQ193">
        <v>126785.4212</v>
      </c>
      <c r="AR193">
        <v>115614.7788</v>
      </c>
      <c r="AS193">
        <v>97371.282059999998</v>
      </c>
      <c r="AT193">
        <v>77362.494519999906</v>
      </c>
      <c r="AU193">
        <v>55646.258759999997</v>
      </c>
      <c r="AV193">
        <v>32231.432529999998</v>
      </c>
      <c r="AW193">
        <v>7136.5837259999998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19895374.390000001</v>
      </c>
      <c r="G194">
        <v>18944827.670000002</v>
      </c>
      <c r="H194">
        <v>16948102.600000001</v>
      </c>
      <c r="I194">
        <v>16096861.390000001</v>
      </c>
      <c r="J194">
        <v>15464781.32</v>
      </c>
      <c r="K194">
        <v>14684460.1</v>
      </c>
      <c r="L194">
        <v>13710759.140000001</v>
      </c>
      <c r="M194">
        <v>12753717.34</v>
      </c>
      <c r="N194">
        <v>11700002.779999999</v>
      </c>
      <c r="O194">
        <v>10376201.76</v>
      </c>
      <c r="P194">
        <v>9360296.8800000008</v>
      </c>
      <c r="Q194">
        <v>8557767.8489999995</v>
      </c>
      <c r="R194">
        <v>7662436.591</v>
      </c>
      <c r="S194">
        <v>3190457.9169999999</v>
      </c>
      <c r="T194">
        <v>2408516.577</v>
      </c>
      <c r="U194">
        <v>1848298.753</v>
      </c>
      <c r="V194">
        <v>1334117.098</v>
      </c>
      <c r="W194">
        <v>1655337.5730000001</v>
      </c>
      <c r="X194">
        <v>1695942.9779999999</v>
      </c>
      <c r="Y194">
        <v>1401316.0419999999</v>
      </c>
      <c r="Z194">
        <v>1009131.456</v>
      </c>
      <c r="AA194">
        <v>608424.85510000004</v>
      </c>
      <c r="AB194">
        <v>570669.69160000002</v>
      </c>
      <c r="AC194">
        <v>560116.65049999999</v>
      </c>
      <c r="AD194">
        <v>472619.81229999999</v>
      </c>
      <c r="AE194">
        <v>378391.2941</v>
      </c>
      <c r="AF194">
        <v>284544.88660000003</v>
      </c>
      <c r="AG194">
        <v>263332.63419999997</v>
      </c>
      <c r="AH194">
        <v>247539.42129999999</v>
      </c>
      <c r="AI194">
        <v>242316.03640000001</v>
      </c>
      <c r="AJ194">
        <v>238476.22210000001</v>
      </c>
      <c r="AK194">
        <v>234998.07209999999</v>
      </c>
      <c r="AL194">
        <v>231729.69020000001</v>
      </c>
      <c r="AM194">
        <v>228551.1992</v>
      </c>
      <c r="AN194">
        <v>226478.35829999999</v>
      </c>
      <c r="AO194">
        <v>224504.45699999999</v>
      </c>
      <c r="AP194">
        <v>222523.97089999999</v>
      </c>
      <c r="AQ194">
        <v>220527.0791</v>
      </c>
      <c r="AR194">
        <v>218463.3273</v>
      </c>
      <c r="AS194">
        <v>217206.69680000001</v>
      </c>
      <c r="AT194">
        <v>216163.02840000001</v>
      </c>
      <c r="AU194">
        <v>215159.33369999999</v>
      </c>
      <c r="AV194">
        <v>214149.6998</v>
      </c>
      <c r="AW194">
        <v>213156.02650000001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480703.386</v>
      </c>
      <c r="G195">
        <v>470181.5478</v>
      </c>
      <c r="H195">
        <v>452207.95909999998</v>
      </c>
      <c r="I195">
        <v>460431.08929999999</v>
      </c>
      <c r="J195">
        <v>522073.58750000002</v>
      </c>
      <c r="K195">
        <v>572014.22600000002</v>
      </c>
      <c r="L195">
        <v>634859.68030000001</v>
      </c>
      <c r="M195">
        <v>716603.85930000001</v>
      </c>
      <c r="N195">
        <v>818194.85369999998</v>
      </c>
      <c r="O195">
        <v>774634.78240000003</v>
      </c>
      <c r="P195">
        <v>712221.01100000006</v>
      </c>
      <c r="Q195">
        <v>630086.59140000003</v>
      </c>
      <c r="R195">
        <v>550453.02709999995</v>
      </c>
      <c r="S195">
        <v>266009.18540000002</v>
      </c>
      <c r="T195">
        <v>241500.8541</v>
      </c>
      <c r="U195">
        <v>224683.2935</v>
      </c>
      <c r="V195">
        <v>210446.53409999999</v>
      </c>
      <c r="W195">
        <v>180582.6643</v>
      </c>
      <c r="X195">
        <v>181599.20269999999</v>
      </c>
      <c r="Y195">
        <v>166103.7378</v>
      </c>
      <c r="Z195">
        <v>154861.10990000001</v>
      </c>
      <c r="AA195">
        <v>145115.36869999999</v>
      </c>
      <c r="AB195">
        <v>137370.9615</v>
      </c>
      <c r="AC195">
        <v>129826.97749999999</v>
      </c>
      <c r="AD195">
        <v>123523.9081</v>
      </c>
      <c r="AE195">
        <v>116934.255</v>
      </c>
      <c r="AF195">
        <v>107442.8023</v>
      </c>
      <c r="AG195">
        <v>101574.8417</v>
      </c>
      <c r="AH195">
        <v>96070.303530000005</v>
      </c>
      <c r="AI195">
        <v>89493.99222</v>
      </c>
      <c r="AJ195">
        <v>82687.81925</v>
      </c>
      <c r="AK195">
        <v>75725.557509999999</v>
      </c>
      <c r="AL195">
        <v>69725.628339999996</v>
      </c>
      <c r="AM195">
        <v>63485.821179999999</v>
      </c>
      <c r="AN195">
        <v>58933.736499999999</v>
      </c>
      <c r="AO195">
        <v>54233.77663</v>
      </c>
      <c r="AP195">
        <v>49373.424570000003</v>
      </c>
      <c r="AQ195">
        <v>44350.622539999997</v>
      </c>
      <c r="AR195">
        <v>39140.164169999996</v>
      </c>
      <c r="AS195">
        <v>25275.475330000001</v>
      </c>
      <c r="AT195">
        <v>14461.908719999999</v>
      </c>
      <c r="AU195">
        <v>6668.0806979999998</v>
      </c>
      <c r="AV195">
        <v>1859.822821</v>
      </c>
      <c r="AW195">
        <v>57.656327810000001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784291.04209999996</v>
      </c>
      <c r="G196">
        <v>759426.42020000005</v>
      </c>
      <c r="H196">
        <v>740374.40630000003</v>
      </c>
      <c r="I196">
        <v>774815.66989999998</v>
      </c>
      <c r="J196">
        <v>760822.66189999995</v>
      </c>
      <c r="K196">
        <v>748205.50630000001</v>
      </c>
      <c r="L196">
        <v>702730.92180000001</v>
      </c>
      <c r="M196">
        <v>714674.56669999997</v>
      </c>
      <c r="N196">
        <v>692586.82440000004</v>
      </c>
      <c r="O196">
        <v>674896.47660000005</v>
      </c>
      <c r="P196">
        <v>654840.42619999999</v>
      </c>
      <c r="Q196">
        <v>621087.07180000003</v>
      </c>
      <c r="R196">
        <v>572976.69350000005</v>
      </c>
      <c r="S196">
        <v>529276.35730000003</v>
      </c>
      <c r="T196">
        <v>515090.95809999999</v>
      </c>
      <c r="U196">
        <v>508151.46970000002</v>
      </c>
      <c r="V196">
        <v>508054.0675</v>
      </c>
      <c r="W196">
        <v>438784.44069999998</v>
      </c>
      <c r="X196">
        <v>423435.5626</v>
      </c>
      <c r="Y196">
        <v>400719.26980000001</v>
      </c>
      <c r="Z196">
        <v>377013.67910000001</v>
      </c>
      <c r="AA196">
        <v>356569.4325</v>
      </c>
      <c r="AB196">
        <v>339543.5833</v>
      </c>
      <c r="AC196">
        <v>323305.96870000003</v>
      </c>
      <c r="AD196">
        <v>307682.34019999998</v>
      </c>
      <c r="AE196">
        <v>291748.60470000003</v>
      </c>
      <c r="AF196">
        <v>275631.49339999998</v>
      </c>
      <c r="AG196">
        <v>260899.2506</v>
      </c>
      <c r="AH196">
        <v>246226.73850000001</v>
      </c>
      <c r="AI196">
        <v>230002.28260000001</v>
      </c>
      <c r="AJ196">
        <v>213160.34820000001</v>
      </c>
      <c r="AK196">
        <v>195933.141</v>
      </c>
      <c r="AL196">
        <v>180456.50889999999</v>
      </c>
      <c r="AM196">
        <v>164345.6397</v>
      </c>
      <c r="AN196">
        <v>152498.79240000001</v>
      </c>
      <c r="AO196">
        <v>140463.01149999999</v>
      </c>
      <c r="AP196">
        <v>128068.2178</v>
      </c>
      <c r="AQ196">
        <v>115246.89690000001</v>
      </c>
      <c r="AR196">
        <v>101860.2472</v>
      </c>
      <c r="AS196">
        <v>84123.962270000004</v>
      </c>
      <c r="AT196">
        <v>65717.308480000007</v>
      </c>
      <c r="AU196">
        <v>46539.134850000002</v>
      </c>
      <c r="AV196">
        <v>26577.372490000002</v>
      </c>
      <c r="AW196">
        <v>5813.0132480000002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5229905.4919999996</v>
      </c>
      <c r="G197">
        <v>5007490.4850000003</v>
      </c>
      <c r="H197">
        <v>4905334.7570000002</v>
      </c>
      <c r="I197">
        <v>4884133.8669999996</v>
      </c>
      <c r="J197">
        <v>4878359</v>
      </c>
      <c r="K197">
        <v>4627680.284</v>
      </c>
      <c r="L197">
        <v>4455407.7489999998</v>
      </c>
      <c r="M197">
        <v>4445336.1569999997</v>
      </c>
      <c r="N197">
        <v>4437641.4040000001</v>
      </c>
      <c r="O197">
        <v>4404150.1869999999</v>
      </c>
      <c r="P197">
        <v>4279037.341</v>
      </c>
      <c r="Q197">
        <v>4014730.8560000001</v>
      </c>
      <c r="R197">
        <v>3724679.6830000002</v>
      </c>
      <c r="S197">
        <v>3579385.24</v>
      </c>
      <c r="T197">
        <v>3498972.68</v>
      </c>
      <c r="U197">
        <v>3469153.139</v>
      </c>
      <c r="V197">
        <v>3486696.7719999999</v>
      </c>
      <c r="W197">
        <v>2634429.2230000002</v>
      </c>
      <c r="X197">
        <v>2542190.7940000002</v>
      </c>
      <c r="Y197">
        <v>1868545.7990000001</v>
      </c>
      <c r="Z197">
        <v>1507428.5020000001</v>
      </c>
      <c r="AA197">
        <v>1237330.4439999999</v>
      </c>
      <c r="AB197">
        <v>1034538.164</v>
      </c>
      <c r="AC197">
        <v>874393.04949999996</v>
      </c>
      <c r="AD197">
        <v>788715.41460000002</v>
      </c>
      <c r="AE197">
        <v>730367.73199999996</v>
      </c>
      <c r="AF197">
        <v>682938.85589999997</v>
      </c>
      <c r="AG197">
        <v>648173.04570000002</v>
      </c>
      <c r="AH197">
        <v>618381.56920000003</v>
      </c>
      <c r="AI197">
        <v>584475.27949999995</v>
      </c>
      <c r="AJ197">
        <v>548297.39870000002</v>
      </c>
      <c r="AK197">
        <v>509636.67700000003</v>
      </c>
      <c r="AL197">
        <v>474141.56559999997</v>
      </c>
      <c r="AM197">
        <v>436694.3395</v>
      </c>
      <c r="AN197">
        <v>408288.08490000002</v>
      </c>
      <c r="AO197">
        <v>378351.98349999997</v>
      </c>
      <c r="AP197">
        <v>346860.86090000003</v>
      </c>
      <c r="AQ197">
        <v>313798.12050000002</v>
      </c>
      <c r="AR197">
        <v>279007.88650000002</v>
      </c>
      <c r="AS197">
        <v>231232.20629999999</v>
      </c>
      <c r="AT197">
        <v>181013.0675</v>
      </c>
      <c r="AU197">
        <v>128420.8432</v>
      </c>
      <c r="AV197">
        <v>73461.275640000007</v>
      </c>
      <c r="AW197">
        <v>16084.205319999999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736602.34829999995</v>
      </c>
      <c r="G198">
        <v>688418.03220000002</v>
      </c>
      <c r="H198">
        <v>586687.90460000001</v>
      </c>
      <c r="I198">
        <v>618403.89549999998</v>
      </c>
      <c r="J198">
        <v>602346.99210000003</v>
      </c>
      <c r="K198">
        <v>567663.43189999997</v>
      </c>
      <c r="L198">
        <v>536478.05850000004</v>
      </c>
      <c r="M198">
        <v>522701.74829999998</v>
      </c>
      <c r="N198">
        <v>527171.02709999995</v>
      </c>
      <c r="O198">
        <v>527525.68200000003</v>
      </c>
      <c r="P198">
        <v>512368.63959999999</v>
      </c>
      <c r="Q198">
        <v>478210.51250000001</v>
      </c>
      <c r="R198">
        <v>441656.65289999999</v>
      </c>
      <c r="S198">
        <v>389672.97019999998</v>
      </c>
      <c r="T198">
        <v>368179.23879999999</v>
      </c>
      <c r="U198">
        <v>355794.12729999999</v>
      </c>
      <c r="V198">
        <v>345492.28659999999</v>
      </c>
      <c r="W198">
        <v>248032.5834</v>
      </c>
      <c r="X198">
        <v>239357.9921</v>
      </c>
      <c r="Y198">
        <v>163828.981</v>
      </c>
      <c r="Z198">
        <v>127063.40949999999</v>
      </c>
      <c r="AA198">
        <v>101426.39230000001</v>
      </c>
      <c r="AB198">
        <v>82925.235929999995</v>
      </c>
      <c r="AC198">
        <v>68730.530020000006</v>
      </c>
      <c r="AD198">
        <v>61665.528409999999</v>
      </c>
      <c r="AE198">
        <v>57062.617200000001</v>
      </c>
      <c r="AF198">
        <v>53491.406320000002</v>
      </c>
      <c r="AG198">
        <v>50907.872040000002</v>
      </c>
      <c r="AH198">
        <v>48668.763619999998</v>
      </c>
      <c r="AI198">
        <v>46238.440640000001</v>
      </c>
      <c r="AJ198">
        <v>43559.69326</v>
      </c>
      <c r="AK198">
        <v>40658.295209999997</v>
      </c>
      <c r="AL198">
        <v>37992.727339999998</v>
      </c>
      <c r="AM198">
        <v>35195.874340000002</v>
      </c>
      <c r="AN198">
        <v>33090.046179999998</v>
      </c>
      <c r="AO198">
        <v>30821.375120000001</v>
      </c>
      <c r="AP198">
        <v>28396.18996</v>
      </c>
      <c r="AQ198">
        <v>25814.38939</v>
      </c>
      <c r="AR198">
        <v>23127.388640000001</v>
      </c>
      <c r="AS198">
        <v>19293.924950000001</v>
      </c>
      <c r="AT198">
        <v>15195.46711</v>
      </c>
      <c r="AU198">
        <v>10843.62832</v>
      </c>
      <c r="AV198">
        <v>6238.5510160000003</v>
      </c>
      <c r="AW198">
        <v>1373.6306649999999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1502934.487</v>
      </c>
      <c r="G199">
        <v>1386161.4850000001</v>
      </c>
      <c r="H199">
        <v>1185177.851</v>
      </c>
      <c r="I199">
        <v>1215668.379</v>
      </c>
      <c r="J199">
        <v>1336074.196</v>
      </c>
      <c r="K199">
        <v>1211878.1950000001</v>
      </c>
      <c r="L199">
        <v>1144055.8049999999</v>
      </c>
      <c r="M199">
        <v>1147689.746</v>
      </c>
      <c r="N199">
        <v>1135515.71</v>
      </c>
      <c r="O199">
        <v>1160442.6969999999</v>
      </c>
      <c r="P199">
        <v>1162716.923</v>
      </c>
      <c r="Q199">
        <v>1130414.1569999999</v>
      </c>
      <c r="R199">
        <v>1078184.267</v>
      </c>
      <c r="S199">
        <v>1027542.476</v>
      </c>
      <c r="T199">
        <v>995841.9952</v>
      </c>
      <c r="U199">
        <v>979179.32330000005</v>
      </c>
      <c r="V199">
        <v>974035.1716</v>
      </c>
      <c r="W199">
        <v>746786.55519999994</v>
      </c>
      <c r="X199">
        <v>720679.28359999997</v>
      </c>
      <c r="Y199">
        <v>514710.85580000002</v>
      </c>
      <c r="Z199">
        <v>421788.00819999998</v>
      </c>
      <c r="AA199">
        <v>351690.22350000002</v>
      </c>
      <c r="AB199">
        <v>298476.15779999999</v>
      </c>
      <c r="AC199">
        <v>255955.35709999999</v>
      </c>
      <c r="AD199">
        <v>234194.81409999999</v>
      </c>
      <c r="AE199">
        <v>219465.58429999999</v>
      </c>
      <c r="AF199">
        <v>207389.04620000001</v>
      </c>
      <c r="AG199">
        <v>198865.9363</v>
      </c>
      <c r="AH199">
        <v>191716.26550000001</v>
      </c>
      <c r="AI199">
        <v>183108.24220000001</v>
      </c>
      <c r="AJ199">
        <v>173524.26430000001</v>
      </c>
      <c r="AK199">
        <v>162928.45069999999</v>
      </c>
      <c r="AL199">
        <v>153098.0422</v>
      </c>
      <c r="AM199">
        <v>142424.4841</v>
      </c>
      <c r="AN199">
        <v>134488.5675</v>
      </c>
      <c r="AO199">
        <v>125806.5269</v>
      </c>
      <c r="AP199">
        <v>116390.5938</v>
      </c>
      <c r="AQ199">
        <v>106244.7409</v>
      </c>
      <c r="AR199">
        <v>95280.576480000003</v>
      </c>
      <c r="AS199">
        <v>79627.757060000004</v>
      </c>
      <c r="AT199">
        <v>62846.493759999998</v>
      </c>
      <c r="AU199">
        <v>44940.362370000003</v>
      </c>
      <c r="AV199">
        <v>25906.845959999999</v>
      </c>
      <c r="AW199">
        <v>5716.2855079999999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1884412.7220000001</v>
      </c>
      <c r="G200">
        <v>1748238.952</v>
      </c>
      <c r="H200">
        <v>1474928.83</v>
      </c>
      <c r="I200">
        <v>1518646.8540000001</v>
      </c>
      <c r="J200">
        <v>1696571.473</v>
      </c>
      <c r="K200">
        <v>1535773.9339999999</v>
      </c>
      <c r="L200">
        <v>1444281.4739999999</v>
      </c>
      <c r="M200">
        <v>1442230.763</v>
      </c>
      <c r="N200">
        <v>1402359.149</v>
      </c>
      <c r="O200">
        <v>1443818.72</v>
      </c>
      <c r="P200">
        <v>1479346.4040000001</v>
      </c>
      <c r="Q200">
        <v>1475072.84</v>
      </c>
      <c r="R200">
        <v>1427142.676</v>
      </c>
      <c r="S200">
        <v>1376905.149</v>
      </c>
      <c r="T200">
        <v>1309318.645</v>
      </c>
      <c r="U200">
        <v>1266063.294</v>
      </c>
      <c r="V200">
        <v>1259145.1969999999</v>
      </c>
      <c r="W200">
        <v>944889.97149999999</v>
      </c>
      <c r="X200">
        <v>911829.25859999994</v>
      </c>
      <c r="Y200">
        <v>650879.53780000005</v>
      </c>
      <c r="Z200">
        <v>537605.57129999995</v>
      </c>
      <c r="AA200">
        <v>450090.64679999999</v>
      </c>
      <c r="AB200">
        <v>381125.79369999998</v>
      </c>
      <c r="AC200">
        <v>325356.9399</v>
      </c>
      <c r="AD200">
        <v>295136.70439999999</v>
      </c>
      <c r="AE200">
        <v>271724.80170000001</v>
      </c>
      <c r="AF200">
        <v>251793.24890000001</v>
      </c>
      <c r="AG200">
        <v>236511.61009999999</v>
      </c>
      <c r="AH200">
        <v>223496.5582</v>
      </c>
      <c r="AI200">
        <v>209378.45670000001</v>
      </c>
      <c r="AJ200">
        <v>194514.93979999999</v>
      </c>
      <c r="AK200">
        <v>179335.39369999999</v>
      </c>
      <c r="AL200">
        <v>165493.02540000001</v>
      </c>
      <c r="AM200">
        <v>151402.90150000001</v>
      </c>
      <c r="AN200">
        <v>140658.06770000001</v>
      </c>
      <c r="AO200">
        <v>129311.5349</v>
      </c>
      <c r="AP200">
        <v>117616.5971</v>
      </c>
      <c r="AQ200">
        <v>105727.4454</v>
      </c>
      <c r="AR200">
        <v>93272.554579999996</v>
      </c>
      <c r="AS200">
        <v>76715.523939999999</v>
      </c>
      <c r="AT200">
        <v>59697.086000000003</v>
      </c>
      <c r="AU200">
        <v>42087.852339999998</v>
      </c>
      <c r="AV200">
        <v>23928.604810000001</v>
      </c>
      <c r="AW200">
        <v>5216.5120589999997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2378534.59</v>
      </c>
      <c r="G201">
        <v>2237788.42</v>
      </c>
      <c r="H201">
        <v>1981114.2830000001</v>
      </c>
      <c r="I201">
        <v>2073724.4110000001</v>
      </c>
      <c r="J201">
        <v>1972045.6029999999</v>
      </c>
      <c r="K201">
        <v>1812576.054</v>
      </c>
      <c r="L201">
        <v>1761968.8640000001</v>
      </c>
      <c r="M201">
        <v>1721822.997</v>
      </c>
      <c r="N201">
        <v>1750485.1410000001</v>
      </c>
      <c r="O201">
        <v>1756171.355</v>
      </c>
      <c r="P201">
        <v>1727653.8529999999</v>
      </c>
      <c r="Q201">
        <v>1645499.7609999999</v>
      </c>
      <c r="R201">
        <v>1539460.8529999999</v>
      </c>
      <c r="S201">
        <v>1462230.686</v>
      </c>
      <c r="T201">
        <v>1410116.0970000001</v>
      </c>
      <c r="U201">
        <v>1385402.7660000001</v>
      </c>
      <c r="V201">
        <v>1377228.0919999999</v>
      </c>
      <c r="W201">
        <v>1034223.253</v>
      </c>
      <c r="X201">
        <v>998026.87379999994</v>
      </c>
      <c r="Y201">
        <v>670365.44680000003</v>
      </c>
      <c r="Z201">
        <v>539043.17310000001</v>
      </c>
      <c r="AA201">
        <v>442650.8517</v>
      </c>
      <c r="AB201">
        <v>371061.71230000001</v>
      </c>
      <c r="AC201">
        <v>314915.93310000002</v>
      </c>
      <c r="AD201">
        <v>286177.01390000002</v>
      </c>
      <c r="AE201">
        <v>266461.47039999999</v>
      </c>
      <c r="AF201">
        <v>250053.44560000001</v>
      </c>
      <c r="AG201">
        <v>238329.78450000001</v>
      </c>
      <c r="AH201">
        <v>228607.4221</v>
      </c>
      <c r="AI201">
        <v>217216.20360000001</v>
      </c>
      <c r="AJ201">
        <v>204669.87109999999</v>
      </c>
      <c r="AK201">
        <v>190963.9307</v>
      </c>
      <c r="AL201">
        <v>178233.0422</v>
      </c>
      <c r="AM201">
        <v>164638.71890000001</v>
      </c>
      <c r="AN201">
        <v>154383.71599999999</v>
      </c>
      <c r="AO201">
        <v>143411.72930000001</v>
      </c>
      <c r="AP201">
        <v>131755.93859999999</v>
      </c>
      <c r="AQ201">
        <v>119431.99950000001</v>
      </c>
      <c r="AR201">
        <v>106355.6182</v>
      </c>
      <c r="AS201">
        <v>88253.23947</v>
      </c>
      <c r="AT201">
        <v>69161.699129999906</v>
      </c>
      <c r="AU201">
        <v>49107.335919999998</v>
      </c>
      <c r="AV201">
        <v>28109.969779999999</v>
      </c>
      <c r="AW201">
        <v>6158.5821029999997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4802925.1720000003</v>
      </c>
      <c r="G202">
        <v>4788024.5240000002</v>
      </c>
      <c r="H202">
        <v>4445901.307</v>
      </c>
      <c r="I202">
        <v>4600321.4740000004</v>
      </c>
      <c r="J202">
        <v>4607847.4170000004</v>
      </c>
      <c r="K202">
        <v>4411190.8820000002</v>
      </c>
      <c r="L202">
        <v>4334302.3310000002</v>
      </c>
      <c r="M202">
        <v>4288576.352</v>
      </c>
      <c r="N202">
        <v>4346307.1490000002</v>
      </c>
      <c r="O202">
        <v>4464502.1710000001</v>
      </c>
      <c r="P202">
        <v>4488947.05</v>
      </c>
      <c r="Q202">
        <v>4395089.5290000001</v>
      </c>
      <c r="R202">
        <v>4245033.46</v>
      </c>
      <c r="S202">
        <v>4003033.2030000002</v>
      </c>
      <c r="T202">
        <v>3886880.5219999999</v>
      </c>
      <c r="U202">
        <v>3831059.1090000002</v>
      </c>
      <c r="V202">
        <v>3817006.6490000002</v>
      </c>
      <c r="W202">
        <v>3037158.8679999998</v>
      </c>
      <c r="X202">
        <v>2930953.764</v>
      </c>
      <c r="Y202">
        <v>2339624.5079999999</v>
      </c>
      <c r="Z202">
        <v>1973935.2039999999</v>
      </c>
      <c r="AA202">
        <v>1684446.138</v>
      </c>
      <c r="AB202">
        <v>1456750.861</v>
      </c>
      <c r="AC202">
        <v>1269064.9839999999</v>
      </c>
      <c r="AD202">
        <v>1166296.5889999999</v>
      </c>
      <c r="AE202">
        <v>1092626.608</v>
      </c>
      <c r="AF202">
        <v>1029435.713</v>
      </c>
      <c r="AG202">
        <v>982150.7622</v>
      </c>
      <c r="AH202">
        <v>940890.42579999997</v>
      </c>
      <c r="AI202">
        <v>892654.53859999997</v>
      </c>
      <c r="AJ202">
        <v>840162.55579999997</v>
      </c>
      <c r="AK202">
        <v>783264.8173</v>
      </c>
      <c r="AL202">
        <v>730655.03619999997</v>
      </c>
      <c r="AM202">
        <v>674595.76139999996</v>
      </c>
      <c r="AN202">
        <v>632166.44960000005</v>
      </c>
      <c r="AO202">
        <v>586926.39269999997</v>
      </c>
      <c r="AP202">
        <v>538933.25260000001</v>
      </c>
      <c r="AQ202">
        <v>488222.46179999999</v>
      </c>
      <c r="AR202">
        <v>434551.13329999999</v>
      </c>
      <c r="AS202">
        <v>360497.90740000003</v>
      </c>
      <c r="AT202">
        <v>282470.24650000001</v>
      </c>
      <c r="AU202">
        <v>200560.2739</v>
      </c>
      <c r="AV202">
        <v>114807.49340000001</v>
      </c>
      <c r="AW202">
        <v>25153.318179999998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3958037.1639999999</v>
      </c>
      <c r="F203">
        <v>3972002.1170000001</v>
      </c>
      <c r="G203">
        <v>4001716.639</v>
      </c>
      <c r="H203">
        <v>3699319.199</v>
      </c>
      <c r="I203">
        <v>3852561.6340000001</v>
      </c>
      <c r="J203">
        <v>3937295.298</v>
      </c>
      <c r="K203">
        <v>3889095.307</v>
      </c>
      <c r="L203">
        <v>3876511.5430000001</v>
      </c>
      <c r="M203">
        <v>3860001.58</v>
      </c>
      <c r="N203">
        <v>3859355.3939999999</v>
      </c>
      <c r="O203">
        <v>3915276.8509999998</v>
      </c>
      <c r="P203">
        <v>3955684.5809999998</v>
      </c>
      <c r="Q203">
        <v>3941560.1940000001</v>
      </c>
      <c r="R203">
        <v>3852497.0440000002</v>
      </c>
      <c r="S203">
        <v>3687748.3730000001</v>
      </c>
      <c r="T203">
        <v>3622184.054</v>
      </c>
      <c r="U203">
        <v>3572178.662</v>
      </c>
      <c r="V203">
        <v>3543469.5129999998</v>
      </c>
      <c r="W203">
        <v>3016720.5690000001</v>
      </c>
      <c r="X203">
        <v>2911073.9180000001</v>
      </c>
      <c r="Y203">
        <v>2709407.95</v>
      </c>
      <c r="Z203">
        <v>2523864.9900000002</v>
      </c>
      <c r="AA203">
        <v>2370439.4049999998</v>
      </c>
      <c r="AB203">
        <v>2241249.2489999998</v>
      </c>
      <c r="AC203">
        <v>2119457.4130000002</v>
      </c>
      <c r="AD203">
        <v>2012007.9550000001</v>
      </c>
      <c r="AE203">
        <v>1909274.798</v>
      </c>
      <c r="AF203">
        <v>1808166.0989999999</v>
      </c>
      <c r="AG203">
        <v>1715061.219</v>
      </c>
      <c r="AH203">
        <v>1620391.797</v>
      </c>
      <c r="AI203">
        <v>1516366.3940000001</v>
      </c>
      <c r="AJ203">
        <v>1409829.7709999999</v>
      </c>
      <c r="AK203">
        <v>1300474.7949999999</v>
      </c>
      <c r="AL203">
        <v>1201903.58</v>
      </c>
      <c r="AM203">
        <v>1100019.6580000001</v>
      </c>
      <c r="AN203">
        <v>1021374.585</v>
      </c>
      <c r="AO203">
        <v>939816.33869999996</v>
      </c>
      <c r="AP203">
        <v>855450.86600000004</v>
      </c>
      <c r="AQ203">
        <v>768272.67980000004</v>
      </c>
      <c r="AR203">
        <v>678224.63179999997</v>
      </c>
      <c r="AS203">
        <v>558244.03399999999</v>
      </c>
      <c r="AT203">
        <v>434182.35239999997</v>
      </c>
      <c r="AU203">
        <v>306111.14520000003</v>
      </c>
      <c r="AV203">
        <v>174022.29180000001</v>
      </c>
      <c r="AW203">
        <v>37862.775099999999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286155.3505</v>
      </c>
      <c r="G204">
        <v>271481.4375</v>
      </c>
      <c r="H204">
        <v>232182.791</v>
      </c>
      <c r="I204">
        <v>243245.85010000001</v>
      </c>
      <c r="J204">
        <v>244885.59760000001</v>
      </c>
      <c r="K204">
        <v>224205.6574</v>
      </c>
      <c r="L204">
        <v>206816.68719999999</v>
      </c>
      <c r="M204">
        <v>199987.33300000001</v>
      </c>
      <c r="N204">
        <v>208077.32250000001</v>
      </c>
      <c r="O204">
        <v>207130.3259</v>
      </c>
      <c r="P204">
        <v>198494.1122</v>
      </c>
      <c r="Q204">
        <v>182482.49040000001</v>
      </c>
      <c r="R204">
        <v>165567.429</v>
      </c>
      <c r="S204">
        <v>149116.2144</v>
      </c>
      <c r="T204">
        <v>138552.74280000001</v>
      </c>
      <c r="U204">
        <v>132991.98180000001</v>
      </c>
      <c r="V204">
        <v>130395.0472</v>
      </c>
      <c r="W204">
        <v>92154.767200000002</v>
      </c>
      <c r="X204">
        <v>88938.517630000002</v>
      </c>
      <c r="Y204">
        <v>55726.598830000003</v>
      </c>
      <c r="Z204">
        <v>42887.78327</v>
      </c>
      <c r="AA204">
        <v>33907.90352</v>
      </c>
      <c r="AB204">
        <v>27470.846249999999</v>
      </c>
      <c r="AC204">
        <v>22604.2549</v>
      </c>
      <c r="AD204">
        <v>20110.507369999999</v>
      </c>
      <c r="AE204">
        <v>18431.145079999998</v>
      </c>
      <c r="AF204">
        <v>17104.22234</v>
      </c>
      <c r="AG204">
        <v>16145.456899999999</v>
      </c>
      <c r="AH204">
        <v>15346.54068</v>
      </c>
      <c r="AI204">
        <v>14477.27305</v>
      </c>
      <c r="AJ204">
        <v>13560.06703</v>
      </c>
      <c r="AK204">
        <v>12595.558419999999</v>
      </c>
      <c r="AL204">
        <v>11717.384400000001</v>
      </c>
      <c r="AM204">
        <v>10802.26088</v>
      </c>
      <c r="AN204">
        <v>10103.447459999999</v>
      </c>
      <c r="AO204">
        <v>9365.0438219999996</v>
      </c>
      <c r="AP204">
        <v>8590.9969230000006</v>
      </c>
      <c r="AQ204">
        <v>7782.1311040000001</v>
      </c>
      <c r="AR204">
        <v>6931.0667469999999</v>
      </c>
      <c r="AS204">
        <v>5745.3105619999997</v>
      </c>
      <c r="AT204">
        <v>4499.6253319999996</v>
      </c>
      <c r="AU204">
        <v>3194.1747879999998</v>
      </c>
      <c r="AV204">
        <v>1828.7234599999999</v>
      </c>
      <c r="AW204">
        <v>400.92972309999999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2087261.189</v>
      </c>
      <c r="G205">
        <v>1900834.7250000001</v>
      </c>
      <c r="H205">
        <v>1546768.0819999999</v>
      </c>
      <c r="I205">
        <v>1687278.281</v>
      </c>
      <c r="J205">
        <v>1689214.013</v>
      </c>
      <c r="K205">
        <v>1554232.1780000001</v>
      </c>
      <c r="L205">
        <v>1523278.3230000001</v>
      </c>
      <c r="M205">
        <v>1528307.26</v>
      </c>
      <c r="N205">
        <v>1505374.237</v>
      </c>
      <c r="O205">
        <v>1507010.692</v>
      </c>
      <c r="P205">
        <v>1464251.0349999999</v>
      </c>
      <c r="Q205">
        <v>1377835.4110000001</v>
      </c>
      <c r="R205">
        <v>1290611.709</v>
      </c>
      <c r="S205">
        <v>1210212.1910000001</v>
      </c>
      <c r="T205">
        <v>1167666.5859999999</v>
      </c>
      <c r="U205">
        <v>1155095.9369999999</v>
      </c>
      <c r="V205">
        <v>1159243.987</v>
      </c>
      <c r="W205">
        <v>877325.15130000003</v>
      </c>
      <c r="X205">
        <v>846633.27280000004</v>
      </c>
      <c r="Y205">
        <v>578807.31169999996</v>
      </c>
      <c r="Z205">
        <v>470909.86540000001</v>
      </c>
      <c r="AA205">
        <v>391184.66019999998</v>
      </c>
      <c r="AB205">
        <v>331355.15990000003</v>
      </c>
      <c r="AC205">
        <v>284000.75</v>
      </c>
      <c r="AD205">
        <v>260186.05480000001</v>
      </c>
      <c r="AE205">
        <v>243847.35329999999</v>
      </c>
      <c r="AF205">
        <v>230138.9308</v>
      </c>
      <c r="AG205">
        <v>220563.1802</v>
      </c>
      <c r="AH205">
        <v>212749.82279999999</v>
      </c>
      <c r="AI205">
        <v>203278.2052</v>
      </c>
      <c r="AJ205">
        <v>192545.8119</v>
      </c>
      <c r="AK205">
        <v>180561.77960000001</v>
      </c>
      <c r="AL205">
        <v>169337.81529999999</v>
      </c>
      <c r="AM205">
        <v>157176.98939999999</v>
      </c>
      <c r="AN205">
        <v>148042.22450000001</v>
      </c>
      <c r="AO205">
        <v>138088.0863</v>
      </c>
      <c r="AP205">
        <v>127363.1627</v>
      </c>
      <c r="AQ205">
        <v>115888.6473</v>
      </c>
      <c r="AR205">
        <v>103590.2193</v>
      </c>
      <c r="AS205">
        <v>86273.827969999998</v>
      </c>
      <c r="AT205">
        <v>67856.809670000002</v>
      </c>
      <c r="AU205">
        <v>48353.761740000002</v>
      </c>
      <c r="AV205">
        <v>27776.883089999999</v>
      </c>
      <c r="AW205">
        <v>6107.1920360000004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624079.42550000001</v>
      </c>
      <c r="G206">
        <v>573706.05539999995</v>
      </c>
      <c r="H206">
        <v>484672.58899999998</v>
      </c>
      <c r="I206">
        <v>522402.18939999997</v>
      </c>
      <c r="J206">
        <v>512983.52409999998</v>
      </c>
      <c r="K206">
        <v>471487.62270000001</v>
      </c>
      <c r="L206">
        <v>448998.7487</v>
      </c>
      <c r="M206">
        <v>447474.8015</v>
      </c>
      <c r="N206">
        <v>428941.6312</v>
      </c>
      <c r="O206">
        <v>414831.35220000002</v>
      </c>
      <c r="P206">
        <v>382958.3113</v>
      </c>
      <c r="Q206">
        <v>337263.41759999999</v>
      </c>
      <c r="R206">
        <v>299644.9976</v>
      </c>
      <c r="S206">
        <v>268550.65350000001</v>
      </c>
      <c r="T206">
        <v>251073.13310000001</v>
      </c>
      <c r="U206">
        <v>243724.9368</v>
      </c>
      <c r="V206">
        <v>242535.66080000001</v>
      </c>
      <c r="W206">
        <v>171243.2409</v>
      </c>
      <c r="X206">
        <v>165285.2788</v>
      </c>
      <c r="Y206">
        <v>115641.504</v>
      </c>
      <c r="Z206">
        <v>87482.339739999996</v>
      </c>
      <c r="AA206">
        <v>68032.839659999998</v>
      </c>
      <c r="AB206">
        <v>54364.31063</v>
      </c>
      <c r="AC206">
        <v>44227.028780000001</v>
      </c>
      <c r="AD206">
        <v>39381.399680000002</v>
      </c>
      <c r="AE206">
        <v>36421.351020000002</v>
      </c>
      <c r="AF206">
        <v>34231.479720000003</v>
      </c>
      <c r="AG206">
        <v>32786.99727</v>
      </c>
      <c r="AH206">
        <v>31623.35526</v>
      </c>
      <c r="AI206">
        <v>30225.07778</v>
      </c>
      <c r="AJ206">
        <v>28667.01629</v>
      </c>
      <c r="AK206">
        <v>26937.982499999998</v>
      </c>
      <c r="AL206">
        <v>25335.779900000001</v>
      </c>
      <c r="AM206">
        <v>23590.678199999998</v>
      </c>
      <c r="AN206">
        <v>22304.434150000001</v>
      </c>
      <c r="AO206">
        <v>20902.049910000002</v>
      </c>
      <c r="AP206">
        <v>19379.856319999999</v>
      </c>
      <c r="AQ206">
        <v>17733.31827</v>
      </c>
      <c r="AR206">
        <v>15947.166740000001</v>
      </c>
      <c r="AS206">
        <v>13370.748170000001</v>
      </c>
      <c r="AT206">
        <v>10591.669459999999</v>
      </c>
      <c r="AU206">
        <v>7605.2020920000004</v>
      </c>
      <c r="AV206">
        <v>4403.6717799999997</v>
      </c>
      <c r="AW206">
        <v>976.07560539999997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9121896.943</v>
      </c>
      <c r="G207">
        <v>8866593.5789999999</v>
      </c>
      <c r="H207">
        <v>7933552.085</v>
      </c>
      <c r="I207">
        <v>8072786.068</v>
      </c>
      <c r="J207">
        <v>8100069.0729999999</v>
      </c>
      <c r="K207">
        <v>7735527.6349999998</v>
      </c>
      <c r="L207">
        <v>7377659.341</v>
      </c>
      <c r="M207">
        <v>7209166.9900000002</v>
      </c>
      <c r="N207">
        <v>7086832.5010000002</v>
      </c>
      <c r="O207">
        <v>7168471.4529999997</v>
      </c>
      <c r="P207">
        <v>7137176.4850000003</v>
      </c>
      <c r="Q207">
        <v>6819869.7419999996</v>
      </c>
      <c r="R207">
        <v>6467079.8799999999</v>
      </c>
      <c r="S207">
        <v>6164198.8490000004</v>
      </c>
      <c r="T207">
        <v>5912910.5810000002</v>
      </c>
      <c r="U207">
        <v>5843004.2690000003</v>
      </c>
      <c r="V207">
        <v>5841325.7960000001</v>
      </c>
      <c r="W207">
        <v>4369728.551</v>
      </c>
      <c r="X207">
        <v>4216741.9950000001</v>
      </c>
      <c r="Y207">
        <v>2968216.2059999998</v>
      </c>
      <c r="Z207">
        <v>2403123.327</v>
      </c>
      <c r="AA207">
        <v>1984037.0120000001</v>
      </c>
      <c r="AB207">
        <v>1669148.365</v>
      </c>
      <c r="AC207">
        <v>1419952.308</v>
      </c>
      <c r="AD207">
        <v>1291949.8130000001</v>
      </c>
      <c r="AE207">
        <v>1201997.649</v>
      </c>
      <c r="AF207">
        <v>1128730.1370000001</v>
      </c>
      <c r="AG207">
        <v>1075577.1200000001</v>
      </c>
      <c r="AH207">
        <v>1030419.425</v>
      </c>
      <c r="AI207">
        <v>979574.17779999995</v>
      </c>
      <c r="AJ207">
        <v>922799.06799999997</v>
      </c>
      <c r="AK207">
        <v>861444.38249999995</v>
      </c>
      <c r="AL207">
        <v>804730.91410000005</v>
      </c>
      <c r="AM207">
        <v>744051.1764</v>
      </c>
      <c r="AN207">
        <v>699275.58799999999</v>
      </c>
      <c r="AO207">
        <v>650778.20420000004</v>
      </c>
      <c r="AP207">
        <v>599078.77639999997</v>
      </c>
      <c r="AQ207">
        <v>544193.49450000003</v>
      </c>
      <c r="AR207">
        <v>485245.26919999998</v>
      </c>
      <c r="AS207">
        <v>403284.53139999998</v>
      </c>
      <c r="AT207">
        <v>316912.65620000003</v>
      </c>
      <c r="AU207">
        <v>225662.73139999999</v>
      </c>
      <c r="AV207">
        <v>129548.04610000001</v>
      </c>
      <c r="AW207">
        <v>28467.148679999998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620592.74730000005</v>
      </c>
      <c r="G208">
        <v>602284.06200000003</v>
      </c>
      <c r="H208">
        <v>534959.37970000005</v>
      </c>
      <c r="I208">
        <v>531272.59569999995</v>
      </c>
      <c r="J208">
        <v>545075.49820000003</v>
      </c>
      <c r="K208">
        <v>530990.98199999996</v>
      </c>
      <c r="L208">
        <v>522201.4656</v>
      </c>
      <c r="M208">
        <v>487403.93150000001</v>
      </c>
      <c r="N208">
        <v>445472.913</v>
      </c>
      <c r="O208">
        <v>422817.40860000002</v>
      </c>
      <c r="P208">
        <v>406288.17670000001</v>
      </c>
      <c r="Q208">
        <v>385883.55959999998</v>
      </c>
      <c r="R208">
        <v>364227.07</v>
      </c>
      <c r="S208">
        <v>360561.11450000003</v>
      </c>
      <c r="T208">
        <v>356518.02439999999</v>
      </c>
      <c r="U208">
        <v>358135.36210000003</v>
      </c>
      <c r="V208">
        <v>375273.48759999999</v>
      </c>
      <c r="W208">
        <v>307005.53840000002</v>
      </c>
      <c r="X208">
        <v>296374.91889999999</v>
      </c>
      <c r="Y208">
        <v>284008.86359999998</v>
      </c>
      <c r="Z208">
        <v>271332.41590000002</v>
      </c>
      <c r="AA208">
        <v>258827.32120000001</v>
      </c>
      <c r="AB208">
        <v>245748.47440000001</v>
      </c>
      <c r="AC208">
        <v>232845.3144</v>
      </c>
      <c r="AD208">
        <v>222757.97080000001</v>
      </c>
      <c r="AE208">
        <v>209902.55110000001</v>
      </c>
      <c r="AF208">
        <v>196627.19140000001</v>
      </c>
      <c r="AG208">
        <v>184701.53150000001</v>
      </c>
      <c r="AH208">
        <v>173607.6593</v>
      </c>
      <c r="AI208">
        <v>161628.31140000001</v>
      </c>
      <c r="AJ208">
        <v>148945.5735</v>
      </c>
      <c r="AK208">
        <v>136375.1287</v>
      </c>
      <c r="AL208">
        <v>124881.136</v>
      </c>
      <c r="AM208">
        <v>113265.7959</v>
      </c>
      <c r="AN208">
        <v>104658.1719</v>
      </c>
      <c r="AO208">
        <v>95670.422470000005</v>
      </c>
      <c r="AP208">
        <v>86555.689840000006</v>
      </c>
      <c r="AQ208">
        <v>77499.180179999996</v>
      </c>
      <c r="AR208">
        <v>67898.505399999995</v>
      </c>
      <c r="AS208">
        <v>55629.849829999999</v>
      </c>
      <c r="AT208">
        <v>43260.52607</v>
      </c>
      <c r="AU208">
        <v>30471.042359999999</v>
      </c>
      <c r="AV208">
        <v>17305.466619999999</v>
      </c>
      <c r="AW208">
        <v>3777.4486830000001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42671.600789999997</v>
      </c>
      <c r="G209">
        <v>40962.97696</v>
      </c>
      <c r="H209">
        <v>38343.434869999997</v>
      </c>
      <c r="I209">
        <v>39694.511899999998</v>
      </c>
      <c r="J209">
        <v>39522.97466</v>
      </c>
      <c r="K209">
        <v>38021.597650000003</v>
      </c>
      <c r="L209">
        <v>37891.573210000002</v>
      </c>
      <c r="M209">
        <v>38404.445720000003</v>
      </c>
      <c r="N209">
        <v>37327.056669999998</v>
      </c>
      <c r="O209">
        <v>38934.560799999999</v>
      </c>
      <c r="P209">
        <v>39413.732759999999</v>
      </c>
      <c r="Q209">
        <v>38616.001060000002</v>
      </c>
      <c r="R209">
        <v>37130.644419999997</v>
      </c>
      <c r="S209">
        <v>34017.453589999997</v>
      </c>
      <c r="T209">
        <v>33414.800750000002</v>
      </c>
      <c r="U209">
        <v>33464.588660000001</v>
      </c>
      <c r="V209">
        <v>33752.476669999996</v>
      </c>
      <c r="W209">
        <v>29947.250929999998</v>
      </c>
      <c r="X209">
        <v>28897.136289999999</v>
      </c>
      <c r="Y209">
        <v>28113.568169999999</v>
      </c>
      <c r="Z209">
        <v>26812.66229</v>
      </c>
      <c r="AA209">
        <v>25806.3135</v>
      </c>
      <c r="AB209">
        <v>25013.340939999998</v>
      </c>
      <c r="AC209">
        <v>24239.784510000001</v>
      </c>
      <c r="AD209">
        <v>23237.97035</v>
      </c>
      <c r="AE209">
        <v>22156.233789999998</v>
      </c>
      <c r="AF209">
        <v>21013.26082</v>
      </c>
      <c r="AG209">
        <v>20066.099549999999</v>
      </c>
      <c r="AH209">
        <v>19175.821510000002</v>
      </c>
      <c r="AI209">
        <v>18130.138749999998</v>
      </c>
      <c r="AJ209">
        <v>16969.814040000001</v>
      </c>
      <c r="AK209">
        <v>15723.52504</v>
      </c>
      <c r="AL209">
        <v>14581.8879</v>
      </c>
      <c r="AM209">
        <v>13376.87535</v>
      </c>
      <c r="AN209">
        <v>12487.99202</v>
      </c>
      <c r="AO209">
        <v>11568.0753</v>
      </c>
      <c r="AP209">
        <v>10607.12011</v>
      </c>
      <c r="AQ209">
        <v>9599.1404700000003</v>
      </c>
      <c r="AR209">
        <v>8547.4352290000006</v>
      </c>
      <c r="AS209">
        <v>7103.0995890000004</v>
      </c>
      <c r="AT209">
        <v>5578.1863700000004</v>
      </c>
      <c r="AU209">
        <v>3971.355646</v>
      </c>
      <c r="AV209">
        <v>2280.5239029999998</v>
      </c>
      <c r="AW209">
        <v>501.4617088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56503.335330000002</v>
      </c>
      <c r="G210">
        <v>53510.298889999998</v>
      </c>
      <c r="H210">
        <v>47273.762419999999</v>
      </c>
      <c r="I210">
        <v>47855.953170000001</v>
      </c>
      <c r="J210">
        <v>47261.123189999998</v>
      </c>
      <c r="K210">
        <v>45347.889289999999</v>
      </c>
      <c r="L210">
        <v>43925.693030000002</v>
      </c>
      <c r="M210">
        <v>42471.978629999998</v>
      </c>
      <c r="N210">
        <v>38153.646460000004</v>
      </c>
      <c r="O210">
        <v>37952.071230000001</v>
      </c>
      <c r="P210">
        <v>38054.938049999997</v>
      </c>
      <c r="Q210">
        <v>37951.720589999997</v>
      </c>
      <c r="R210">
        <v>36000.787479999999</v>
      </c>
      <c r="S210">
        <v>33074.970889999997</v>
      </c>
      <c r="T210">
        <v>32579.640889999999</v>
      </c>
      <c r="U210">
        <v>32402.453519999999</v>
      </c>
      <c r="V210">
        <v>32190.369040000001</v>
      </c>
      <c r="W210">
        <v>47625.007859999998</v>
      </c>
      <c r="X210">
        <v>45958.205070000004</v>
      </c>
      <c r="Y210">
        <v>69776.357069999998</v>
      </c>
      <c r="Z210">
        <v>77460.372069999998</v>
      </c>
      <c r="AA210">
        <v>83223.785260000004</v>
      </c>
      <c r="AB210">
        <v>87476.474619999906</v>
      </c>
      <c r="AC210">
        <v>90146.945449999999</v>
      </c>
      <c r="AD210">
        <v>91472.017559999906</v>
      </c>
      <c r="AE210">
        <v>91523.544630000004</v>
      </c>
      <c r="AF210">
        <v>90421.444799999997</v>
      </c>
      <c r="AG210">
        <v>88731.983349999995</v>
      </c>
      <c r="AH210">
        <v>86142.156430000003</v>
      </c>
      <c r="AI210">
        <v>82331.700259999998</v>
      </c>
      <c r="AJ210">
        <v>77784.900380000006</v>
      </c>
      <c r="AK210">
        <v>72587.010840000003</v>
      </c>
      <c r="AL210">
        <v>67601.906969999996</v>
      </c>
      <c r="AM210">
        <v>62146.815499999997</v>
      </c>
      <c r="AN210">
        <v>57843.535510000002</v>
      </c>
      <c r="AO210">
        <v>53228.827069999999</v>
      </c>
      <c r="AP210">
        <v>48345.711770000002</v>
      </c>
      <c r="AQ210">
        <v>43234.108359999998</v>
      </c>
      <c r="AR210">
        <v>37931.011229999996</v>
      </c>
      <c r="AS210">
        <v>31009.68261</v>
      </c>
      <c r="AT210">
        <v>23924.038990000001</v>
      </c>
      <c r="AU210">
        <v>16709.322459999999</v>
      </c>
      <c r="AV210">
        <v>9398.1177499999994</v>
      </c>
      <c r="AW210">
        <v>2020.5051410000001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55440.525139999998</v>
      </c>
      <c r="G211">
        <v>52726.710189999998</v>
      </c>
      <c r="H211">
        <v>45768.706639999997</v>
      </c>
      <c r="I211">
        <v>46479.87369</v>
      </c>
      <c r="J211">
        <v>46706.08006</v>
      </c>
      <c r="K211">
        <v>44466.978840000003</v>
      </c>
      <c r="L211">
        <v>42556.930529999998</v>
      </c>
      <c r="M211">
        <v>42109.446929999998</v>
      </c>
      <c r="N211">
        <v>40396.877959999998</v>
      </c>
      <c r="O211">
        <v>40695.106019999999</v>
      </c>
      <c r="P211">
        <v>40963.222739999997</v>
      </c>
      <c r="Q211">
        <v>40556.373200000002</v>
      </c>
      <c r="R211">
        <v>37834.293109999999</v>
      </c>
      <c r="S211">
        <v>34907.483209999999</v>
      </c>
      <c r="T211">
        <v>33613.796119999999</v>
      </c>
      <c r="U211">
        <v>32690.042089999999</v>
      </c>
      <c r="V211">
        <v>32035.322400000001</v>
      </c>
      <c r="W211">
        <v>89773.908800000005</v>
      </c>
      <c r="X211">
        <v>86631.293770000004</v>
      </c>
      <c r="Y211">
        <v>187337.2378</v>
      </c>
      <c r="Z211">
        <v>224434.93179999999</v>
      </c>
      <c r="AA211">
        <v>254528.18909999999</v>
      </c>
      <c r="AB211">
        <v>278835.17340000003</v>
      </c>
      <c r="AC211">
        <v>297112.29090000002</v>
      </c>
      <c r="AD211">
        <v>310070.87609999999</v>
      </c>
      <c r="AE211">
        <v>317897.36599999998</v>
      </c>
      <c r="AF211">
        <v>320940.47230000002</v>
      </c>
      <c r="AG211">
        <v>321176.20880000002</v>
      </c>
      <c r="AH211">
        <v>317470.94780000002</v>
      </c>
      <c r="AI211">
        <v>308561.11210000003</v>
      </c>
      <c r="AJ211">
        <v>296157.8272</v>
      </c>
      <c r="AK211">
        <v>280536.3236</v>
      </c>
      <c r="AL211">
        <v>265033.97090000001</v>
      </c>
      <c r="AM211">
        <v>247019.96249999999</v>
      </c>
      <c r="AN211">
        <v>232988.62460000001</v>
      </c>
      <c r="AO211">
        <v>217180.11309999999</v>
      </c>
      <c r="AP211">
        <v>199744.85079999999</v>
      </c>
      <c r="AQ211">
        <v>180825.6391</v>
      </c>
      <c r="AR211">
        <v>160557.97279999999</v>
      </c>
      <c r="AS211">
        <v>132813.04639999999</v>
      </c>
      <c r="AT211">
        <v>103656.7515</v>
      </c>
      <c r="AU211">
        <v>73225.987030000004</v>
      </c>
      <c r="AV211">
        <v>41650.733289999996</v>
      </c>
      <c r="AW211">
        <v>9054.3322530000005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269355.5637</v>
      </c>
      <c r="G212">
        <v>244292.30650000001</v>
      </c>
      <c r="H212">
        <v>176561.21</v>
      </c>
      <c r="I212">
        <v>227078.34599999999</v>
      </c>
      <c r="J212">
        <v>194060.91649999999</v>
      </c>
      <c r="K212">
        <v>245741.2659</v>
      </c>
      <c r="L212">
        <v>230605.03890000001</v>
      </c>
      <c r="M212">
        <v>207814.57750000001</v>
      </c>
      <c r="N212">
        <v>176871.42</v>
      </c>
      <c r="O212">
        <v>137189.22099999999</v>
      </c>
      <c r="P212">
        <v>113833.0016</v>
      </c>
      <c r="Q212">
        <v>95412.849029999998</v>
      </c>
      <c r="R212">
        <v>85598.448130000004</v>
      </c>
      <c r="S212">
        <v>88884.560809999995</v>
      </c>
      <c r="T212">
        <v>87442.790359999999</v>
      </c>
      <c r="U212">
        <v>87602.270820000005</v>
      </c>
      <c r="V212">
        <v>88708.947419999997</v>
      </c>
      <c r="W212">
        <v>67259.758220000003</v>
      </c>
      <c r="X212">
        <v>65699.518110000005</v>
      </c>
      <c r="Y212">
        <v>63039.383750000001</v>
      </c>
      <c r="Z212">
        <v>61217.989800000003</v>
      </c>
      <c r="AA212">
        <v>59652.497159999999</v>
      </c>
      <c r="AB212">
        <v>58252.588459999999</v>
      </c>
      <c r="AC212">
        <v>56800.023690000002</v>
      </c>
      <c r="AD212">
        <v>55302.075960000002</v>
      </c>
      <c r="AE212">
        <v>53584.637569999999</v>
      </c>
      <c r="AF212">
        <v>51727.887589999998</v>
      </c>
      <c r="AG212">
        <v>49940.568010000003</v>
      </c>
      <c r="AH212">
        <v>48023.63622</v>
      </c>
      <c r="AI212">
        <v>45796.47651</v>
      </c>
      <c r="AJ212">
        <v>43366.337180000002</v>
      </c>
      <c r="AK212">
        <v>40745.977509999997</v>
      </c>
      <c r="AL212">
        <v>38289.09029</v>
      </c>
      <c r="AM212">
        <v>35567.728219999997</v>
      </c>
      <c r="AN212">
        <v>33594.463329999999</v>
      </c>
      <c r="AO212">
        <v>31456.178650000002</v>
      </c>
      <c r="AP212">
        <v>29136.63178</v>
      </c>
      <c r="AQ212">
        <v>26617.229510000001</v>
      </c>
      <c r="AR212">
        <v>23877.107840000001</v>
      </c>
      <c r="AS212">
        <v>20153.469300000001</v>
      </c>
      <c r="AT212">
        <v>16136.843279999999</v>
      </c>
      <c r="AU212">
        <v>11732.562470000001</v>
      </c>
      <c r="AV212">
        <v>6886.1018430000004</v>
      </c>
      <c r="AW212">
        <v>1548.374182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229182.69930000001</v>
      </c>
      <c r="G213">
        <v>229408.6537</v>
      </c>
      <c r="H213">
        <v>178359.7702</v>
      </c>
      <c r="I213">
        <v>185995.85060000001</v>
      </c>
      <c r="J213">
        <v>199345.5067</v>
      </c>
      <c r="K213">
        <v>197033.21859999999</v>
      </c>
      <c r="L213">
        <v>188680.5257</v>
      </c>
      <c r="M213">
        <v>183742.74969999999</v>
      </c>
      <c r="N213">
        <v>179056.41459999999</v>
      </c>
      <c r="O213">
        <v>170972.53229999999</v>
      </c>
      <c r="P213">
        <v>166038.2965</v>
      </c>
      <c r="Q213">
        <v>161207.1692</v>
      </c>
      <c r="R213">
        <v>148018.36610000001</v>
      </c>
      <c r="S213">
        <v>136135.8511</v>
      </c>
      <c r="T213">
        <v>131925.07260000001</v>
      </c>
      <c r="U213">
        <v>129357.67750000001</v>
      </c>
      <c r="V213">
        <v>128219.8052</v>
      </c>
      <c r="W213">
        <v>109984.1678</v>
      </c>
      <c r="X213">
        <v>108769.2359</v>
      </c>
      <c r="Y213">
        <v>103882.6139</v>
      </c>
      <c r="Z213">
        <v>97421.410140000007</v>
      </c>
      <c r="AA213">
        <v>91523.629820000002</v>
      </c>
      <c r="AB213">
        <v>86332.906770000001</v>
      </c>
      <c r="AC213">
        <v>81249.894490000006</v>
      </c>
      <c r="AD213">
        <v>76835.195189999999</v>
      </c>
      <c r="AE213">
        <v>72342.718829999998</v>
      </c>
      <c r="AF213">
        <v>67832.964319999999</v>
      </c>
      <c r="AG213">
        <v>63616.514840000003</v>
      </c>
      <c r="AH213">
        <v>59418.246270000003</v>
      </c>
      <c r="AI213">
        <v>54984.953679999999</v>
      </c>
      <c r="AJ213">
        <v>50520.248520000001</v>
      </c>
      <c r="AK213">
        <v>46053.935080000003</v>
      </c>
      <c r="AL213">
        <v>42076.955040000001</v>
      </c>
      <c r="AM213">
        <v>38014.684650000003</v>
      </c>
      <c r="AN213">
        <v>35023.295489999997</v>
      </c>
      <c r="AO213">
        <v>32048.92556</v>
      </c>
      <c r="AP213">
        <v>29030.016739999999</v>
      </c>
      <c r="AQ213">
        <v>25939.82991</v>
      </c>
      <c r="AR213">
        <v>22767.041789999999</v>
      </c>
      <c r="AS213">
        <v>18670.8043</v>
      </c>
      <c r="AT213">
        <v>14478.371010000001</v>
      </c>
      <c r="AU213">
        <v>10177.593929999999</v>
      </c>
      <c r="AV213">
        <v>5767.7301790000001</v>
      </c>
      <c r="AW213">
        <v>1250.731865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8689668.0160000008</v>
      </c>
      <c r="G214">
        <v>9039861.8420000002</v>
      </c>
      <c r="H214">
        <v>9021899.5480000004</v>
      </c>
      <c r="I214">
        <v>9729790.3379999995</v>
      </c>
      <c r="J214">
        <v>10205976.6</v>
      </c>
      <c r="K214">
        <v>10295948.890000001</v>
      </c>
      <c r="L214">
        <v>10460195.07</v>
      </c>
      <c r="M214">
        <v>10863919.939999999</v>
      </c>
      <c r="N214">
        <v>11544344</v>
      </c>
      <c r="O214">
        <v>11374427.140000001</v>
      </c>
      <c r="P214">
        <v>10774886.289999999</v>
      </c>
      <c r="Q214">
        <v>9705803.2489999998</v>
      </c>
      <c r="R214">
        <v>8588194.1620000005</v>
      </c>
      <c r="S214">
        <v>7617862.0889999997</v>
      </c>
      <c r="T214">
        <v>7274829.6509999996</v>
      </c>
      <c r="U214">
        <v>7047721.3339999998</v>
      </c>
      <c r="V214">
        <v>6909676.608</v>
      </c>
      <c r="W214">
        <v>6542187.8530000001</v>
      </c>
      <c r="X214">
        <v>6313095.1330000004</v>
      </c>
      <c r="Y214">
        <v>7325637.8020000001</v>
      </c>
      <c r="Z214">
        <v>7361566.7580000004</v>
      </c>
      <c r="AA214">
        <v>7280064.5530000003</v>
      </c>
      <c r="AB214">
        <v>7121683.4680000003</v>
      </c>
      <c r="AC214">
        <v>6861235.0930000003</v>
      </c>
      <c r="AD214">
        <v>6508492.7439999999</v>
      </c>
      <c r="AE214">
        <v>6044757.9890000001</v>
      </c>
      <c r="AF214">
        <v>5550455.6550000003</v>
      </c>
      <c r="AG214">
        <v>5090940.95</v>
      </c>
      <c r="AH214">
        <v>4650994.8779999996</v>
      </c>
      <c r="AI214">
        <v>4203210.0010000002</v>
      </c>
      <c r="AJ214">
        <v>3768497.1549999998</v>
      </c>
      <c r="AK214">
        <v>3349312.7629999998</v>
      </c>
      <c r="AL214">
        <v>2981386.1349999998</v>
      </c>
      <c r="AM214">
        <v>2623278.6320000002</v>
      </c>
      <c r="AN214">
        <v>2345285.7560000001</v>
      </c>
      <c r="AO214">
        <v>2079546.328</v>
      </c>
      <c r="AP214">
        <v>1824487.915</v>
      </c>
      <c r="AQ214">
        <v>1579135.8370000001</v>
      </c>
      <c r="AR214">
        <v>1342934.835</v>
      </c>
      <c r="AS214">
        <v>1065197.2390000001</v>
      </c>
      <c r="AT214">
        <v>798047.34360000002</v>
      </c>
      <c r="AU214">
        <v>541801.04429999995</v>
      </c>
      <c r="AV214">
        <v>296523.39850000001</v>
      </c>
      <c r="AW214">
        <v>62095.821250000001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4797654.2929999996</v>
      </c>
      <c r="G215">
        <v>4892185.6009999998</v>
      </c>
      <c r="H215">
        <v>5158324.3600000003</v>
      </c>
      <c r="I215">
        <v>5346981.2889999999</v>
      </c>
      <c r="J215">
        <v>5438446.8030000003</v>
      </c>
      <c r="K215">
        <v>5440436.9220000003</v>
      </c>
      <c r="L215">
        <v>5507032.6140000001</v>
      </c>
      <c r="M215">
        <v>5630389.3949999996</v>
      </c>
      <c r="N215">
        <v>5896022.6629999997</v>
      </c>
      <c r="O215">
        <v>5752043.4960000003</v>
      </c>
      <c r="P215">
        <v>5359833.4869999997</v>
      </c>
      <c r="Q215">
        <v>4746556.2130000005</v>
      </c>
      <c r="R215">
        <v>4163444.7370000002</v>
      </c>
      <c r="S215">
        <v>3664592.1869999999</v>
      </c>
      <c r="T215">
        <v>3510804.6009999998</v>
      </c>
      <c r="U215">
        <v>3436033.827</v>
      </c>
      <c r="V215">
        <v>3414288.892</v>
      </c>
      <c r="W215">
        <v>3081209.9309999999</v>
      </c>
      <c r="X215">
        <v>2973337.145</v>
      </c>
      <c r="Y215">
        <v>2996018.6009999998</v>
      </c>
      <c r="Z215">
        <v>2906471.6979999999</v>
      </c>
      <c r="AA215">
        <v>2794256.4909999999</v>
      </c>
      <c r="AB215">
        <v>2670052.392</v>
      </c>
      <c r="AC215">
        <v>2523213.8790000002</v>
      </c>
      <c r="AD215">
        <v>2380975.128</v>
      </c>
      <c r="AE215">
        <v>2212103.8190000001</v>
      </c>
      <c r="AF215">
        <v>2036392.767</v>
      </c>
      <c r="AG215">
        <v>1876029.2009999999</v>
      </c>
      <c r="AH215">
        <v>1723466.081</v>
      </c>
      <c r="AI215">
        <v>1566480.1869999999</v>
      </c>
      <c r="AJ215">
        <v>1412665.575</v>
      </c>
      <c r="AK215">
        <v>1262711.9180000001</v>
      </c>
      <c r="AL215">
        <v>1130246.983</v>
      </c>
      <c r="AM215">
        <v>1000366.576</v>
      </c>
      <c r="AN215">
        <v>899409.78899999999</v>
      </c>
      <c r="AO215">
        <v>801854.4547</v>
      </c>
      <c r="AP215">
        <v>707306.16200000001</v>
      </c>
      <c r="AQ215">
        <v>615537.6899</v>
      </c>
      <c r="AR215">
        <v>526390.22109999997</v>
      </c>
      <c r="AS215">
        <v>419779.77779999998</v>
      </c>
      <c r="AT215">
        <v>316168.89730000001</v>
      </c>
      <c r="AU215">
        <v>215784.92879999999</v>
      </c>
      <c r="AV215">
        <v>118724.6035</v>
      </c>
      <c r="AW215">
        <v>24995.788629999999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0.99648546589999998</v>
      </c>
      <c r="G216">
        <v>0.96650720759999997</v>
      </c>
      <c r="H216">
        <v>0.92798375200000005</v>
      </c>
      <c r="I216">
        <v>0.91636241969999999</v>
      </c>
      <c r="J216">
        <v>0.89466033010000001</v>
      </c>
      <c r="K216">
        <v>0.8638963462</v>
      </c>
      <c r="L216">
        <v>0.83885447550000003</v>
      </c>
      <c r="M216">
        <v>0.82298755940000001</v>
      </c>
      <c r="N216">
        <v>0.81325548339999998</v>
      </c>
      <c r="O216">
        <v>0.78311934510000003</v>
      </c>
      <c r="P216">
        <v>0.74237512640000003</v>
      </c>
      <c r="Q216">
        <v>0.69234663409999997</v>
      </c>
      <c r="R216">
        <v>0.64575000390000004</v>
      </c>
      <c r="S216">
        <v>0.61617837129999997</v>
      </c>
      <c r="T216">
        <v>0.6100979393</v>
      </c>
      <c r="U216">
        <v>0.60590682659999995</v>
      </c>
      <c r="V216">
        <v>0.60314828300000001</v>
      </c>
      <c r="W216">
        <v>0.52041112249999999</v>
      </c>
      <c r="X216">
        <v>0.50095676580000004</v>
      </c>
      <c r="Y216">
        <v>0.46022400530000002</v>
      </c>
      <c r="Z216">
        <v>0.42398861119999998</v>
      </c>
      <c r="AA216">
        <v>0.3901739414</v>
      </c>
      <c r="AB216">
        <v>0.35913978829999998</v>
      </c>
      <c r="AC216">
        <v>0.32962403350000002</v>
      </c>
      <c r="AD216">
        <v>0.3000238476</v>
      </c>
      <c r="AE216">
        <v>0.27166868750000001</v>
      </c>
      <c r="AF216">
        <v>0.2445981726</v>
      </c>
      <c r="AG216">
        <v>0.2201809092</v>
      </c>
      <c r="AH216">
        <v>0.19695712530000001</v>
      </c>
      <c r="AI216">
        <v>0.1732554654</v>
      </c>
      <c r="AJ216">
        <v>0.15039259860000001</v>
      </c>
      <c r="AK216">
        <v>0.1284414109</v>
      </c>
      <c r="AL216">
        <v>0.108865226</v>
      </c>
      <c r="AM216">
        <v>9.0019019300000003E-2</v>
      </c>
      <c r="AN216">
        <v>7.8217861700000002E-2</v>
      </c>
      <c r="AO216">
        <v>6.7132738100000006E-2</v>
      </c>
      <c r="AP216">
        <v>5.6461983799999997E-2</v>
      </c>
      <c r="AQ216">
        <v>4.6223320999999998E-2</v>
      </c>
      <c r="AR216">
        <v>3.6426781499999998E-2</v>
      </c>
      <c r="AS216">
        <v>2.8834632999999998E-2</v>
      </c>
      <c r="AT216">
        <v>2.1714193699999999E-2</v>
      </c>
      <c r="AU216" s="39">
        <v>1.4806956200000001E-2</v>
      </c>
      <c r="AV216">
        <v>8.1223571599999995E-3</v>
      </c>
      <c r="AW216">
        <v>1.70030269E-3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8252902.6399999997</v>
      </c>
      <c r="G217">
        <v>8009429.0789999999</v>
      </c>
      <c r="H217">
        <v>7304564.1749999998</v>
      </c>
      <c r="I217">
        <v>7072578.6320000002</v>
      </c>
      <c r="J217">
        <v>6926832.46</v>
      </c>
      <c r="K217">
        <v>6704926.5789999999</v>
      </c>
      <c r="L217">
        <v>6381669.6670000004</v>
      </c>
      <c r="M217">
        <v>6051162.9299999997</v>
      </c>
      <c r="N217">
        <v>5658619.4230000004</v>
      </c>
      <c r="O217">
        <v>5784915.8590000002</v>
      </c>
      <c r="P217">
        <v>6062614.79</v>
      </c>
      <c r="Q217">
        <v>6390732.8779999996</v>
      </c>
      <c r="R217">
        <v>6527087.21</v>
      </c>
      <c r="S217">
        <v>9162935.3719999995</v>
      </c>
      <c r="T217">
        <v>7352452.4800000004</v>
      </c>
      <c r="U217">
        <v>5068691.6380000003</v>
      </c>
      <c r="V217">
        <v>2909523.4649999999</v>
      </c>
      <c r="W217">
        <v>6963405.1799999997</v>
      </c>
      <c r="X217">
        <v>7461120.1040000003</v>
      </c>
      <c r="Y217">
        <v>7266393.9450000003</v>
      </c>
      <c r="Z217">
        <v>6731393.4630000005</v>
      </c>
      <c r="AA217">
        <v>6148226.4950000001</v>
      </c>
      <c r="AB217">
        <v>5594904.3080000002</v>
      </c>
      <c r="AC217">
        <v>5063593.3930000002</v>
      </c>
      <c r="AD217">
        <v>4504177.0109999999</v>
      </c>
      <c r="AE217">
        <v>3975893.2039999999</v>
      </c>
      <c r="AF217">
        <v>3486137.5750000002</v>
      </c>
      <c r="AG217">
        <v>2926421.585</v>
      </c>
      <c r="AH217">
        <v>2410882.2050000001</v>
      </c>
      <c r="AI217">
        <v>1804212.3319999999</v>
      </c>
      <c r="AJ217">
        <v>1271769.9720000001</v>
      </c>
      <c r="AK217">
        <v>820494.59439999994</v>
      </c>
      <c r="AL217">
        <v>464704.78590000002</v>
      </c>
      <c r="AM217">
        <v>171556.53450000001</v>
      </c>
      <c r="AN217">
        <v>151171.75080000001</v>
      </c>
      <c r="AO217">
        <v>143876.91329999999</v>
      </c>
      <c r="AP217">
        <v>136169.17569999999</v>
      </c>
      <c r="AQ217">
        <v>126785.4212</v>
      </c>
      <c r="AR217">
        <v>115614.7788</v>
      </c>
      <c r="AS217">
        <v>97371.282059999998</v>
      </c>
      <c r="AT217">
        <v>77362.494519999906</v>
      </c>
      <c r="AU217">
        <v>55646.258759999997</v>
      </c>
      <c r="AV217">
        <v>32231.432529999998</v>
      </c>
      <c r="AW217">
        <v>7136.5837259999998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480703.386</v>
      </c>
      <c r="G218">
        <v>470181.5478</v>
      </c>
      <c r="H218">
        <v>452207.95909999998</v>
      </c>
      <c r="I218">
        <v>460431.08929999999</v>
      </c>
      <c r="J218">
        <v>522073.58750000002</v>
      </c>
      <c r="K218">
        <v>572014.22600000002</v>
      </c>
      <c r="L218">
        <v>634859.68030000001</v>
      </c>
      <c r="M218">
        <v>716603.85930000001</v>
      </c>
      <c r="N218">
        <v>818194.85369999998</v>
      </c>
      <c r="O218">
        <v>774634.78240000003</v>
      </c>
      <c r="P218">
        <v>712221.01100000006</v>
      </c>
      <c r="Q218">
        <v>630086.59140000003</v>
      </c>
      <c r="R218">
        <v>550453.02709999995</v>
      </c>
      <c r="S218">
        <v>266009.18540000002</v>
      </c>
      <c r="T218">
        <v>241500.8541</v>
      </c>
      <c r="U218">
        <v>224683.2935</v>
      </c>
      <c r="V218">
        <v>210446.53409999999</v>
      </c>
      <c r="W218">
        <v>180582.6643</v>
      </c>
      <c r="X218">
        <v>181599.20269999999</v>
      </c>
      <c r="Y218">
        <v>166103.7378</v>
      </c>
      <c r="Z218">
        <v>154861.10990000001</v>
      </c>
      <c r="AA218">
        <v>145115.36869999999</v>
      </c>
      <c r="AB218">
        <v>137370.9615</v>
      </c>
      <c r="AC218">
        <v>129826.97749999999</v>
      </c>
      <c r="AD218">
        <v>123523.9081</v>
      </c>
      <c r="AE218">
        <v>116934.255</v>
      </c>
      <c r="AF218">
        <v>107442.8023</v>
      </c>
      <c r="AG218">
        <v>101574.8417</v>
      </c>
      <c r="AH218">
        <v>96070.303530000005</v>
      </c>
      <c r="AI218">
        <v>89493.99222</v>
      </c>
      <c r="AJ218">
        <v>82687.81925</v>
      </c>
      <c r="AK218">
        <v>75725.557509999999</v>
      </c>
      <c r="AL218">
        <v>69725.628339999996</v>
      </c>
      <c r="AM218">
        <v>63485.821179999999</v>
      </c>
      <c r="AN218">
        <v>58933.736499999999</v>
      </c>
      <c r="AO218">
        <v>54233.77663</v>
      </c>
      <c r="AP218">
        <v>49373.424570000003</v>
      </c>
      <c r="AQ218">
        <v>44350.622539999997</v>
      </c>
      <c r="AR218">
        <v>39140.164169999996</v>
      </c>
      <c r="AS218">
        <v>25275.475330000001</v>
      </c>
      <c r="AT218">
        <v>14461.908719999999</v>
      </c>
      <c r="AU218">
        <v>6668.0806979999998</v>
      </c>
      <c r="AV218">
        <v>1859.822821</v>
      </c>
      <c r="AW218">
        <v>57.656327810000001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257802239.09999999</v>
      </c>
      <c r="G219">
        <v>244065050.80000001</v>
      </c>
      <c r="H219">
        <v>223509737.30000001</v>
      </c>
      <c r="I219">
        <v>226456881.30000001</v>
      </c>
      <c r="J219">
        <v>222459246.09999999</v>
      </c>
      <c r="K219">
        <v>209255116.5</v>
      </c>
      <c r="L219">
        <v>202217288.30000001</v>
      </c>
      <c r="M219">
        <v>200249973.69999999</v>
      </c>
      <c r="N219">
        <v>198872138.5</v>
      </c>
      <c r="O219">
        <v>196102242.90000001</v>
      </c>
      <c r="P219">
        <v>189126987</v>
      </c>
      <c r="Q219">
        <v>179755417.90000001</v>
      </c>
      <c r="R219">
        <v>173209046.5</v>
      </c>
      <c r="S219">
        <v>163454186.09999999</v>
      </c>
      <c r="T219">
        <v>160180575.80000001</v>
      </c>
      <c r="U219">
        <v>158695902.40000001</v>
      </c>
      <c r="V219">
        <v>158445284.90000001</v>
      </c>
      <c r="W219">
        <v>149509417.09999999</v>
      </c>
      <c r="X219">
        <v>147033598.30000001</v>
      </c>
      <c r="Y219">
        <v>135156166.09999999</v>
      </c>
      <c r="Z219">
        <v>125439137.3</v>
      </c>
      <c r="AA219">
        <v>116578862.40000001</v>
      </c>
      <c r="AB219">
        <v>108933282.09999999</v>
      </c>
      <c r="AC219">
        <v>101977881.7</v>
      </c>
      <c r="AD219">
        <v>96449874.109999999</v>
      </c>
      <c r="AE219">
        <v>91505727.189999998</v>
      </c>
      <c r="AF219">
        <v>86584450.930000007</v>
      </c>
      <c r="AG219">
        <v>82409900.5</v>
      </c>
      <c r="AH219">
        <v>78546778.459999904</v>
      </c>
      <c r="AI219">
        <v>74419215.980000004</v>
      </c>
      <c r="AJ219">
        <v>70109954.760000005</v>
      </c>
      <c r="AK219">
        <v>65580071.780000001</v>
      </c>
      <c r="AL219">
        <v>61288178.920000002</v>
      </c>
      <c r="AM219">
        <v>56505526.740000002</v>
      </c>
      <c r="AN219">
        <v>54185965.140000001</v>
      </c>
      <c r="AO219">
        <v>51575126.609999999</v>
      </c>
      <c r="AP219">
        <v>48618777.32</v>
      </c>
      <c r="AQ219">
        <v>45236988.869999997</v>
      </c>
      <c r="AR219">
        <v>41256425.329999998</v>
      </c>
      <c r="AS219">
        <v>39711547.82</v>
      </c>
      <c r="AT219">
        <v>38149120.68</v>
      </c>
      <c r="AU219">
        <v>36552596.710000001</v>
      </c>
      <c r="AV219">
        <v>34918066.030000001</v>
      </c>
      <c r="AW219">
        <v>33241238.84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41579586.280000001</v>
      </c>
      <c r="G220">
        <v>37532110.100000001</v>
      </c>
      <c r="H220">
        <v>32551790.920000002</v>
      </c>
      <c r="I220">
        <v>32744705.739999998</v>
      </c>
      <c r="J220">
        <v>31620531.82</v>
      </c>
      <c r="K220">
        <v>30028811.32</v>
      </c>
      <c r="L220">
        <v>29946043.289999999</v>
      </c>
      <c r="M220">
        <v>29635862.23</v>
      </c>
      <c r="N220">
        <v>28608167.68</v>
      </c>
      <c r="O220">
        <v>24712102.719999999</v>
      </c>
      <c r="P220">
        <v>21101002.149999999</v>
      </c>
      <c r="Q220">
        <v>18686144.289999999</v>
      </c>
      <c r="R220">
        <v>17040070.550000001</v>
      </c>
      <c r="S220">
        <v>11856500.279999999</v>
      </c>
      <c r="T220">
        <v>10794121.560000001</v>
      </c>
      <c r="U220">
        <v>10309775.300000001</v>
      </c>
      <c r="V220">
        <v>10035852.84</v>
      </c>
      <c r="W220">
        <v>10388584.82</v>
      </c>
      <c r="X220">
        <v>10135296.130000001</v>
      </c>
      <c r="Y220">
        <v>9426103.7320000008</v>
      </c>
      <c r="Z220">
        <v>8600514.2939999998</v>
      </c>
      <c r="AA220">
        <v>7787875.3590000002</v>
      </c>
      <c r="AB220">
        <v>7364194.3420000002</v>
      </c>
      <c r="AC220">
        <v>7009164.8320000004</v>
      </c>
      <c r="AD220">
        <v>6845725.7410000004</v>
      </c>
      <c r="AE220">
        <v>6770004.7220000001</v>
      </c>
      <c r="AF220">
        <v>6739212.7249999996</v>
      </c>
      <c r="AG220">
        <v>6860579.7759999996</v>
      </c>
      <c r="AH220">
        <v>7053971.4740000004</v>
      </c>
      <c r="AI220">
        <v>7271085.7609999999</v>
      </c>
      <c r="AJ220">
        <v>7486552.2850000001</v>
      </c>
      <c r="AK220">
        <v>7700041.6270000003</v>
      </c>
      <c r="AL220">
        <v>7910881.4330000002</v>
      </c>
      <c r="AM220">
        <v>8127474.7939999998</v>
      </c>
      <c r="AN220">
        <v>8346285.5980000002</v>
      </c>
      <c r="AO220">
        <v>8563150.0170000009</v>
      </c>
      <c r="AP220">
        <v>8782522.3670000006</v>
      </c>
      <c r="AQ220">
        <v>9007972.8839999996</v>
      </c>
      <c r="AR220">
        <v>9234533.1469999999</v>
      </c>
      <c r="AS220">
        <v>9454669.7320000008</v>
      </c>
      <c r="AT220">
        <v>9676353.3680000007</v>
      </c>
      <c r="AU220">
        <v>9898688.0879999995</v>
      </c>
      <c r="AV220">
        <v>10124742.93</v>
      </c>
      <c r="AW220">
        <v>10358260.1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163208889.80000001</v>
      </c>
      <c r="G221">
        <v>154589926.59999999</v>
      </c>
      <c r="H221">
        <v>142408026.5</v>
      </c>
      <c r="I221">
        <v>143734722</v>
      </c>
      <c r="J221">
        <v>140193502.19999999</v>
      </c>
      <c r="K221">
        <v>130134256.3</v>
      </c>
      <c r="L221">
        <v>124209411.5</v>
      </c>
      <c r="M221">
        <v>122605776.59999999</v>
      </c>
      <c r="N221">
        <v>121830562.8</v>
      </c>
      <c r="O221">
        <v>123046876.3</v>
      </c>
      <c r="P221">
        <v>120743756.59999999</v>
      </c>
      <c r="Q221">
        <v>116279955.90000001</v>
      </c>
      <c r="R221">
        <v>114302142.09999999</v>
      </c>
      <c r="S221">
        <v>109965594.3</v>
      </c>
      <c r="T221">
        <v>110805486</v>
      </c>
      <c r="U221">
        <v>112695350.8</v>
      </c>
      <c r="V221">
        <v>115063980.90000001</v>
      </c>
      <c r="W221">
        <v>107050042.3</v>
      </c>
      <c r="X221">
        <v>105197686.5</v>
      </c>
      <c r="Y221">
        <v>96867646.459999904</v>
      </c>
      <c r="Z221">
        <v>90398330.849999994</v>
      </c>
      <c r="AA221">
        <v>84514090.439999998</v>
      </c>
      <c r="AB221">
        <v>79186153.349999994</v>
      </c>
      <c r="AC221">
        <v>74378684.219999999</v>
      </c>
      <c r="AD221">
        <v>70530446.060000002</v>
      </c>
      <c r="AE221">
        <v>67164536.769999996</v>
      </c>
      <c r="AF221">
        <v>63732640.240000002</v>
      </c>
      <c r="AG221">
        <v>60843510.259999998</v>
      </c>
      <c r="AH221">
        <v>58098592.850000001</v>
      </c>
      <c r="AI221">
        <v>55202862.140000001</v>
      </c>
      <c r="AJ221">
        <v>52059881.759999998</v>
      </c>
      <c r="AK221">
        <v>48618026.229999997</v>
      </c>
      <c r="AL221">
        <v>45231227.270000003</v>
      </c>
      <c r="AM221">
        <v>41289912.710000001</v>
      </c>
      <c r="AN221">
        <v>39358769.450000003</v>
      </c>
      <c r="AO221">
        <v>37123871.200000003</v>
      </c>
      <c r="AP221">
        <v>34540913.159999996</v>
      </c>
      <c r="AQ221">
        <v>31528386.370000001</v>
      </c>
      <c r="AR221">
        <v>27921238.98</v>
      </c>
      <c r="AS221">
        <v>26927298.460000001</v>
      </c>
      <c r="AT221">
        <v>25917335.91</v>
      </c>
      <c r="AU221">
        <v>24875863.98</v>
      </c>
      <c r="AV221">
        <v>23795507.609999999</v>
      </c>
      <c r="AW221">
        <v>22668503.41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53013763.060000002</v>
      </c>
      <c r="G222">
        <v>51943014.039999999</v>
      </c>
      <c r="H222">
        <v>48549919.850000001</v>
      </c>
      <c r="I222">
        <v>49977453.600000001</v>
      </c>
      <c r="J222">
        <v>50645212.100000001</v>
      </c>
      <c r="K222">
        <v>49092048.909999996</v>
      </c>
      <c r="L222">
        <v>48061833.490000002</v>
      </c>
      <c r="M222">
        <v>48008334.859999999</v>
      </c>
      <c r="N222">
        <v>48433407.950000003</v>
      </c>
      <c r="O222">
        <v>48343263.859999999</v>
      </c>
      <c r="P222">
        <v>47282228.299999997</v>
      </c>
      <c r="Q222">
        <v>44789317.700000003</v>
      </c>
      <c r="R222">
        <v>41866833.899999999</v>
      </c>
      <c r="S222">
        <v>41632091.479999997</v>
      </c>
      <c r="T222">
        <v>38580968.229999997</v>
      </c>
      <c r="U222">
        <v>35690776.289999999</v>
      </c>
      <c r="V222">
        <v>33345451.16</v>
      </c>
      <c r="W222">
        <v>32070789.949999999</v>
      </c>
      <c r="X222">
        <v>31700615.629999999</v>
      </c>
      <c r="Y222">
        <v>28862415.93</v>
      </c>
      <c r="Z222">
        <v>26440292.18</v>
      </c>
      <c r="AA222">
        <v>24276896.579999998</v>
      </c>
      <c r="AB222">
        <v>22382934.370000001</v>
      </c>
      <c r="AC222">
        <v>20590032.629999999</v>
      </c>
      <c r="AD222">
        <v>19073702.309999999</v>
      </c>
      <c r="AE222">
        <v>17571185.699999999</v>
      </c>
      <c r="AF222">
        <v>16112597.970000001</v>
      </c>
      <c r="AG222">
        <v>14705810.460000001</v>
      </c>
      <c r="AH222">
        <v>13394214.140000001</v>
      </c>
      <c r="AI222">
        <v>11945268.08</v>
      </c>
      <c r="AJ222">
        <v>10563520.720000001</v>
      </c>
      <c r="AK222">
        <v>9262003.9179999996</v>
      </c>
      <c r="AL222">
        <v>8146070.2170000002</v>
      </c>
      <c r="AM222">
        <v>7088139.2300000004</v>
      </c>
      <c r="AN222">
        <v>6480910.0930000003</v>
      </c>
      <c r="AO222">
        <v>5888105.3959999997</v>
      </c>
      <c r="AP222">
        <v>5295341.7960000001</v>
      </c>
      <c r="AQ222">
        <v>4700629.6169999996</v>
      </c>
      <c r="AR222">
        <v>4100653.1979999999</v>
      </c>
      <c r="AS222">
        <v>3329579.6209999998</v>
      </c>
      <c r="AT222">
        <v>2555431.4010000001</v>
      </c>
      <c r="AU222">
        <v>1778044.6440000001</v>
      </c>
      <c r="AV222">
        <v>997815.48770000006</v>
      </c>
      <c r="AW222">
        <v>214475.32639999999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416737316.39999998</v>
      </c>
      <c r="G223">
        <v>399418315.80000001</v>
      </c>
      <c r="H223">
        <v>379195897.5</v>
      </c>
      <c r="I223">
        <v>379629051</v>
      </c>
      <c r="J223">
        <v>372447196.89999998</v>
      </c>
      <c r="K223">
        <v>355284258.19999999</v>
      </c>
      <c r="L223">
        <v>345307150.39999998</v>
      </c>
      <c r="M223">
        <v>340887594.69999999</v>
      </c>
      <c r="N223">
        <v>337863599</v>
      </c>
      <c r="O223">
        <v>333076626.5</v>
      </c>
      <c r="P223">
        <v>323048223.69999999</v>
      </c>
      <c r="Q223">
        <v>309576944.39999998</v>
      </c>
      <c r="R223">
        <v>299949892.69999999</v>
      </c>
      <c r="S223">
        <v>287790471.89999998</v>
      </c>
      <c r="T223">
        <v>282223372.60000002</v>
      </c>
      <c r="U223">
        <v>279324583.19999999</v>
      </c>
      <c r="V223">
        <v>277067611.30000001</v>
      </c>
      <c r="W223">
        <v>261485582.59999999</v>
      </c>
      <c r="X223">
        <v>254500881.19999999</v>
      </c>
      <c r="Y223">
        <v>237920950.80000001</v>
      </c>
      <c r="Z223">
        <v>223444022.30000001</v>
      </c>
      <c r="AA223">
        <v>209748260.09999999</v>
      </c>
      <c r="AB223">
        <v>197247217.59999999</v>
      </c>
      <c r="AC223">
        <v>185411590.5</v>
      </c>
      <c r="AD223">
        <v>173996493.69999999</v>
      </c>
      <c r="AE223">
        <v>163222824.19999999</v>
      </c>
      <c r="AF223">
        <v>152601084.09999999</v>
      </c>
      <c r="AG223">
        <v>143165670.69999999</v>
      </c>
      <c r="AH223">
        <v>134294125.90000001</v>
      </c>
      <c r="AI223">
        <v>125052909</v>
      </c>
      <c r="AJ223">
        <v>115725164.59999999</v>
      </c>
      <c r="AK223">
        <v>106243171.3</v>
      </c>
      <c r="AL223">
        <v>97149927.200000003</v>
      </c>
      <c r="AM223">
        <v>87505598.219999999</v>
      </c>
      <c r="AN223">
        <v>82083045.769999996</v>
      </c>
      <c r="AO223">
        <v>76432041.109999999</v>
      </c>
      <c r="AP223">
        <v>70472119.079999998</v>
      </c>
      <c r="AQ223">
        <v>64091259.630000003</v>
      </c>
      <c r="AR223">
        <v>57024827.840000004</v>
      </c>
      <c r="AS223">
        <v>54061174.710000001</v>
      </c>
      <c r="AT223">
        <v>51139140.049999997</v>
      </c>
      <c r="AU223">
        <v>48238496.770000003</v>
      </c>
      <c r="AV223">
        <v>45349771.740000002</v>
      </c>
      <c r="AW223">
        <v>42462676.32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42686638.990000002</v>
      </c>
      <c r="G224">
        <v>38610257.25</v>
      </c>
      <c r="H224">
        <v>33600592.280000001</v>
      </c>
      <c r="I224">
        <v>33769183.590000004</v>
      </c>
      <c r="J224">
        <v>32620516.420000002</v>
      </c>
      <c r="K224">
        <v>31001314</v>
      </c>
      <c r="L224">
        <v>30888272.050000001</v>
      </c>
      <c r="M224">
        <v>30548626.16</v>
      </c>
      <c r="N224">
        <v>29495270.09</v>
      </c>
      <c r="O224">
        <v>25580162.620000001</v>
      </c>
      <c r="P224">
        <v>21953637.129999999</v>
      </c>
      <c r="Q224">
        <v>19521797.260000002</v>
      </c>
      <c r="R224">
        <v>17852303.010000002</v>
      </c>
      <c r="S224">
        <v>12643726.810000001</v>
      </c>
      <c r="T224">
        <v>11553161.6</v>
      </c>
      <c r="U224">
        <v>11039526.17</v>
      </c>
      <c r="V224">
        <v>10733461.59</v>
      </c>
      <c r="W224">
        <v>11050297.01</v>
      </c>
      <c r="X224">
        <v>10762728.33</v>
      </c>
      <c r="Y224">
        <v>10016909.140000001</v>
      </c>
      <c r="Z224">
        <v>9154865.5649999995</v>
      </c>
      <c r="AA224">
        <v>8308297.2929999996</v>
      </c>
      <c r="AB224">
        <v>7854350.0870000003</v>
      </c>
      <c r="AC224">
        <v>7472579.6799999997</v>
      </c>
      <c r="AD224">
        <v>7285001.4900000002</v>
      </c>
      <c r="AE224">
        <v>7187490.2429999998</v>
      </c>
      <c r="AF224">
        <v>7137029.5590000004</v>
      </c>
      <c r="AG224">
        <v>7240399.4749999996</v>
      </c>
      <c r="AH224">
        <v>7417245.0690000001</v>
      </c>
      <c r="AI224">
        <v>7619159.5779999997</v>
      </c>
      <c r="AJ224">
        <v>7820576.8959999997</v>
      </c>
      <c r="AK224">
        <v>8021068.034</v>
      </c>
      <c r="AL224">
        <v>8219873.4380000001</v>
      </c>
      <c r="AM224">
        <v>8425122.3640000001</v>
      </c>
      <c r="AN224">
        <v>8633235.6789999995</v>
      </c>
      <c r="AO224">
        <v>8839988.4890000001</v>
      </c>
      <c r="AP224">
        <v>9049782.8399999999</v>
      </c>
      <c r="AQ224">
        <v>9266171.71199999</v>
      </c>
      <c r="AR224">
        <v>9484166.1740000006</v>
      </c>
      <c r="AS224">
        <v>9696175.8629999999</v>
      </c>
      <c r="AT224">
        <v>9910035.2200000007</v>
      </c>
      <c r="AU224">
        <v>10124784.5</v>
      </c>
      <c r="AV224">
        <v>10343487.18</v>
      </c>
      <c r="AW224">
        <v>10569939.890000001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282340896.19999999</v>
      </c>
      <c r="G225">
        <v>271169182.69999999</v>
      </c>
      <c r="H225">
        <v>259777154.40000001</v>
      </c>
      <c r="I225">
        <v>258850110.40000001</v>
      </c>
      <c r="J225">
        <v>253094441.69999999</v>
      </c>
      <c r="K225">
        <v>240578713.59999999</v>
      </c>
      <c r="L225">
        <v>232772993.5</v>
      </c>
      <c r="M225">
        <v>229458214.30000001</v>
      </c>
      <c r="N225">
        <v>227443369.59999999</v>
      </c>
      <c r="O225">
        <v>227541005.40000001</v>
      </c>
      <c r="P225">
        <v>223930071.80000001</v>
      </c>
      <c r="Q225">
        <v>217957807.90000001</v>
      </c>
      <c r="R225">
        <v>215486946.19999999</v>
      </c>
      <c r="S225">
        <v>211047612</v>
      </c>
      <c r="T225">
        <v>210842132</v>
      </c>
      <c r="U225">
        <v>211706424.30000001</v>
      </c>
      <c r="V225">
        <v>212365876.40000001</v>
      </c>
      <c r="W225">
        <v>201284019.90000001</v>
      </c>
      <c r="X225">
        <v>196083550.09999999</v>
      </c>
      <c r="Y225">
        <v>184835596.19999999</v>
      </c>
      <c r="Z225">
        <v>175030114.90000001</v>
      </c>
      <c r="AA225">
        <v>165569068.30000001</v>
      </c>
      <c r="AB225">
        <v>156463804.09999999</v>
      </c>
      <c r="AC225">
        <v>147758351.59999999</v>
      </c>
      <c r="AD225">
        <v>138937649.30000001</v>
      </c>
      <c r="AE225">
        <v>130594994.5</v>
      </c>
      <c r="AF225">
        <v>122256333</v>
      </c>
      <c r="AG225">
        <v>114730388.8</v>
      </c>
      <c r="AH225">
        <v>107529006.3</v>
      </c>
      <c r="AI225">
        <v>100105998.2</v>
      </c>
      <c r="AJ225">
        <v>92517153.150000006</v>
      </c>
      <c r="AK225">
        <v>84676103.689999998</v>
      </c>
      <c r="AL225">
        <v>76972729.219999999</v>
      </c>
      <c r="AM225">
        <v>68641576.780000001</v>
      </c>
      <c r="AN225">
        <v>63968413.640000001</v>
      </c>
      <c r="AO225">
        <v>59039260.460000001</v>
      </c>
      <c r="AP225">
        <v>53785629.890000001</v>
      </c>
      <c r="AQ225">
        <v>48094298.780000001</v>
      </c>
      <c r="AR225">
        <v>41710113.210000001</v>
      </c>
      <c r="AS225">
        <v>39660891.869999997</v>
      </c>
      <c r="AT225">
        <v>37642182.75</v>
      </c>
      <c r="AU225">
        <v>35634178.18</v>
      </c>
      <c r="AV225">
        <v>33623829.32</v>
      </c>
      <c r="AW225">
        <v>31597523.649999999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91709781.180000007</v>
      </c>
      <c r="G226">
        <v>89638875.819999903</v>
      </c>
      <c r="H226">
        <v>85818150.829999998</v>
      </c>
      <c r="I226">
        <v>87009757.019999996</v>
      </c>
      <c r="J226">
        <v>86732238.870000005</v>
      </c>
      <c r="K226">
        <v>83704230.530000001</v>
      </c>
      <c r="L226">
        <v>81645884.840000004</v>
      </c>
      <c r="M226">
        <v>80880754.180000007</v>
      </c>
      <c r="N226">
        <v>80924959.319999903</v>
      </c>
      <c r="O226">
        <v>79955458.489999995</v>
      </c>
      <c r="P226">
        <v>77164514.829999998</v>
      </c>
      <c r="Q226">
        <v>72097339.290000007</v>
      </c>
      <c r="R226">
        <v>66610643.439999998</v>
      </c>
      <c r="S226">
        <v>64099133.07</v>
      </c>
      <c r="T226">
        <v>59828078.990000002</v>
      </c>
      <c r="U226">
        <v>56578632.729999997</v>
      </c>
      <c r="V226">
        <v>53968273.340000004</v>
      </c>
      <c r="W226">
        <v>49151265.670000002</v>
      </c>
      <c r="X226">
        <v>47654602.729999997</v>
      </c>
      <c r="Y226">
        <v>43068445.380000003</v>
      </c>
      <c r="Z226">
        <v>39259041.829999998</v>
      </c>
      <c r="AA226">
        <v>35870894.530000001</v>
      </c>
      <c r="AB226">
        <v>32929063.370000001</v>
      </c>
      <c r="AC226">
        <v>30180659.25</v>
      </c>
      <c r="AD226">
        <v>27773842.829999998</v>
      </c>
      <c r="AE226">
        <v>25440339.48</v>
      </c>
      <c r="AF226">
        <v>23207721.539999999</v>
      </c>
      <c r="AG226">
        <v>21194882.370000001</v>
      </c>
      <c r="AH226">
        <v>19347874.559999999</v>
      </c>
      <c r="AI226">
        <v>17327751.18</v>
      </c>
      <c r="AJ226">
        <v>15387434.539999999</v>
      </c>
      <c r="AK226">
        <v>13545999.58</v>
      </c>
      <c r="AL226">
        <v>11957324.539999999</v>
      </c>
      <c r="AM226">
        <v>10438899.07</v>
      </c>
      <c r="AN226">
        <v>9481396.4470000006</v>
      </c>
      <c r="AO226">
        <v>8552792.1600000001</v>
      </c>
      <c r="AP226">
        <v>7636706.3540000003</v>
      </c>
      <c r="AQ226">
        <v>6730789.1380000003</v>
      </c>
      <c r="AR226">
        <v>5830548.4589999998</v>
      </c>
      <c r="AS226">
        <v>4704106.9740000004</v>
      </c>
      <c r="AT226">
        <v>3586922.0789999999</v>
      </c>
      <c r="AU226">
        <v>2479534.091</v>
      </c>
      <c r="AV226">
        <v>1382455.23</v>
      </c>
      <c r="AW226">
        <v>295212.78389999998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444332973</v>
      </c>
      <c r="G227">
        <v>426471326.39999998</v>
      </c>
      <c r="H227">
        <v>403535098.10000002</v>
      </c>
      <c r="I227">
        <v>404934390.5</v>
      </c>
      <c r="J227">
        <v>398463866.30000001</v>
      </c>
      <c r="K227">
        <v>380733049.19999999</v>
      </c>
      <c r="L227">
        <v>370516462.39999998</v>
      </c>
      <c r="M227">
        <v>366148288.80000001</v>
      </c>
      <c r="N227">
        <v>363210040.39999998</v>
      </c>
      <c r="O227">
        <v>359049384.89999998</v>
      </c>
      <c r="P227">
        <v>349572367.19999999</v>
      </c>
      <c r="Q227">
        <v>336588526.80000001</v>
      </c>
      <c r="R227">
        <v>327415972.19999999</v>
      </c>
      <c r="S227">
        <v>315539482.69999999</v>
      </c>
      <c r="T227">
        <v>309786009</v>
      </c>
      <c r="U227">
        <v>306799238</v>
      </c>
      <c r="V227">
        <v>304797231.19999999</v>
      </c>
      <c r="W227">
        <v>288594014.60000002</v>
      </c>
      <c r="X227">
        <v>281480706.80000001</v>
      </c>
      <c r="Y227">
        <v>264871992.09999999</v>
      </c>
      <c r="Z227">
        <v>250242049</v>
      </c>
      <c r="AA227">
        <v>236393684.30000001</v>
      </c>
      <c r="AB227">
        <v>223700972.09999999</v>
      </c>
      <c r="AC227">
        <v>211685998.19999999</v>
      </c>
      <c r="AD227">
        <v>200149360.90000001</v>
      </c>
      <c r="AE227">
        <v>189172527.40000001</v>
      </c>
      <c r="AF227">
        <v>178343837</v>
      </c>
      <c r="AG227">
        <v>168718558.59999999</v>
      </c>
      <c r="AH227">
        <v>159672936.90000001</v>
      </c>
      <c r="AI227">
        <v>150229163.80000001</v>
      </c>
      <c r="AJ227">
        <v>140652059</v>
      </c>
      <c r="AK227">
        <v>130899311.59999999</v>
      </c>
      <c r="AL227">
        <v>121501068.7</v>
      </c>
      <c r="AM227">
        <v>111498802.7</v>
      </c>
      <c r="AN227">
        <v>105956628</v>
      </c>
      <c r="AO227">
        <v>100126602.2</v>
      </c>
      <c r="AP227">
        <v>93943642.569999903</v>
      </c>
      <c r="AQ227">
        <v>87302889.530000001</v>
      </c>
      <c r="AR227">
        <v>79876204.230000004</v>
      </c>
      <c r="AS227">
        <v>76863471.5</v>
      </c>
      <c r="AT227">
        <v>73904651.989999995</v>
      </c>
      <c r="AU227">
        <v>70949414.480000004</v>
      </c>
      <c r="AV227">
        <v>67992858.489999995</v>
      </c>
      <c r="AW227">
        <v>65046863.729999997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275.02460630000002</v>
      </c>
      <c r="G228">
        <v>276.20010200000002</v>
      </c>
      <c r="H228">
        <v>265.20019109999998</v>
      </c>
      <c r="I228">
        <v>274.44694709999999</v>
      </c>
      <c r="J228">
        <v>276.36716849999999</v>
      </c>
      <c r="K228">
        <v>271.69608950000003</v>
      </c>
      <c r="L228">
        <v>267.30673730000001</v>
      </c>
      <c r="M228">
        <v>264.98151849999999</v>
      </c>
      <c r="N228">
        <v>261.1959233</v>
      </c>
      <c r="O228">
        <v>256.3771744</v>
      </c>
      <c r="P228">
        <v>252.8169772</v>
      </c>
      <c r="Q228">
        <v>249.50822479999999</v>
      </c>
      <c r="R228">
        <v>244.5319422</v>
      </c>
      <c r="S228">
        <v>233.9299595</v>
      </c>
      <c r="T228">
        <v>230.04830000000001</v>
      </c>
      <c r="U228">
        <v>226.1597017</v>
      </c>
      <c r="V228">
        <v>221.6447556</v>
      </c>
      <c r="W228">
        <v>228.64661240000001</v>
      </c>
      <c r="X228">
        <v>232.88809839999999</v>
      </c>
      <c r="Y228">
        <v>229.98496560000001</v>
      </c>
      <c r="Z228">
        <v>226.16262850000001</v>
      </c>
      <c r="AA228">
        <v>221.74255020000001</v>
      </c>
      <c r="AB228">
        <v>217.09054380000001</v>
      </c>
      <c r="AC228">
        <v>212.3501718</v>
      </c>
      <c r="AD228">
        <v>210.7808096</v>
      </c>
      <c r="AE228">
        <v>209.18517489999999</v>
      </c>
      <c r="AF228">
        <v>205.89202990000001</v>
      </c>
      <c r="AG228">
        <v>194.67785549999999</v>
      </c>
      <c r="AH228">
        <v>183.48595700000001</v>
      </c>
      <c r="AI228">
        <v>181.18598639999999</v>
      </c>
      <c r="AJ228">
        <v>178.94680080000001</v>
      </c>
      <c r="AK228">
        <v>176.83213910000001</v>
      </c>
      <c r="AL228">
        <v>174.953485</v>
      </c>
      <c r="AM228">
        <v>173.09191939999999</v>
      </c>
      <c r="AN228">
        <v>169.19962090000001</v>
      </c>
      <c r="AO228">
        <v>165.40114080000001</v>
      </c>
      <c r="AP228">
        <v>161.71183869999999</v>
      </c>
      <c r="AQ228">
        <v>158.13480269999999</v>
      </c>
      <c r="AR228">
        <v>154.5840359</v>
      </c>
      <c r="AS228">
        <v>151.06117019999999</v>
      </c>
      <c r="AT228">
        <v>147.7205246</v>
      </c>
      <c r="AU228">
        <v>144.5137441</v>
      </c>
      <c r="AV228">
        <v>141.4380822</v>
      </c>
      <c r="AW228">
        <v>138.51563419999999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5.782126914</v>
      </c>
      <c r="G229">
        <v>4.9984667759999999</v>
      </c>
      <c r="H229">
        <v>4.2429968880000004</v>
      </c>
      <c r="I229">
        <v>4.4961025899999996</v>
      </c>
      <c r="J229">
        <v>4.3650904629999996</v>
      </c>
      <c r="K229">
        <v>4.1532771989999997</v>
      </c>
      <c r="L229">
        <v>4.366136354</v>
      </c>
      <c r="M229">
        <v>4.5182413529999996</v>
      </c>
      <c r="N229">
        <v>4.5163766479999996</v>
      </c>
      <c r="O229">
        <v>3.8670998000000001</v>
      </c>
      <c r="P229">
        <v>3.2132699179999999</v>
      </c>
      <c r="Q229">
        <v>2.8046488950000001</v>
      </c>
      <c r="R229">
        <v>2.6093244900000001</v>
      </c>
      <c r="S229">
        <v>2.423270713</v>
      </c>
      <c r="T229">
        <v>2.3439681210000001</v>
      </c>
      <c r="U229">
        <v>2.3533831200000002</v>
      </c>
      <c r="V229">
        <v>2.4029645130000001</v>
      </c>
      <c r="W229">
        <v>2.3991344419999998</v>
      </c>
      <c r="X229">
        <v>2.3144802329999998</v>
      </c>
      <c r="Y229">
        <v>2.1988927509999998</v>
      </c>
      <c r="Z229">
        <v>2.0786517340000001</v>
      </c>
      <c r="AA229">
        <v>1.964602331</v>
      </c>
      <c r="AB229">
        <v>1.858249311</v>
      </c>
      <c r="AC229">
        <v>1.7634084409999999</v>
      </c>
      <c r="AD229">
        <v>1.736549721</v>
      </c>
      <c r="AE229">
        <v>1.734069541</v>
      </c>
      <c r="AF229">
        <v>1.743418047</v>
      </c>
      <c r="AG229">
        <v>1.7731929660000001</v>
      </c>
      <c r="AH229">
        <v>1.820092552</v>
      </c>
      <c r="AI229">
        <v>1.870719443</v>
      </c>
      <c r="AJ229">
        <v>1.920963768</v>
      </c>
      <c r="AK229">
        <v>1.970966175</v>
      </c>
      <c r="AL229">
        <v>2.0205681069999999</v>
      </c>
      <c r="AM229">
        <v>2.0718109930000002</v>
      </c>
      <c r="AN229">
        <v>2.1235428340000002</v>
      </c>
      <c r="AO229">
        <v>2.174954434</v>
      </c>
      <c r="AP229">
        <v>2.2271687029999998</v>
      </c>
      <c r="AQ229">
        <v>2.2810750280000001</v>
      </c>
      <c r="AR229">
        <v>2.3354372290000001</v>
      </c>
      <c r="AS229">
        <v>2.3881348820000001</v>
      </c>
      <c r="AT229">
        <v>2.441264758</v>
      </c>
      <c r="AU229">
        <v>2.49462531</v>
      </c>
      <c r="AV229">
        <v>2.5489934660000002</v>
      </c>
      <c r="AW229">
        <v>2.605317044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5.782126914</v>
      </c>
      <c r="G230">
        <v>4.9984667759999999</v>
      </c>
      <c r="H230">
        <v>4.2429968880000004</v>
      </c>
      <c r="I230">
        <v>4.4961025899999996</v>
      </c>
      <c r="J230">
        <v>4.3650904629999996</v>
      </c>
      <c r="K230">
        <v>4.1532771989999997</v>
      </c>
      <c r="L230">
        <v>4.366136354</v>
      </c>
      <c r="M230">
        <v>4.5182413529999996</v>
      </c>
      <c r="N230">
        <v>4.5163766479999996</v>
      </c>
      <c r="O230">
        <v>3.8670998000000001</v>
      </c>
      <c r="P230">
        <v>3.2132699179999999</v>
      </c>
      <c r="Q230">
        <v>2.8046488950000001</v>
      </c>
      <c r="R230">
        <v>2.6093244900000001</v>
      </c>
      <c r="S230">
        <v>2.423270713</v>
      </c>
      <c r="T230">
        <v>2.3439681210000001</v>
      </c>
      <c r="U230">
        <v>2.3533831200000002</v>
      </c>
      <c r="V230">
        <v>2.4029645130000001</v>
      </c>
      <c r="W230">
        <v>2.3991344419999998</v>
      </c>
      <c r="X230">
        <v>2.3144802329999998</v>
      </c>
      <c r="Y230">
        <v>2.1988927509999998</v>
      </c>
      <c r="Z230">
        <v>2.0786517340000001</v>
      </c>
      <c r="AA230">
        <v>1.964602331</v>
      </c>
      <c r="AB230">
        <v>1.858249311</v>
      </c>
      <c r="AC230">
        <v>1.7634084409999999</v>
      </c>
      <c r="AD230">
        <v>1.736549721</v>
      </c>
      <c r="AE230">
        <v>1.734069541</v>
      </c>
      <c r="AF230">
        <v>1.743418047</v>
      </c>
      <c r="AG230">
        <v>1.7731929660000001</v>
      </c>
      <c r="AH230">
        <v>1.820092552</v>
      </c>
      <c r="AI230">
        <v>1.870719443</v>
      </c>
      <c r="AJ230">
        <v>1.920963768</v>
      </c>
      <c r="AK230">
        <v>1.970966175</v>
      </c>
      <c r="AL230">
        <v>2.0205681069999999</v>
      </c>
      <c r="AM230">
        <v>2.0718109930000002</v>
      </c>
      <c r="AN230">
        <v>2.1235428340000002</v>
      </c>
      <c r="AO230">
        <v>2.174954434</v>
      </c>
      <c r="AP230">
        <v>2.2271687029999998</v>
      </c>
      <c r="AQ230">
        <v>2.2810750280000001</v>
      </c>
      <c r="AR230">
        <v>2.3354372290000001</v>
      </c>
      <c r="AS230">
        <v>2.3881348820000001</v>
      </c>
      <c r="AT230">
        <v>2.441264758</v>
      </c>
      <c r="AU230">
        <v>2.49462531</v>
      </c>
      <c r="AV230">
        <v>2.5489934660000002</v>
      </c>
      <c r="AW230">
        <v>2.605317044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88.697323839999996</v>
      </c>
      <c r="G231">
        <v>85.209953799999994</v>
      </c>
      <c r="H231">
        <v>81.659262780000006</v>
      </c>
      <c r="I231">
        <v>81.481336619999894</v>
      </c>
      <c r="J231">
        <v>79.775245319999996</v>
      </c>
      <c r="K231">
        <v>75.865845680000007</v>
      </c>
      <c r="L231">
        <v>73.479331619999996</v>
      </c>
      <c r="M231">
        <v>72.542380440000002</v>
      </c>
      <c r="N231">
        <v>72.017774759999995</v>
      </c>
      <c r="O231">
        <v>72.123044899999996</v>
      </c>
      <c r="P231">
        <v>71.003580690000007</v>
      </c>
      <c r="Q231">
        <v>69.106301849999994</v>
      </c>
      <c r="R231">
        <v>68.340832480000003</v>
      </c>
      <c r="S231">
        <v>67.034937529999894</v>
      </c>
      <c r="T231">
        <v>66.706168030000001</v>
      </c>
      <c r="U231">
        <v>66.720489110000003</v>
      </c>
      <c r="V231">
        <v>66.703256089999996</v>
      </c>
      <c r="W231">
        <v>63.728387740000002</v>
      </c>
      <c r="X231">
        <v>63.592419300000003</v>
      </c>
      <c r="Y231">
        <v>58.50573653</v>
      </c>
      <c r="Z231">
        <v>55.39250328</v>
      </c>
      <c r="AA231">
        <v>52.398243110000003</v>
      </c>
      <c r="AB231">
        <v>49.521602340000001</v>
      </c>
      <c r="AC231">
        <v>46.776744299999997</v>
      </c>
      <c r="AD231">
        <v>43.978931529999997</v>
      </c>
      <c r="AE231">
        <v>41.335956359999997</v>
      </c>
      <c r="AF231">
        <v>38.704736760000003</v>
      </c>
      <c r="AG231">
        <v>36.333565139999997</v>
      </c>
      <c r="AH231">
        <v>34.067699509999997</v>
      </c>
      <c r="AI231">
        <v>31.74511657</v>
      </c>
      <c r="AJ231">
        <v>29.368069040000002</v>
      </c>
      <c r="AK231">
        <v>26.907081659999999</v>
      </c>
      <c r="AL231">
        <v>24.451901459999998</v>
      </c>
      <c r="AM231">
        <v>21.797556480000001</v>
      </c>
      <c r="AN231">
        <v>20.31122045</v>
      </c>
      <c r="AO231">
        <v>18.744425419999999</v>
      </c>
      <c r="AP231">
        <v>17.075106009999999</v>
      </c>
      <c r="AQ231">
        <v>15.26732245</v>
      </c>
      <c r="AR231">
        <v>13.24032519</v>
      </c>
      <c r="AS231">
        <v>12.60337124</v>
      </c>
      <c r="AT231">
        <v>11.974755050000001</v>
      </c>
      <c r="AU231">
        <v>11.34826458</v>
      </c>
      <c r="AV231">
        <v>10.71978169</v>
      </c>
      <c r="AW231">
        <v>10.08498333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1.111214345</v>
      </c>
      <c r="G232">
        <v>1.464844069</v>
      </c>
      <c r="H232">
        <v>1.786421214</v>
      </c>
      <c r="I232">
        <v>2.166170454</v>
      </c>
      <c r="J232">
        <v>2.5130809529999998</v>
      </c>
      <c r="K232">
        <v>2.767405771</v>
      </c>
      <c r="L232">
        <v>3.0498313069999998</v>
      </c>
      <c r="M232">
        <v>3.3791768059999998</v>
      </c>
      <c r="N232">
        <v>3.72344382</v>
      </c>
      <c r="O232">
        <v>3.942816085</v>
      </c>
      <c r="P232">
        <v>4.1043172810000002</v>
      </c>
      <c r="Q232">
        <v>4.2238392950000003</v>
      </c>
      <c r="R232">
        <v>4.416720346</v>
      </c>
      <c r="S232">
        <v>3.3373822729999998</v>
      </c>
      <c r="T232">
        <v>3.5112057110000001</v>
      </c>
      <c r="U232">
        <v>3.698553698</v>
      </c>
      <c r="V232">
        <v>3.8805903129999999</v>
      </c>
      <c r="W232">
        <v>4.2265870259999998</v>
      </c>
      <c r="X232">
        <v>4.4877326010000003</v>
      </c>
      <c r="Y232">
        <v>4.3143662320000002</v>
      </c>
      <c r="Z232">
        <v>4.2776709620000002</v>
      </c>
      <c r="AA232">
        <v>4.2476237919999997</v>
      </c>
      <c r="AB232">
        <v>4.2207514440000002</v>
      </c>
      <c r="AC232">
        <v>4.2039025949999997</v>
      </c>
      <c r="AD232">
        <v>4.86462094</v>
      </c>
      <c r="AE232">
        <v>5.5569654780000004</v>
      </c>
      <c r="AF232">
        <v>6.2865505390000003</v>
      </c>
      <c r="AG232">
        <v>7.0716025289999997</v>
      </c>
      <c r="AH232">
        <v>7.9390856769999996</v>
      </c>
      <c r="AI232">
        <v>8.9830951769999903</v>
      </c>
      <c r="AJ232">
        <v>10.13652737</v>
      </c>
      <c r="AK232">
        <v>11.430130630000001</v>
      </c>
      <c r="AL232">
        <v>12.849514149999999</v>
      </c>
      <c r="AM232">
        <v>14.491717639999999</v>
      </c>
      <c r="AN232">
        <v>15.063475970000001</v>
      </c>
      <c r="AO232">
        <v>15.743615350000001</v>
      </c>
      <c r="AP232">
        <v>16.564435870000001</v>
      </c>
      <c r="AQ232">
        <v>17.56781788</v>
      </c>
      <c r="AR232">
        <v>18.773396200000001</v>
      </c>
      <c r="AS232">
        <v>18.602273960000002</v>
      </c>
      <c r="AT232">
        <v>18.479947750000001</v>
      </c>
      <c r="AU232">
        <v>18.409405110000002</v>
      </c>
      <c r="AV232">
        <v>18.400179420000001</v>
      </c>
      <c r="AW232">
        <v>18.467061409999999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88.697323839999996</v>
      </c>
      <c r="G233">
        <v>85.209953799999994</v>
      </c>
      <c r="H233">
        <v>81.659262780000006</v>
      </c>
      <c r="I233">
        <v>81.481336619999894</v>
      </c>
      <c r="J233">
        <v>79.775245319999996</v>
      </c>
      <c r="K233">
        <v>75.865845680000007</v>
      </c>
      <c r="L233">
        <v>73.479331619999996</v>
      </c>
      <c r="M233">
        <v>72.542380440000002</v>
      </c>
      <c r="N233">
        <v>72.017774759999995</v>
      </c>
      <c r="O233">
        <v>72.123044899999996</v>
      </c>
      <c r="P233">
        <v>71.003580690000007</v>
      </c>
      <c r="Q233">
        <v>69.106301849999994</v>
      </c>
      <c r="R233">
        <v>68.340832480000003</v>
      </c>
      <c r="S233">
        <v>67.034937529999894</v>
      </c>
      <c r="T233">
        <v>66.706168030000001</v>
      </c>
      <c r="U233">
        <v>66.720489110000003</v>
      </c>
      <c r="V233">
        <v>66.703256089999996</v>
      </c>
      <c r="W233">
        <v>63.728387740000002</v>
      </c>
      <c r="X233">
        <v>63.592419300000003</v>
      </c>
      <c r="Y233">
        <v>58.50573653</v>
      </c>
      <c r="Z233">
        <v>55.39250328</v>
      </c>
      <c r="AA233">
        <v>52.398243110000003</v>
      </c>
      <c r="AB233">
        <v>49.521602340000001</v>
      </c>
      <c r="AC233">
        <v>46.776744299999997</v>
      </c>
      <c r="AD233">
        <v>43.978931529999997</v>
      </c>
      <c r="AE233">
        <v>41.335956359999997</v>
      </c>
      <c r="AF233">
        <v>38.704736760000003</v>
      </c>
      <c r="AG233">
        <v>36.333565139999997</v>
      </c>
      <c r="AH233">
        <v>34.067699509999997</v>
      </c>
      <c r="AI233">
        <v>31.74511657</v>
      </c>
      <c r="AJ233">
        <v>29.368069040000002</v>
      </c>
      <c r="AK233">
        <v>26.907081659999999</v>
      </c>
      <c r="AL233">
        <v>24.451901459999998</v>
      </c>
      <c r="AM233">
        <v>21.797556480000001</v>
      </c>
      <c r="AN233">
        <v>20.31122045</v>
      </c>
      <c r="AO233">
        <v>18.744425419999999</v>
      </c>
      <c r="AP233">
        <v>17.075106009999999</v>
      </c>
      <c r="AQ233">
        <v>15.26732245</v>
      </c>
      <c r="AR233">
        <v>13.24032519</v>
      </c>
      <c r="AS233">
        <v>12.60337124</v>
      </c>
      <c r="AT233">
        <v>11.974755050000001</v>
      </c>
      <c r="AU233">
        <v>11.34826458</v>
      </c>
      <c r="AV233">
        <v>10.71978169</v>
      </c>
      <c r="AW233">
        <v>10.08498333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1.111214345</v>
      </c>
      <c r="G234">
        <v>1.464844069</v>
      </c>
      <c r="H234">
        <v>1.786421214</v>
      </c>
      <c r="I234">
        <v>2.166170454</v>
      </c>
      <c r="J234">
        <v>2.5130809529999998</v>
      </c>
      <c r="K234">
        <v>2.767405771</v>
      </c>
      <c r="L234">
        <v>3.0498313069999998</v>
      </c>
      <c r="M234">
        <v>3.3791768059999998</v>
      </c>
      <c r="N234">
        <v>3.72344382</v>
      </c>
      <c r="O234">
        <v>3.942816085</v>
      </c>
      <c r="P234">
        <v>4.1043172810000002</v>
      </c>
      <c r="Q234">
        <v>4.2238392950000003</v>
      </c>
      <c r="R234">
        <v>4.416720346</v>
      </c>
      <c r="S234">
        <v>3.3373822729999998</v>
      </c>
      <c r="T234">
        <v>3.5112057110000001</v>
      </c>
      <c r="U234">
        <v>3.698553698</v>
      </c>
      <c r="V234">
        <v>3.8805903129999999</v>
      </c>
      <c r="W234">
        <v>4.2265870259999998</v>
      </c>
      <c r="X234">
        <v>4.4877326010000003</v>
      </c>
      <c r="Y234">
        <v>4.3143662320000002</v>
      </c>
      <c r="Z234">
        <v>4.2776709620000002</v>
      </c>
      <c r="AA234">
        <v>4.2476237919999997</v>
      </c>
      <c r="AB234">
        <v>4.2207514440000002</v>
      </c>
      <c r="AC234">
        <v>4.2039025949999997</v>
      </c>
      <c r="AD234">
        <v>4.86462094</v>
      </c>
      <c r="AE234">
        <v>5.5569654780000004</v>
      </c>
      <c r="AF234">
        <v>6.2865505390000003</v>
      </c>
      <c r="AG234">
        <v>7.0716025289999997</v>
      </c>
      <c r="AH234">
        <v>7.9390856769999996</v>
      </c>
      <c r="AI234">
        <v>8.9830951769999903</v>
      </c>
      <c r="AJ234">
        <v>10.13652737</v>
      </c>
      <c r="AK234">
        <v>11.430130630000001</v>
      </c>
      <c r="AL234">
        <v>12.849514149999999</v>
      </c>
      <c r="AM234">
        <v>14.491717639999999</v>
      </c>
      <c r="AN234">
        <v>15.063475970000001</v>
      </c>
      <c r="AO234">
        <v>15.743615350000001</v>
      </c>
      <c r="AP234">
        <v>16.564435870000001</v>
      </c>
      <c r="AQ234">
        <v>17.56781788</v>
      </c>
      <c r="AR234">
        <v>18.773396200000001</v>
      </c>
      <c r="AS234">
        <v>18.602273960000002</v>
      </c>
      <c r="AT234">
        <v>18.479947750000001</v>
      </c>
      <c r="AU234">
        <v>18.409405110000002</v>
      </c>
      <c r="AV234">
        <v>18.400179420000001</v>
      </c>
      <c r="AW234">
        <v>18.467061409999999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123.4696239</v>
      </c>
      <c r="G235">
        <v>128.82733970000001</v>
      </c>
      <c r="H235">
        <v>124.04164419999999</v>
      </c>
      <c r="I235">
        <v>131.31627700000001</v>
      </c>
      <c r="J235">
        <v>134.08123430000001</v>
      </c>
      <c r="K235">
        <v>134.23128579999999</v>
      </c>
      <c r="L235">
        <v>132.39772629999999</v>
      </c>
      <c r="M235">
        <v>130.5236199</v>
      </c>
      <c r="N235">
        <v>126.6879194</v>
      </c>
      <c r="O235">
        <v>121.37777749999999</v>
      </c>
      <c r="P235">
        <v>118.9031355</v>
      </c>
      <c r="Q235">
        <v>117.9286955</v>
      </c>
      <c r="R235">
        <v>114.1229678</v>
      </c>
      <c r="S235">
        <v>106.7810238</v>
      </c>
      <c r="T235">
        <v>104.96031979999999</v>
      </c>
      <c r="U235">
        <v>102.0277933</v>
      </c>
      <c r="V235">
        <v>98.332344969999994</v>
      </c>
      <c r="W235">
        <v>107.07138879999999</v>
      </c>
      <c r="X235">
        <v>110.732956</v>
      </c>
      <c r="Y235">
        <v>113.9655518</v>
      </c>
      <c r="Z235">
        <v>114.0802158</v>
      </c>
      <c r="AA235">
        <v>113.36089250000001</v>
      </c>
      <c r="AB235">
        <v>112.1838448</v>
      </c>
      <c r="AC235">
        <v>110.7442775</v>
      </c>
      <c r="AD235">
        <v>110.646559</v>
      </c>
      <c r="AE235">
        <v>110.3584816</v>
      </c>
      <c r="AF235">
        <v>108.1996874</v>
      </c>
      <c r="AG235">
        <v>99.836231819999995</v>
      </c>
      <c r="AH235">
        <v>91.373581990000005</v>
      </c>
      <c r="AI235">
        <v>90.440795890000004</v>
      </c>
      <c r="AJ235">
        <v>89.53787011</v>
      </c>
      <c r="AK235">
        <v>88.700944989999996</v>
      </c>
      <c r="AL235">
        <v>87.939013439999997</v>
      </c>
      <c r="AM235">
        <v>87.194141130000006</v>
      </c>
      <c r="AN235">
        <v>83.406605760000005</v>
      </c>
      <c r="AO235">
        <v>79.69211129</v>
      </c>
      <c r="AP235">
        <v>76.056421779999994</v>
      </c>
      <c r="AQ235">
        <v>72.496712160000001</v>
      </c>
      <c r="AR235">
        <v>69.004547830000007</v>
      </c>
      <c r="AS235">
        <v>65.573199459999998</v>
      </c>
      <c r="AT235">
        <v>62.25152611</v>
      </c>
      <c r="AU235">
        <v>59.007144150000002</v>
      </c>
      <c r="AV235">
        <v>55.83073881</v>
      </c>
      <c r="AW235">
        <v>52.724636109999999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1.2460495949999999</v>
      </c>
      <c r="G236">
        <v>1.1767113849999999</v>
      </c>
      <c r="H236">
        <v>1.0254748819999999</v>
      </c>
      <c r="I236">
        <v>0.98260897989999996</v>
      </c>
      <c r="J236">
        <v>0.9178721849</v>
      </c>
      <c r="K236">
        <v>0.84062849240000004</v>
      </c>
      <c r="L236">
        <v>0.75849188629999997</v>
      </c>
      <c r="M236">
        <v>0.68401133830000005</v>
      </c>
      <c r="N236">
        <v>0.60729080520000001</v>
      </c>
      <c r="O236">
        <v>0.53157080769999998</v>
      </c>
      <c r="P236">
        <v>0.47572115069999998</v>
      </c>
      <c r="Q236">
        <v>0.43101461419999998</v>
      </c>
      <c r="R236">
        <v>0.38100826160000001</v>
      </c>
      <c r="S236">
        <v>0.3386065768</v>
      </c>
      <c r="T236">
        <v>0.54171074450000001</v>
      </c>
      <c r="U236">
        <v>0.72055973740000001</v>
      </c>
      <c r="V236">
        <v>0.87316918139999999</v>
      </c>
      <c r="W236">
        <v>0.36150015670000002</v>
      </c>
      <c r="X236">
        <v>0.1161192076</v>
      </c>
      <c r="Y236">
        <v>0.1109792278</v>
      </c>
      <c r="Z236">
        <v>0.10237524689999999</v>
      </c>
      <c r="AA236">
        <v>9.2890995500000004E-2</v>
      </c>
      <c r="AB236">
        <v>8.3313242100000004E-2</v>
      </c>
      <c r="AC236">
        <v>7.3562477900000006E-2</v>
      </c>
      <c r="AD236">
        <v>7.4036451599999997E-2</v>
      </c>
      <c r="AE236">
        <v>7.4402965200000004E-2</v>
      </c>
      <c r="AF236">
        <v>7.3520115999999996E-2</v>
      </c>
      <c r="AG236">
        <v>6.8352745100000001E-2</v>
      </c>
      <c r="AH236">
        <v>6.3047688500000004E-2</v>
      </c>
      <c r="AI236">
        <v>5.0863776300000003E-2</v>
      </c>
      <c r="AJ236">
        <v>3.8846254599999998E-2</v>
      </c>
      <c r="AK236">
        <v>2.6995847100000001E-2</v>
      </c>
      <c r="AL236">
        <v>2.0422887599999998E-2</v>
      </c>
      <c r="AM236">
        <v>1.28414928E-2</v>
      </c>
      <c r="AN236">
        <v>1.16988796E-2</v>
      </c>
      <c r="AO236">
        <v>1.0613270100000001E-2</v>
      </c>
      <c r="AP236">
        <v>9.5846396799999997E-3</v>
      </c>
      <c r="AQ236" s="39">
        <v>8.6117584600000005E-3</v>
      </c>
      <c r="AR236" s="39">
        <v>7.6928320899999998E-3</v>
      </c>
      <c r="AS236" s="39">
        <v>7.6532333899999999E-3</v>
      </c>
      <c r="AT236" s="39">
        <v>7.6178643699999996E-3</v>
      </c>
      <c r="AU236" s="39">
        <v>7.5832869600000003E-3</v>
      </c>
      <c r="AV236" s="39">
        <v>7.5484469100000002E-3</v>
      </c>
      <c r="AW236" s="39">
        <v>7.5137171499999999E-3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3.5647034240000002</v>
      </c>
      <c r="G237">
        <v>3.547684313</v>
      </c>
      <c r="H237">
        <v>3.258395954</v>
      </c>
      <c r="I237">
        <v>3.2906476090000001</v>
      </c>
      <c r="J237">
        <v>3.2565960189999998</v>
      </c>
      <c r="K237">
        <v>3.1598680290000001</v>
      </c>
      <c r="L237">
        <v>3.0206544499999999</v>
      </c>
      <c r="M237">
        <v>2.8860294770000001</v>
      </c>
      <c r="N237">
        <v>2.7147108979999999</v>
      </c>
      <c r="O237">
        <v>2.8948972519999998</v>
      </c>
      <c r="P237">
        <v>3.1564541699999999</v>
      </c>
      <c r="Q237">
        <v>3.4845317950000001</v>
      </c>
      <c r="R237">
        <v>3.7533860140000002</v>
      </c>
      <c r="S237">
        <v>5.9473162679999998</v>
      </c>
      <c r="T237">
        <v>4.4429550200000003</v>
      </c>
      <c r="U237">
        <v>3.0117912759999999</v>
      </c>
      <c r="V237">
        <v>1.6946269730000001</v>
      </c>
      <c r="W237">
        <v>5.718930479</v>
      </c>
      <c r="X237">
        <v>6.0908862949999998</v>
      </c>
      <c r="Y237">
        <v>6.1138577500000002</v>
      </c>
      <c r="Z237">
        <v>5.9645871010000002</v>
      </c>
      <c r="AA237">
        <v>5.7721076800000004</v>
      </c>
      <c r="AB237">
        <v>5.5633583240000002</v>
      </c>
      <c r="AC237">
        <v>5.3445469299999999</v>
      </c>
      <c r="AD237">
        <v>5.1000276769999999</v>
      </c>
      <c r="AE237">
        <v>4.8457763380000003</v>
      </c>
      <c r="AF237">
        <v>4.557079087</v>
      </c>
      <c r="AG237">
        <v>4.0080905150000001</v>
      </c>
      <c r="AH237">
        <v>3.4850868400000001</v>
      </c>
      <c r="AI237">
        <v>2.8191645470000002</v>
      </c>
      <c r="AJ237">
        <v>2.1700240649999998</v>
      </c>
      <c r="AK237">
        <v>1.5374380759999999</v>
      </c>
      <c r="AL237">
        <v>0.94963857370000004</v>
      </c>
      <c r="AM237">
        <v>0.37506360760000002</v>
      </c>
      <c r="AN237">
        <v>0.39505929420000002</v>
      </c>
      <c r="AO237">
        <v>0.41414393859999998</v>
      </c>
      <c r="AP237">
        <v>0.43235422909999999</v>
      </c>
      <c r="AQ237">
        <v>0.44968555199999999</v>
      </c>
      <c r="AR237">
        <v>0.46609034459999998</v>
      </c>
      <c r="AS237">
        <v>0.48031552570000002</v>
      </c>
      <c r="AT237">
        <v>0.49450419099999998</v>
      </c>
      <c r="AU237">
        <v>0.50845508880000001</v>
      </c>
      <c r="AV237">
        <v>0.52210226630000001</v>
      </c>
      <c r="AW237">
        <v>0.53547254109999998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5.1200439729999996</v>
      </c>
      <c r="G238">
        <v>4.9859448830000002</v>
      </c>
      <c r="H238">
        <v>4.4806570099999998</v>
      </c>
      <c r="I238">
        <v>4.427275592</v>
      </c>
      <c r="J238">
        <v>4.2645891020000004</v>
      </c>
      <c r="K238">
        <v>4.0275249979999996</v>
      </c>
      <c r="L238">
        <v>3.7473497889999998</v>
      </c>
      <c r="M238">
        <v>3.484783084</v>
      </c>
      <c r="N238">
        <v>3.1904233130000001</v>
      </c>
      <c r="O238">
        <v>2.8538520859999998</v>
      </c>
      <c r="P238">
        <v>2.6096263930000001</v>
      </c>
      <c r="Q238">
        <v>2.4155360880000001</v>
      </c>
      <c r="R238">
        <v>2.1811971419999998</v>
      </c>
      <c r="S238">
        <v>0.93321564410000002</v>
      </c>
      <c r="T238">
        <v>0.7473839806</v>
      </c>
      <c r="U238">
        <v>0.5689798116</v>
      </c>
      <c r="V238">
        <v>0.40352495119999998</v>
      </c>
      <c r="W238">
        <v>0.35017396299999998</v>
      </c>
      <c r="X238">
        <v>5.8522220100000001E-2</v>
      </c>
      <c r="Y238">
        <v>4.70259133E-2</v>
      </c>
      <c r="Z238">
        <v>3.3753170300000003E-2</v>
      </c>
      <c r="AA238">
        <v>2.0201881500000001E-2</v>
      </c>
      <c r="AB238">
        <v>2.0073160900000001E-2</v>
      </c>
      <c r="AC238">
        <v>1.98961005E-2</v>
      </c>
      <c r="AD238">
        <v>1.6598838099999999E-2</v>
      </c>
      <c r="AE238">
        <v>1.3280413E-2</v>
      </c>
      <c r="AF238">
        <v>9.9665828700000007E-3</v>
      </c>
      <c r="AG238">
        <v>9.2660040300000003E-3</v>
      </c>
      <c r="AH238">
        <v>8.5487509400000005E-3</v>
      </c>
      <c r="AI238">
        <v>8.4351415300000007E-3</v>
      </c>
      <c r="AJ238">
        <v>8.3255224000000003E-3</v>
      </c>
      <c r="AK238">
        <v>8.2231876400000008E-3</v>
      </c>
      <c r="AL238">
        <v>8.1265805800000007E-3</v>
      </c>
      <c r="AM238">
        <v>8.03256548E-3</v>
      </c>
      <c r="AN238">
        <v>7.9659712999999906E-3</v>
      </c>
      <c r="AO238">
        <v>7.8985245200000002E-3</v>
      </c>
      <c r="AP238">
        <v>7.8307984900000006E-3</v>
      </c>
      <c r="AQ238">
        <v>7.7625406200000002E-3</v>
      </c>
      <c r="AR238">
        <v>7.6928320899999998E-3</v>
      </c>
      <c r="AS238">
        <v>7.6532333899999999E-3</v>
      </c>
      <c r="AT238">
        <v>7.6178643699999996E-3</v>
      </c>
      <c r="AU238">
        <v>7.5832869600000003E-3</v>
      </c>
      <c r="AV238">
        <v>7.5484469100000002E-3</v>
      </c>
      <c r="AW238">
        <v>7.5137171499999999E-3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0.60866777449999998</v>
      </c>
      <c r="G239">
        <v>0.83781594150000005</v>
      </c>
      <c r="H239">
        <v>0.97277395099999997</v>
      </c>
      <c r="I239">
        <v>1.1759819439999999</v>
      </c>
      <c r="J239">
        <v>1.373601233</v>
      </c>
      <c r="K239">
        <v>1.5292840050000001</v>
      </c>
      <c r="L239">
        <v>1.6387577230000001</v>
      </c>
      <c r="M239">
        <v>1.718762133</v>
      </c>
      <c r="N239">
        <v>1.7388362390000001</v>
      </c>
      <c r="O239">
        <v>1.927294998</v>
      </c>
      <c r="P239">
        <v>2.184220619</v>
      </c>
      <c r="Q239">
        <v>2.5062560660000002</v>
      </c>
      <c r="R239">
        <v>2.8060166720000002</v>
      </c>
      <c r="S239">
        <v>3.7999715969999999</v>
      </c>
      <c r="T239">
        <v>3.952069324</v>
      </c>
      <c r="U239">
        <v>4.04766856</v>
      </c>
      <c r="V239">
        <v>4.0952947540000002</v>
      </c>
      <c r="W239">
        <v>4.3515028029999998</v>
      </c>
      <c r="X239">
        <v>4.7867140700000004</v>
      </c>
      <c r="Y239">
        <v>5.2952931789999997</v>
      </c>
      <c r="Z239">
        <v>5.6731719260000002</v>
      </c>
      <c r="AA239">
        <v>6.0109524179999996</v>
      </c>
      <c r="AB239">
        <v>6.3095509319999996</v>
      </c>
      <c r="AC239">
        <v>6.5883347900000002</v>
      </c>
      <c r="AD239">
        <v>7.4358853659999999</v>
      </c>
      <c r="AE239">
        <v>8.2802603129999994</v>
      </c>
      <c r="AF239">
        <v>9.1141425940000005</v>
      </c>
      <c r="AG239">
        <v>9.2178217220000001</v>
      </c>
      <c r="AH239">
        <v>9.1927717659999999</v>
      </c>
      <c r="AI239">
        <v>9.7655336570000006</v>
      </c>
      <c r="AJ239">
        <v>10.326646029999999</v>
      </c>
      <c r="AK239">
        <v>10.881373290000001</v>
      </c>
      <c r="AL239">
        <v>11.39763934</v>
      </c>
      <c r="AM239">
        <v>11.90422907</v>
      </c>
      <c r="AN239">
        <v>12.547510669999999</v>
      </c>
      <c r="AO239">
        <v>13.179268260000001</v>
      </c>
      <c r="AP239">
        <v>13.80021425</v>
      </c>
      <c r="AQ239">
        <v>14.409741990000001</v>
      </c>
      <c r="AR239">
        <v>15.005849449999999</v>
      </c>
      <c r="AS239">
        <v>15.645027109999999</v>
      </c>
      <c r="AT239">
        <v>16.28815814</v>
      </c>
      <c r="AU239">
        <v>16.928726789999999</v>
      </c>
      <c r="AV239">
        <v>17.564472030000001</v>
      </c>
      <c r="AW239">
        <v>18.196190609999999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0.10472304590000001</v>
      </c>
      <c r="G240">
        <v>0.13244335700000001</v>
      </c>
      <c r="H240">
        <v>0.1545435446</v>
      </c>
      <c r="I240">
        <v>0.19823788889999999</v>
      </c>
      <c r="J240">
        <v>0.25508063079999999</v>
      </c>
      <c r="K240">
        <v>0.32190895479999998</v>
      </c>
      <c r="L240">
        <v>0.40037695919999999</v>
      </c>
      <c r="M240">
        <v>0.4978952706</v>
      </c>
      <c r="N240">
        <v>0.60982882299999996</v>
      </c>
      <c r="O240">
        <v>0.69745899700000002</v>
      </c>
      <c r="P240">
        <v>0.81562064739999995</v>
      </c>
      <c r="Q240">
        <v>0.96569141889999999</v>
      </c>
      <c r="R240">
        <v>1.1156408310000001</v>
      </c>
      <c r="S240">
        <v>1.6746669700000001</v>
      </c>
      <c r="T240">
        <v>1.7416972180000001</v>
      </c>
      <c r="U240">
        <v>1.7838282910000001</v>
      </c>
      <c r="V240">
        <v>1.8048173999999999</v>
      </c>
      <c r="W240">
        <v>1.992154347</v>
      </c>
      <c r="X240">
        <v>2.3308439120000002</v>
      </c>
      <c r="Y240">
        <v>2.8539869630000001</v>
      </c>
      <c r="Z240">
        <v>3.3165763739999998</v>
      </c>
      <c r="AA240">
        <v>3.7566592719999998</v>
      </c>
      <c r="AB240">
        <v>4.1648989419999998</v>
      </c>
      <c r="AC240">
        <v>4.5571867739999998</v>
      </c>
      <c r="AD240">
        <v>5.0440823669999997</v>
      </c>
      <c r="AE240">
        <v>5.5283476450000002</v>
      </c>
      <c r="AF240">
        <v>6.005383804</v>
      </c>
      <c r="AG240">
        <v>6.0055675710000003</v>
      </c>
      <c r="AH240">
        <v>5.9313155030000004</v>
      </c>
      <c r="AI240">
        <v>6.1554504769999996</v>
      </c>
      <c r="AJ240">
        <v>6.3753953010000002</v>
      </c>
      <c r="AK240">
        <v>6.5941866249999999</v>
      </c>
      <c r="AL240">
        <v>6.7992236129999997</v>
      </c>
      <c r="AM240">
        <v>7.0005832190000001</v>
      </c>
      <c r="AN240">
        <v>7.2867646600000002</v>
      </c>
      <c r="AO240">
        <v>7.567435444</v>
      </c>
      <c r="AP240">
        <v>7.8430317560000002</v>
      </c>
      <c r="AQ240">
        <v>8.1132258779999997</v>
      </c>
      <c r="AR240">
        <v>8.3769201730000002</v>
      </c>
      <c r="AS240">
        <v>8.5929557810000006</v>
      </c>
      <c r="AT240">
        <v>8.8120260550000005</v>
      </c>
      <c r="AU240">
        <v>9.0304563830000006</v>
      </c>
      <c r="AV240">
        <v>9.247024991</v>
      </c>
      <c r="AW240">
        <v>9.4621632709999997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4.7463446039999999</v>
      </c>
      <c r="G241">
        <v>4.8533408580000001</v>
      </c>
      <c r="H241">
        <v>4.5793064450000003</v>
      </c>
      <c r="I241">
        <v>4.7502800839999999</v>
      </c>
      <c r="J241">
        <v>4.9199345230000002</v>
      </c>
      <c r="K241">
        <v>4.9974469389999996</v>
      </c>
      <c r="L241">
        <v>5.002654229</v>
      </c>
      <c r="M241">
        <v>5.00688494</v>
      </c>
      <c r="N241">
        <v>4.9353344740000002</v>
      </c>
      <c r="O241">
        <v>4.9611545230000003</v>
      </c>
      <c r="P241">
        <v>5.0992226289999998</v>
      </c>
      <c r="Q241">
        <v>5.3064253480000003</v>
      </c>
      <c r="R241">
        <v>5.3880575239999997</v>
      </c>
      <c r="S241">
        <v>4.9904614179999998</v>
      </c>
      <c r="T241">
        <v>5.1868197709999997</v>
      </c>
      <c r="U241">
        <v>5.308820614</v>
      </c>
      <c r="V241">
        <v>5.3677839499999997</v>
      </c>
      <c r="W241">
        <v>5.324354445</v>
      </c>
      <c r="X241">
        <v>5.55151153</v>
      </c>
      <c r="Y241">
        <v>5.7698786489999998</v>
      </c>
      <c r="Z241">
        <v>5.8325259620000001</v>
      </c>
      <c r="AA241">
        <v>5.852716858</v>
      </c>
      <c r="AB241">
        <v>5.8442378870000002</v>
      </c>
      <c r="AC241">
        <v>5.8212748149999998</v>
      </c>
      <c r="AD241">
        <v>5.9060498030000002</v>
      </c>
      <c r="AE241">
        <v>5.9851464959999996</v>
      </c>
      <c r="AF241">
        <v>6.0536711619999997</v>
      </c>
      <c r="AG241">
        <v>5.6668649110000002</v>
      </c>
      <c r="AH241">
        <v>5.2640182170000003</v>
      </c>
      <c r="AI241">
        <v>5.1640583060000003</v>
      </c>
      <c r="AJ241">
        <v>5.067207969</v>
      </c>
      <c r="AK241">
        <v>4.9754225639999996</v>
      </c>
      <c r="AL241">
        <v>4.8942649889999998</v>
      </c>
      <c r="AM241">
        <v>4.8151080830000001</v>
      </c>
      <c r="AN241">
        <v>4.8044008419999997</v>
      </c>
      <c r="AO241">
        <v>4.79272279</v>
      </c>
      <c r="AP241">
        <v>4.7804136479999997</v>
      </c>
      <c r="AQ241">
        <v>4.7673143170000003</v>
      </c>
      <c r="AR241">
        <v>4.7528503400000002</v>
      </c>
      <c r="AS241">
        <v>4.7222438469999997</v>
      </c>
      <c r="AT241">
        <v>4.694283693</v>
      </c>
      <c r="AU241">
        <v>4.6668441520000004</v>
      </c>
      <c r="AV241">
        <v>4.6392756850000003</v>
      </c>
      <c r="AW241">
        <v>4.6118081540000002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1.603659843</v>
      </c>
      <c r="G242">
        <v>1.751714923</v>
      </c>
      <c r="H242">
        <v>1.7656102469999999</v>
      </c>
      <c r="I242">
        <v>1.95652983</v>
      </c>
      <c r="J242">
        <v>2.1029964140000001</v>
      </c>
      <c r="K242">
        <v>2.2162000310000001</v>
      </c>
      <c r="L242">
        <v>2.3009240809999998</v>
      </c>
      <c r="M242">
        <v>2.3875866530000001</v>
      </c>
      <c r="N242">
        <v>2.43913059</v>
      </c>
      <c r="O242">
        <v>2.662383588</v>
      </c>
      <c r="P242">
        <v>2.9687746000000002</v>
      </c>
      <c r="Q242">
        <v>3.3485162040000001</v>
      </c>
      <c r="R242">
        <v>3.681499729</v>
      </c>
      <c r="S242">
        <v>2.7187318039999999</v>
      </c>
      <c r="T242">
        <v>3.3786404440000002</v>
      </c>
      <c r="U242">
        <v>3.878971886</v>
      </c>
      <c r="V242">
        <v>4.2272368580000004</v>
      </c>
      <c r="W242">
        <v>3.3671956340000002</v>
      </c>
      <c r="X242">
        <v>3.4466062050000001</v>
      </c>
      <c r="Y242">
        <v>3.4217145800000002</v>
      </c>
      <c r="Z242">
        <v>3.301312501</v>
      </c>
      <c r="AA242">
        <v>3.1592324349999998</v>
      </c>
      <c r="AB242">
        <v>3.015393451</v>
      </c>
      <c r="AC242">
        <v>2.8685620190000001</v>
      </c>
      <c r="AD242">
        <v>2.83950338</v>
      </c>
      <c r="AE242">
        <v>2.7934051590000002</v>
      </c>
      <c r="AF242">
        <v>2.9112740879999999</v>
      </c>
      <c r="AG242">
        <v>2.7223235749999999</v>
      </c>
      <c r="AH242">
        <v>2.5203099349999998</v>
      </c>
      <c r="AI242">
        <v>2.5306563149999999</v>
      </c>
      <c r="AJ242">
        <v>2.5320015890000001</v>
      </c>
      <c r="AK242">
        <v>2.5257637700000002</v>
      </c>
      <c r="AL242">
        <v>2.5331541199999998</v>
      </c>
      <c r="AM242">
        <v>2.5341661690000001</v>
      </c>
      <c r="AN242">
        <v>2.5161975170000002</v>
      </c>
      <c r="AO242">
        <v>2.4975337940000002</v>
      </c>
      <c r="AP242">
        <v>2.4783651999999998</v>
      </c>
      <c r="AQ242">
        <v>2.45862113</v>
      </c>
      <c r="AR242">
        <v>2.4380197190000001</v>
      </c>
      <c r="AS242">
        <v>2.4242032720000002</v>
      </c>
      <c r="AT242">
        <v>2.411330075</v>
      </c>
      <c r="AU242">
        <v>2.3983157080000002</v>
      </c>
      <c r="AV242">
        <v>2.384832013</v>
      </c>
      <c r="AW242">
        <v>2.371002539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123.4696239</v>
      </c>
      <c r="G243">
        <v>128.82733970000001</v>
      </c>
      <c r="H243">
        <v>124.04164419999999</v>
      </c>
      <c r="I243">
        <v>131.31627700000001</v>
      </c>
      <c r="J243">
        <v>134.08123430000001</v>
      </c>
      <c r="K243">
        <v>134.23128579999999</v>
      </c>
      <c r="L243">
        <v>132.39772629999999</v>
      </c>
      <c r="M243">
        <v>130.5236199</v>
      </c>
      <c r="N243">
        <v>126.6879194</v>
      </c>
      <c r="O243">
        <v>121.37777749999999</v>
      </c>
      <c r="P243">
        <v>118.9031355</v>
      </c>
      <c r="Q243">
        <v>117.9286955</v>
      </c>
      <c r="R243">
        <v>114.1229678</v>
      </c>
      <c r="S243">
        <v>106.7810238</v>
      </c>
      <c r="T243">
        <v>104.96031979999999</v>
      </c>
      <c r="U243">
        <v>102.0277933</v>
      </c>
      <c r="V243">
        <v>98.332344969999994</v>
      </c>
      <c r="W243">
        <v>107.07138879999999</v>
      </c>
      <c r="X243">
        <v>110.732956</v>
      </c>
      <c r="Y243">
        <v>113.9655518</v>
      </c>
      <c r="Z243">
        <v>114.0802158</v>
      </c>
      <c r="AA243">
        <v>113.36089250000001</v>
      </c>
      <c r="AB243">
        <v>112.1838448</v>
      </c>
      <c r="AC243">
        <v>110.7442775</v>
      </c>
      <c r="AD243">
        <v>110.646559</v>
      </c>
      <c r="AE243">
        <v>110.3584816</v>
      </c>
      <c r="AF243">
        <v>108.1996874</v>
      </c>
      <c r="AG243">
        <v>99.836231819999995</v>
      </c>
      <c r="AH243">
        <v>91.373581990000005</v>
      </c>
      <c r="AI243">
        <v>90.440795890000004</v>
      </c>
      <c r="AJ243">
        <v>89.53787011</v>
      </c>
      <c r="AK243">
        <v>88.700944989999996</v>
      </c>
      <c r="AL243">
        <v>87.939013439999997</v>
      </c>
      <c r="AM243">
        <v>87.194141130000006</v>
      </c>
      <c r="AN243">
        <v>83.406605760000005</v>
      </c>
      <c r="AO243">
        <v>79.69211129</v>
      </c>
      <c r="AP243">
        <v>76.056421779999994</v>
      </c>
      <c r="AQ243">
        <v>72.496712160000001</v>
      </c>
      <c r="AR243">
        <v>69.004547830000007</v>
      </c>
      <c r="AS243">
        <v>65.573199459999998</v>
      </c>
      <c r="AT243">
        <v>62.25152611</v>
      </c>
      <c r="AU243">
        <v>59.007144150000002</v>
      </c>
      <c r="AV243">
        <v>55.83073881</v>
      </c>
      <c r="AW243">
        <v>52.724636109999999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1.2460495949999999</v>
      </c>
      <c r="G244">
        <v>1.1767113849999999</v>
      </c>
      <c r="H244">
        <v>1.0254748819999999</v>
      </c>
      <c r="I244">
        <v>0.98260897989999996</v>
      </c>
      <c r="J244">
        <v>0.9178721849</v>
      </c>
      <c r="K244">
        <v>0.84062849240000004</v>
      </c>
      <c r="L244">
        <v>0.75849188629999997</v>
      </c>
      <c r="M244">
        <v>0.68401133830000005</v>
      </c>
      <c r="N244">
        <v>0.60729080520000001</v>
      </c>
      <c r="O244">
        <v>0.53157080769999998</v>
      </c>
      <c r="P244">
        <v>0.47572115069999998</v>
      </c>
      <c r="Q244">
        <v>0.43101461419999998</v>
      </c>
      <c r="R244">
        <v>0.38100826160000001</v>
      </c>
      <c r="S244">
        <v>0.3386065768</v>
      </c>
      <c r="T244">
        <v>0.54171074450000001</v>
      </c>
      <c r="U244">
        <v>0.72055973740000001</v>
      </c>
      <c r="V244">
        <v>0.87316918139999999</v>
      </c>
      <c r="W244">
        <v>0.36150015670000002</v>
      </c>
      <c r="X244">
        <v>0.1161192076</v>
      </c>
      <c r="Y244">
        <v>0.1109792278</v>
      </c>
      <c r="Z244">
        <v>0.10237524689999999</v>
      </c>
      <c r="AA244">
        <v>9.2890995500000004E-2</v>
      </c>
      <c r="AB244">
        <v>8.3313242100000004E-2</v>
      </c>
      <c r="AC244">
        <v>7.3562477900000006E-2</v>
      </c>
      <c r="AD244">
        <v>7.4036451599999997E-2</v>
      </c>
      <c r="AE244">
        <v>7.4402965200000004E-2</v>
      </c>
      <c r="AF244">
        <v>7.3520115999999996E-2</v>
      </c>
      <c r="AG244">
        <v>6.8352745100000001E-2</v>
      </c>
      <c r="AH244">
        <v>6.3047688500000004E-2</v>
      </c>
      <c r="AI244">
        <v>5.0863776300000003E-2</v>
      </c>
      <c r="AJ244">
        <v>3.8846254599999998E-2</v>
      </c>
      <c r="AK244">
        <v>2.6995847100000001E-2</v>
      </c>
      <c r="AL244">
        <v>2.0422887599999998E-2</v>
      </c>
      <c r="AM244">
        <v>1.28414928E-2</v>
      </c>
      <c r="AN244">
        <v>1.16988796E-2</v>
      </c>
      <c r="AO244">
        <v>1.0613270100000001E-2</v>
      </c>
      <c r="AP244">
        <v>9.5846396799999997E-3</v>
      </c>
      <c r="AQ244" s="39">
        <v>8.6117584600000005E-3</v>
      </c>
      <c r="AR244" s="39">
        <v>7.6928320899999998E-3</v>
      </c>
      <c r="AS244" s="39">
        <v>7.6532333899999999E-3</v>
      </c>
      <c r="AT244" s="39">
        <v>7.6178643699999996E-3</v>
      </c>
      <c r="AU244" s="39">
        <v>7.5832869600000003E-3</v>
      </c>
      <c r="AV244" s="39">
        <v>7.5484469100000002E-3</v>
      </c>
      <c r="AW244" s="39">
        <v>7.5137171499999999E-3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3.5647034240000002</v>
      </c>
      <c r="G245">
        <v>3.547684313</v>
      </c>
      <c r="H245">
        <v>3.258395954</v>
      </c>
      <c r="I245">
        <v>3.2906476090000001</v>
      </c>
      <c r="J245">
        <v>3.2565960189999998</v>
      </c>
      <c r="K245">
        <v>3.1598680290000001</v>
      </c>
      <c r="L245">
        <v>3.0206544499999999</v>
      </c>
      <c r="M245">
        <v>2.8860294770000001</v>
      </c>
      <c r="N245">
        <v>2.7147108979999999</v>
      </c>
      <c r="O245">
        <v>2.8948972519999998</v>
      </c>
      <c r="P245">
        <v>3.1564541699999999</v>
      </c>
      <c r="Q245">
        <v>3.4845317950000001</v>
      </c>
      <c r="R245">
        <v>3.7533860140000002</v>
      </c>
      <c r="S245">
        <v>5.9473162679999998</v>
      </c>
      <c r="T245">
        <v>4.4429550200000003</v>
      </c>
      <c r="U245">
        <v>3.0117912759999999</v>
      </c>
      <c r="V245">
        <v>1.6946269730000001</v>
      </c>
      <c r="W245">
        <v>5.718930479</v>
      </c>
      <c r="X245">
        <v>6.0908862949999998</v>
      </c>
      <c r="Y245">
        <v>6.1138577500000002</v>
      </c>
      <c r="Z245">
        <v>5.9645871010000002</v>
      </c>
      <c r="AA245">
        <v>5.7721076800000004</v>
      </c>
      <c r="AB245">
        <v>5.5633583240000002</v>
      </c>
      <c r="AC245">
        <v>5.3445469299999999</v>
      </c>
      <c r="AD245">
        <v>5.1000276769999999</v>
      </c>
      <c r="AE245">
        <v>4.8457763380000003</v>
      </c>
      <c r="AF245">
        <v>4.557079087</v>
      </c>
      <c r="AG245">
        <v>4.0080905150000001</v>
      </c>
      <c r="AH245">
        <v>3.4850868400000001</v>
      </c>
      <c r="AI245">
        <v>2.8191645470000002</v>
      </c>
      <c r="AJ245">
        <v>2.1700240649999998</v>
      </c>
      <c r="AK245">
        <v>1.5374380759999999</v>
      </c>
      <c r="AL245">
        <v>0.94963857370000004</v>
      </c>
      <c r="AM245">
        <v>0.37506360760000002</v>
      </c>
      <c r="AN245">
        <v>0.39505929420000002</v>
      </c>
      <c r="AO245">
        <v>0.41414393859999998</v>
      </c>
      <c r="AP245">
        <v>0.43235422909999999</v>
      </c>
      <c r="AQ245">
        <v>0.44968555199999999</v>
      </c>
      <c r="AR245">
        <v>0.46609034459999998</v>
      </c>
      <c r="AS245">
        <v>0.48031552570000002</v>
      </c>
      <c r="AT245">
        <v>0.49450419099999998</v>
      </c>
      <c r="AU245">
        <v>0.50845508880000001</v>
      </c>
      <c r="AV245">
        <v>0.52210226630000001</v>
      </c>
      <c r="AW245">
        <v>0.53547254109999998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5.1200439729999996</v>
      </c>
      <c r="G246">
        <v>4.9859448830000002</v>
      </c>
      <c r="H246">
        <v>4.4806570099999998</v>
      </c>
      <c r="I246">
        <v>4.427275592</v>
      </c>
      <c r="J246">
        <v>4.2645891020000004</v>
      </c>
      <c r="K246">
        <v>4.0275249979999996</v>
      </c>
      <c r="L246">
        <v>3.7473497889999998</v>
      </c>
      <c r="M246">
        <v>3.484783084</v>
      </c>
      <c r="N246">
        <v>3.1904233130000001</v>
      </c>
      <c r="O246">
        <v>2.8538520859999998</v>
      </c>
      <c r="P246">
        <v>2.6096263930000001</v>
      </c>
      <c r="Q246">
        <v>2.4155360880000001</v>
      </c>
      <c r="R246">
        <v>2.1811971419999998</v>
      </c>
      <c r="S246">
        <v>0.93321564410000002</v>
      </c>
      <c r="T246">
        <v>0.7473839806</v>
      </c>
      <c r="U246">
        <v>0.5689798116</v>
      </c>
      <c r="V246">
        <v>0.40352495119999998</v>
      </c>
      <c r="W246">
        <v>0.35017396299999998</v>
      </c>
      <c r="X246">
        <v>5.8522220100000001E-2</v>
      </c>
      <c r="Y246">
        <v>4.70259133E-2</v>
      </c>
      <c r="Z246">
        <v>3.3753170300000003E-2</v>
      </c>
      <c r="AA246">
        <v>2.0201881500000001E-2</v>
      </c>
      <c r="AB246">
        <v>2.0073160900000001E-2</v>
      </c>
      <c r="AC246">
        <v>1.98961005E-2</v>
      </c>
      <c r="AD246">
        <v>1.6598838099999999E-2</v>
      </c>
      <c r="AE246">
        <v>1.3280413E-2</v>
      </c>
      <c r="AF246">
        <v>9.9665828700000007E-3</v>
      </c>
      <c r="AG246">
        <v>9.2660040300000003E-3</v>
      </c>
      <c r="AH246">
        <v>8.5487509400000005E-3</v>
      </c>
      <c r="AI246">
        <v>8.4351415300000007E-3</v>
      </c>
      <c r="AJ246">
        <v>8.3255224000000003E-3</v>
      </c>
      <c r="AK246">
        <v>8.2231876400000008E-3</v>
      </c>
      <c r="AL246">
        <v>8.1265805800000007E-3</v>
      </c>
      <c r="AM246">
        <v>8.03256548E-3</v>
      </c>
      <c r="AN246">
        <v>7.9659712999999906E-3</v>
      </c>
      <c r="AO246">
        <v>7.8985245200000002E-3</v>
      </c>
      <c r="AP246">
        <v>7.8307984900000006E-3</v>
      </c>
      <c r="AQ246">
        <v>7.7625406200000002E-3</v>
      </c>
      <c r="AR246">
        <v>7.6928320899999998E-3</v>
      </c>
      <c r="AS246">
        <v>7.6532333899999999E-3</v>
      </c>
      <c r="AT246">
        <v>7.6178643699999996E-3</v>
      </c>
      <c r="AU246">
        <v>7.5832869600000003E-3</v>
      </c>
      <c r="AV246">
        <v>7.5484469100000002E-3</v>
      </c>
      <c r="AW246">
        <v>7.5137171499999999E-3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0.60866777449999998</v>
      </c>
      <c r="G247">
        <v>0.83781594150000005</v>
      </c>
      <c r="H247">
        <v>0.97277395099999997</v>
      </c>
      <c r="I247">
        <v>1.1759819439999999</v>
      </c>
      <c r="J247">
        <v>1.373601233</v>
      </c>
      <c r="K247">
        <v>1.5292840050000001</v>
      </c>
      <c r="L247">
        <v>1.6387577230000001</v>
      </c>
      <c r="M247">
        <v>1.718762133</v>
      </c>
      <c r="N247">
        <v>1.7388362390000001</v>
      </c>
      <c r="O247">
        <v>1.927294998</v>
      </c>
      <c r="P247">
        <v>2.184220619</v>
      </c>
      <c r="Q247">
        <v>2.5062560660000002</v>
      </c>
      <c r="R247">
        <v>2.8060166720000002</v>
      </c>
      <c r="S247">
        <v>3.7999715969999999</v>
      </c>
      <c r="T247">
        <v>3.952069324</v>
      </c>
      <c r="U247">
        <v>4.04766856</v>
      </c>
      <c r="V247">
        <v>4.0952947540000002</v>
      </c>
      <c r="W247">
        <v>4.3515028029999998</v>
      </c>
      <c r="X247">
        <v>4.7867140700000004</v>
      </c>
      <c r="Y247">
        <v>5.2952931789999997</v>
      </c>
      <c r="Z247">
        <v>5.6731719260000002</v>
      </c>
      <c r="AA247">
        <v>6.0109524179999996</v>
      </c>
      <c r="AB247">
        <v>6.3095509319999996</v>
      </c>
      <c r="AC247">
        <v>6.5883347900000002</v>
      </c>
      <c r="AD247">
        <v>7.4358853659999999</v>
      </c>
      <c r="AE247">
        <v>8.2802603129999994</v>
      </c>
      <c r="AF247">
        <v>9.1141425940000005</v>
      </c>
      <c r="AG247">
        <v>9.2178217220000001</v>
      </c>
      <c r="AH247">
        <v>9.1927717659999999</v>
      </c>
      <c r="AI247">
        <v>9.7655336570000006</v>
      </c>
      <c r="AJ247">
        <v>10.326646029999999</v>
      </c>
      <c r="AK247">
        <v>10.881373290000001</v>
      </c>
      <c r="AL247">
        <v>11.39763934</v>
      </c>
      <c r="AM247">
        <v>11.90422907</v>
      </c>
      <c r="AN247">
        <v>12.547510669999999</v>
      </c>
      <c r="AO247">
        <v>13.179268260000001</v>
      </c>
      <c r="AP247">
        <v>13.80021425</v>
      </c>
      <c r="AQ247">
        <v>14.409741990000001</v>
      </c>
      <c r="AR247">
        <v>15.005849449999999</v>
      </c>
      <c r="AS247">
        <v>15.645027109999999</v>
      </c>
      <c r="AT247">
        <v>16.28815814</v>
      </c>
      <c r="AU247">
        <v>16.928726789999999</v>
      </c>
      <c r="AV247">
        <v>17.564472030000001</v>
      </c>
      <c r="AW247">
        <v>18.196190609999999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0.10472304590000001</v>
      </c>
      <c r="G248">
        <v>0.13244335700000001</v>
      </c>
      <c r="H248">
        <v>0.1545435446</v>
      </c>
      <c r="I248">
        <v>0.19823788889999999</v>
      </c>
      <c r="J248">
        <v>0.25508063079999999</v>
      </c>
      <c r="K248">
        <v>0.32190895479999998</v>
      </c>
      <c r="L248">
        <v>0.40037695919999999</v>
      </c>
      <c r="M248">
        <v>0.4978952706</v>
      </c>
      <c r="N248">
        <v>0.60982882299999996</v>
      </c>
      <c r="O248">
        <v>0.69745899700000002</v>
      </c>
      <c r="P248">
        <v>0.81562064739999995</v>
      </c>
      <c r="Q248">
        <v>0.96569141889999999</v>
      </c>
      <c r="R248">
        <v>1.1156408310000001</v>
      </c>
      <c r="S248">
        <v>1.6746669700000001</v>
      </c>
      <c r="T248">
        <v>1.7416972180000001</v>
      </c>
      <c r="U248">
        <v>1.7838282910000001</v>
      </c>
      <c r="V248">
        <v>1.8048173999999999</v>
      </c>
      <c r="W248">
        <v>1.992154347</v>
      </c>
      <c r="X248">
        <v>2.3308439120000002</v>
      </c>
      <c r="Y248">
        <v>2.8539869630000001</v>
      </c>
      <c r="Z248">
        <v>3.3165763739999998</v>
      </c>
      <c r="AA248">
        <v>3.7566592719999998</v>
      </c>
      <c r="AB248">
        <v>4.1648989419999998</v>
      </c>
      <c r="AC248">
        <v>4.5571867739999998</v>
      </c>
      <c r="AD248">
        <v>5.0440823669999997</v>
      </c>
      <c r="AE248">
        <v>5.5283476450000002</v>
      </c>
      <c r="AF248">
        <v>6.005383804</v>
      </c>
      <c r="AG248">
        <v>6.0055675710000003</v>
      </c>
      <c r="AH248">
        <v>5.9313155030000004</v>
      </c>
      <c r="AI248">
        <v>6.1554504769999996</v>
      </c>
      <c r="AJ248">
        <v>6.3753953010000002</v>
      </c>
      <c r="AK248">
        <v>6.5941866249999999</v>
      </c>
      <c r="AL248">
        <v>6.7992236129999997</v>
      </c>
      <c r="AM248">
        <v>7.0005832190000001</v>
      </c>
      <c r="AN248">
        <v>7.2867646600000002</v>
      </c>
      <c r="AO248">
        <v>7.567435444</v>
      </c>
      <c r="AP248">
        <v>7.8430317560000002</v>
      </c>
      <c r="AQ248">
        <v>8.1132258779999997</v>
      </c>
      <c r="AR248">
        <v>8.3769201730000002</v>
      </c>
      <c r="AS248">
        <v>8.5929557810000006</v>
      </c>
      <c r="AT248">
        <v>8.8120260550000005</v>
      </c>
      <c r="AU248">
        <v>9.0304563830000006</v>
      </c>
      <c r="AV248">
        <v>9.247024991</v>
      </c>
      <c r="AW248">
        <v>9.4621632709999997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4.7463446039999999</v>
      </c>
      <c r="G249">
        <v>4.8533408580000001</v>
      </c>
      <c r="H249">
        <v>4.5793064450000003</v>
      </c>
      <c r="I249">
        <v>4.7502800839999999</v>
      </c>
      <c r="J249">
        <v>4.9199345230000002</v>
      </c>
      <c r="K249">
        <v>4.9974469389999996</v>
      </c>
      <c r="L249">
        <v>5.002654229</v>
      </c>
      <c r="M249">
        <v>5.00688494</v>
      </c>
      <c r="N249">
        <v>4.9353344740000002</v>
      </c>
      <c r="O249">
        <v>4.9611545230000003</v>
      </c>
      <c r="P249">
        <v>5.0992226289999998</v>
      </c>
      <c r="Q249">
        <v>5.3064253480000003</v>
      </c>
      <c r="R249">
        <v>5.3880575239999997</v>
      </c>
      <c r="S249">
        <v>4.9904614179999998</v>
      </c>
      <c r="T249">
        <v>5.1868197709999997</v>
      </c>
      <c r="U249">
        <v>5.308820614</v>
      </c>
      <c r="V249">
        <v>5.3677839499999997</v>
      </c>
      <c r="W249">
        <v>5.324354445</v>
      </c>
      <c r="X249">
        <v>5.55151153</v>
      </c>
      <c r="Y249">
        <v>5.7698786489999998</v>
      </c>
      <c r="Z249">
        <v>5.8325259620000001</v>
      </c>
      <c r="AA249">
        <v>5.852716858</v>
      </c>
      <c r="AB249">
        <v>5.8442378870000002</v>
      </c>
      <c r="AC249">
        <v>5.8212748149999998</v>
      </c>
      <c r="AD249">
        <v>5.9060498030000002</v>
      </c>
      <c r="AE249">
        <v>5.9851464959999996</v>
      </c>
      <c r="AF249">
        <v>6.0536711619999997</v>
      </c>
      <c r="AG249">
        <v>5.6668649110000002</v>
      </c>
      <c r="AH249">
        <v>5.2640182170000003</v>
      </c>
      <c r="AI249">
        <v>5.1640583060000003</v>
      </c>
      <c r="AJ249">
        <v>5.067207969</v>
      </c>
      <c r="AK249">
        <v>4.9754225639999996</v>
      </c>
      <c r="AL249">
        <v>4.8942649889999998</v>
      </c>
      <c r="AM249">
        <v>4.8151080830000001</v>
      </c>
      <c r="AN249">
        <v>4.8044008419999997</v>
      </c>
      <c r="AO249">
        <v>4.79272279</v>
      </c>
      <c r="AP249">
        <v>4.7804136479999997</v>
      </c>
      <c r="AQ249">
        <v>4.7673143170000003</v>
      </c>
      <c r="AR249">
        <v>4.7528503400000002</v>
      </c>
      <c r="AS249">
        <v>4.7222438469999997</v>
      </c>
      <c r="AT249">
        <v>4.694283693</v>
      </c>
      <c r="AU249">
        <v>4.6668441520000004</v>
      </c>
      <c r="AV249">
        <v>4.6392756850000003</v>
      </c>
      <c r="AW249">
        <v>4.6118081540000002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1.603659843</v>
      </c>
      <c r="G250">
        <v>1.751714923</v>
      </c>
      <c r="H250">
        <v>1.7656102469999999</v>
      </c>
      <c r="I250">
        <v>1.95652983</v>
      </c>
      <c r="J250">
        <v>2.1029964140000001</v>
      </c>
      <c r="K250">
        <v>2.2162000310000001</v>
      </c>
      <c r="L250">
        <v>2.3009240809999998</v>
      </c>
      <c r="M250">
        <v>2.3875866530000001</v>
      </c>
      <c r="N250">
        <v>2.43913059</v>
      </c>
      <c r="O250">
        <v>2.662383588</v>
      </c>
      <c r="P250">
        <v>2.9687746000000002</v>
      </c>
      <c r="Q250">
        <v>3.3485162040000001</v>
      </c>
      <c r="R250">
        <v>3.681499729</v>
      </c>
      <c r="S250">
        <v>2.7187318039999999</v>
      </c>
      <c r="T250">
        <v>3.3786404440000002</v>
      </c>
      <c r="U250">
        <v>3.878971886</v>
      </c>
      <c r="V250">
        <v>4.2272368580000004</v>
      </c>
      <c r="W250">
        <v>3.3671956340000002</v>
      </c>
      <c r="X250">
        <v>3.4466062050000001</v>
      </c>
      <c r="Y250">
        <v>3.4217145800000002</v>
      </c>
      <c r="Z250">
        <v>3.301312501</v>
      </c>
      <c r="AA250">
        <v>3.1592324349999998</v>
      </c>
      <c r="AB250">
        <v>3.015393451</v>
      </c>
      <c r="AC250">
        <v>2.8685620190000001</v>
      </c>
      <c r="AD250">
        <v>2.83950338</v>
      </c>
      <c r="AE250">
        <v>2.7934051590000002</v>
      </c>
      <c r="AF250">
        <v>2.9112740879999999</v>
      </c>
      <c r="AG250">
        <v>2.7223235749999999</v>
      </c>
      <c r="AH250">
        <v>2.5203099349999998</v>
      </c>
      <c r="AI250">
        <v>2.5306563149999999</v>
      </c>
      <c r="AJ250">
        <v>2.5320015890000001</v>
      </c>
      <c r="AK250">
        <v>2.5257637700000002</v>
      </c>
      <c r="AL250">
        <v>2.5331541199999998</v>
      </c>
      <c r="AM250">
        <v>2.5341661690000001</v>
      </c>
      <c r="AN250">
        <v>2.5161975170000002</v>
      </c>
      <c r="AO250">
        <v>2.4975337940000002</v>
      </c>
      <c r="AP250">
        <v>2.4783651999999998</v>
      </c>
      <c r="AQ250">
        <v>2.45862113</v>
      </c>
      <c r="AR250">
        <v>2.4380197190000001</v>
      </c>
      <c r="AS250">
        <v>2.4242032720000002</v>
      </c>
      <c r="AT250">
        <v>2.411330075</v>
      </c>
      <c r="AU250">
        <v>2.3983157080000002</v>
      </c>
      <c r="AV250">
        <v>2.384832013</v>
      </c>
      <c r="AW250">
        <v>2.371002539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35.499792909999996</v>
      </c>
      <c r="G251">
        <v>34.722758480000003</v>
      </c>
      <c r="H251">
        <v>33.395414649999999</v>
      </c>
      <c r="I251">
        <v>34.002690209999997</v>
      </c>
      <c r="J251">
        <v>34.052023640000002</v>
      </c>
      <c r="K251">
        <v>32.968600350000003</v>
      </c>
      <c r="L251">
        <v>32.35204066</v>
      </c>
      <c r="M251">
        <v>32.308157190000003</v>
      </c>
      <c r="N251">
        <v>32.659710459999999</v>
      </c>
      <c r="O251">
        <v>32.132382440000001</v>
      </c>
      <c r="P251">
        <v>30.75330057</v>
      </c>
      <c r="Q251">
        <v>28.373593169999999</v>
      </c>
      <c r="R251">
        <v>25.903124989999998</v>
      </c>
      <c r="S251">
        <v>23.28989941</v>
      </c>
      <c r="T251">
        <v>22.226223579999999</v>
      </c>
      <c r="U251">
        <v>21.796578499999999</v>
      </c>
      <c r="V251">
        <v>21.585418130000001</v>
      </c>
      <c r="W251">
        <v>17.846249839999999</v>
      </c>
      <c r="X251">
        <v>17.019070790000001</v>
      </c>
      <c r="Y251">
        <v>15.16684521</v>
      </c>
      <c r="Z251">
        <v>13.786437319999999</v>
      </c>
      <c r="AA251">
        <v>12.60380408</v>
      </c>
      <c r="AB251">
        <v>11.59769382</v>
      </c>
      <c r="AC251">
        <v>10.66316593</v>
      </c>
      <c r="AD251">
        <v>9.8846169370000005</v>
      </c>
      <c r="AE251">
        <v>9.1230547269999995</v>
      </c>
      <c r="AF251">
        <v>8.3825442379999995</v>
      </c>
      <c r="AG251">
        <v>7.7684646539999997</v>
      </c>
      <c r="AH251">
        <v>7.2055455229999996</v>
      </c>
      <c r="AI251">
        <v>6.6067518999999999</v>
      </c>
      <c r="AJ251">
        <v>6.0098771439999998</v>
      </c>
      <c r="AK251">
        <v>5.4200889370000001</v>
      </c>
      <c r="AL251">
        <v>4.8973046770000002</v>
      </c>
      <c r="AM251">
        <v>4.3772686470000002</v>
      </c>
      <c r="AN251">
        <v>3.9798965919999998</v>
      </c>
      <c r="AO251">
        <v>3.5888383130000001</v>
      </c>
      <c r="AP251">
        <v>3.2028780129999999</v>
      </c>
      <c r="AQ251">
        <v>2.821560125</v>
      </c>
      <c r="AR251">
        <v>2.4430194790000002</v>
      </c>
      <c r="AS251">
        <v>1.9588948909999999</v>
      </c>
      <c r="AT251">
        <v>1.4844108760000001</v>
      </c>
      <c r="AU251">
        <v>1.019714977</v>
      </c>
      <c r="AV251">
        <v>0.56495991609999996</v>
      </c>
      <c r="AW251">
        <v>0.11997548669999999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1.8734534979999999</v>
      </c>
      <c r="G252">
        <v>2.0794475559999999</v>
      </c>
      <c r="H252">
        <v>2.2310755389999999</v>
      </c>
      <c r="I252">
        <v>2.4993992070000002</v>
      </c>
      <c r="J252">
        <v>2.711946116</v>
      </c>
      <c r="K252">
        <v>2.8152645569999999</v>
      </c>
      <c r="L252">
        <v>2.934496781</v>
      </c>
      <c r="M252">
        <v>3.0860763339999999</v>
      </c>
      <c r="N252">
        <v>3.258491426</v>
      </c>
      <c r="O252">
        <v>4.2111868189999999</v>
      </c>
      <c r="P252">
        <v>5.2943482599999996</v>
      </c>
      <c r="Q252">
        <v>6.416470071</v>
      </c>
      <c r="R252">
        <v>7.6947929500000001</v>
      </c>
      <c r="S252">
        <v>6.4441832640000003</v>
      </c>
      <c r="T252">
        <v>6.3862554640000004</v>
      </c>
      <c r="U252">
        <v>6.4926361379999999</v>
      </c>
      <c r="V252">
        <v>6.6554100309999997</v>
      </c>
      <c r="W252">
        <v>6.0069898979999996</v>
      </c>
      <c r="X252">
        <v>5.9259453979999996</v>
      </c>
      <c r="Y252">
        <v>5.541133909</v>
      </c>
      <c r="Z252">
        <v>5.2989725429999996</v>
      </c>
      <c r="AA252">
        <v>5.1116527060000001</v>
      </c>
      <c r="AB252">
        <v>4.969716032</v>
      </c>
      <c r="AC252">
        <v>4.8441238770000004</v>
      </c>
      <c r="AD252">
        <v>4.7016459169999996</v>
      </c>
      <c r="AE252">
        <v>4.5594524569999999</v>
      </c>
      <c r="AF252">
        <v>4.4224002410000001</v>
      </c>
      <c r="AG252">
        <v>4.3224986980000004</v>
      </c>
      <c r="AH252">
        <v>4.2476508800000001</v>
      </c>
      <c r="AI252">
        <v>4.1793039289999996</v>
      </c>
      <c r="AJ252">
        <v>4.1079405099999997</v>
      </c>
      <c r="AK252">
        <v>4.0364455579999996</v>
      </c>
      <c r="AL252">
        <v>3.967196087</v>
      </c>
      <c r="AM252">
        <v>3.8948984690000001</v>
      </c>
      <c r="AN252">
        <v>3.8364313339999998</v>
      </c>
      <c r="AO252">
        <v>3.7807389960000002</v>
      </c>
      <c r="AP252">
        <v>3.7271331390000002</v>
      </c>
      <c r="AQ252">
        <v>3.6756198859999998</v>
      </c>
      <c r="AR252">
        <v>3.6241456529999998</v>
      </c>
      <c r="AS252">
        <v>3.5896252139999998</v>
      </c>
      <c r="AT252">
        <v>3.5548477439999999</v>
      </c>
      <c r="AU252">
        <v>3.5200187089999999</v>
      </c>
      <c r="AV252">
        <v>3.4860267299999999</v>
      </c>
      <c r="AW252">
        <v>3.4540562910000001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0.19032070619999999</v>
      </c>
      <c r="G253">
        <v>0.17549996509999999</v>
      </c>
      <c r="H253">
        <v>0.15913006809999999</v>
      </c>
      <c r="I253">
        <v>0.1527500218</v>
      </c>
      <c r="J253">
        <v>0.14366365489999999</v>
      </c>
      <c r="K253">
        <v>0.13056313429999999</v>
      </c>
      <c r="L253">
        <v>0.1201960047</v>
      </c>
      <c r="M253">
        <v>0.1125356121</v>
      </c>
      <c r="N253">
        <v>0.1065776467</v>
      </c>
      <c r="O253">
        <v>0.1052195043</v>
      </c>
      <c r="P253">
        <v>0.1010523571</v>
      </c>
      <c r="Q253">
        <v>9.3556144100000002E-2</v>
      </c>
      <c r="R253">
        <v>8.5706799700000003E-2</v>
      </c>
      <c r="S253">
        <v>0.36039756820000002</v>
      </c>
      <c r="T253">
        <v>0.32360292909999999</v>
      </c>
      <c r="U253">
        <v>0.29758793729999999</v>
      </c>
      <c r="V253">
        <v>0.27531410439999998</v>
      </c>
      <c r="W253">
        <v>0.86647414479999996</v>
      </c>
      <c r="X253">
        <v>1.0355265739999999</v>
      </c>
      <c r="Y253">
        <v>1.276512892</v>
      </c>
      <c r="Z253">
        <v>1.516421665</v>
      </c>
      <c r="AA253">
        <v>1.74896568</v>
      </c>
      <c r="AB253">
        <v>1.938795885</v>
      </c>
      <c r="AC253">
        <v>2.1225160220000001</v>
      </c>
      <c r="AD253">
        <v>2.457687736</v>
      </c>
      <c r="AE253">
        <v>2.7783064080000002</v>
      </c>
      <c r="AF253">
        <v>3.0872947850000001</v>
      </c>
      <c r="AG253">
        <v>3.368829844</v>
      </c>
      <c r="AH253">
        <v>3.664337223</v>
      </c>
      <c r="AI253">
        <v>4.0220773339999996</v>
      </c>
      <c r="AJ253">
        <v>4.3707124479999999</v>
      </c>
      <c r="AK253">
        <v>4.7125054390000001</v>
      </c>
      <c r="AL253">
        <v>4.9933979580000001</v>
      </c>
      <c r="AM253">
        <v>5.2645127919999997</v>
      </c>
      <c r="AN253">
        <v>5.5030096769999997</v>
      </c>
      <c r="AO253">
        <v>5.741734224</v>
      </c>
      <c r="AP253">
        <v>5.9801865809999999</v>
      </c>
      <c r="AQ253">
        <v>6.2188235819999997</v>
      </c>
      <c r="AR253">
        <v>6.454452699</v>
      </c>
      <c r="AS253">
        <v>6.7575188280000003</v>
      </c>
      <c r="AT253">
        <v>7.0572083479999996</v>
      </c>
      <c r="AU253">
        <v>7.3538207360000003</v>
      </c>
      <c r="AV253">
        <v>7.6492378580000002</v>
      </c>
      <c r="AW253">
        <v>7.9463986540000002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0.73798345840000001</v>
      </c>
      <c r="G254">
        <v>0.71317561259999995</v>
      </c>
      <c r="H254">
        <v>0.67768919419999996</v>
      </c>
      <c r="I254">
        <v>0.68173949690000002</v>
      </c>
      <c r="J254">
        <v>0.67195926859999999</v>
      </c>
      <c r="K254">
        <v>0.63999335940000002</v>
      </c>
      <c r="L254">
        <v>0.61745284389999999</v>
      </c>
      <c r="M254">
        <v>0.60584649980000005</v>
      </c>
      <c r="N254">
        <v>0.60130887690000001</v>
      </c>
      <c r="O254">
        <v>0.60955203479999998</v>
      </c>
      <c r="P254">
        <v>0.60106499680000003</v>
      </c>
      <c r="Q254">
        <v>0.5713271204</v>
      </c>
      <c r="R254">
        <v>0.53733123319999998</v>
      </c>
      <c r="S254">
        <v>1.390408318</v>
      </c>
      <c r="T254">
        <v>1.165261436</v>
      </c>
      <c r="U254">
        <v>0.98620522180000003</v>
      </c>
      <c r="V254">
        <v>0.82357437840000003</v>
      </c>
      <c r="W254">
        <v>0.98094140299999999</v>
      </c>
      <c r="X254">
        <v>1.008223329</v>
      </c>
      <c r="Y254">
        <v>0.97440396760000003</v>
      </c>
      <c r="Z254">
        <v>0.96201268240000004</v>
      </c>
      <c r="AA254">
        <v>0.95705740890000002</v>
      </c>
      <c r="AB254">
        <v>0.95000757599999996</v>
      </c>
      <c r="AC254">
        <v>0.9449646116</v>
      </c>
      <c r="AD254">
        <v>0.92064390110000005</v>
      </c>
      <c r="AE254">
        <v>0.89627698060000005</v>
      </c>
      <c r="AF254">
        <v>0.87514944350000001</v>
      </c>
      <c r="AG254">
        <v>0.85730474629999998</v>
      </c>
      <c r="AH254">
        <v>0.84442405320000002</v>
      </c>
      <c r="AI254">
        <v>0.8415610832</v>
      </c>
      <c r="AJ254">
        <v>0.83790688680000003</v>
      </c>
      <c r="AK254">
        <v>0.8340297539</v>
      </c>
      <c r="AL254">
        <v>0.8303474139</v>
      </c>
      <c r="AM254">
        <v>0.82582914060000001</v>
      </c>
      <c r="AN254">
        <v>0.81423990869999996</v>
      </c>
      <c r="AO254">
        <v>0.80325247430000002</v>
      </c>
      <c r="AP254">
        <v>0.79272164469999995</v>
      </c>
      <c r="AQ254">
        <v>0.78264957759999998</v>
      </c>
      <c r="AR254">
        <v>0.77259945399999996</v>
      </c>
      <c r="AS254">
        <v>0.76995665250000001</v>
      </c>
      <c r="AT254">
        <v>0.76720680370000005</v>
      </c>
      <c r="AU254">
        <v>0.76439302669999998</v>
      </c>
      <c r="AV254">
        <v>0.76170879079999998</v>
      </c>
      <c r="AW254">
        <v>0.75941743159999997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0.2108392167</v>
      </c>
      <c r="G255">
        <v>0.21538117470000001</v>
      </c>
      <c r="H255">
        <v>0.2163457205</v>
      </c>
      <c r="I255">
        <v>0.23006083660000001</v>
      </c>
      <c r="J255">
        <v>0.23970311529999999</v>
      </c>
      <c r="K255">
        <v>0.24133076410000001</v>
      </c>
      <c r="L255">
        <v>0.24612033999999999</v>
      </c>
      <c r="M255">
        <v>0.25527765689999998</v>
      </c>
      <c r="N255">
        <v>0.26782696979999998</v>
      </c>
      <c r="O255">
        <v>0.28303874229999998</v>
      </c>
      <c r="P255">
        <v>0.2909762454</v>
      </c>
      <c r="Q255">
        <v>0.2883665326</v>
      </c>
      <c r="R255">
        <v>0.28278037979999998</v>
      </c>
      <c r="S255">
        <v>0.31518372750000001</v>
      </c>
      <c r="T255">
        <v>0.29295941980000001</v>
      </c>
      <c r="U255">
        <v>0.2796905563</v>
      </c>
      <c r="V255">
        <v>0.26951927440000001</v>
      </c>
      <c r="W255">
        <v>0.40292837129999998</v>
      </c>
      <c r="X255">
        <v>0.43827288339999998</v>
      </c>
      <c r="Y255">
        <v>0.44328106610000001</v>
      </c>
      <c r="Z255">
        <v>0.45601575259999999</v>
      </c>
      <c r="AA255">
        <v>0.47096617880000002</v>
      </c>
      <c r="AB255">
        <v>0.48942882929999998</v>
      </c>
      <c r="AC255">
        <v>0.50784914209999998</v>
      </c>
      <c r="AD255">
        <v>0.53820432809999996</v>
      </c>
      <c r="AE255">
        <v>0.56691734240000002</v>
      </c>
      <c r="AF255">
        <v>0.59458788470000001</v>
      </c>
      <c r="AG255">
        <v>0.62745244960000002</v>
      </c>
      <c r="AH255">
        <v>0.66322184279999996</v>
      </c>
      <c r="AI255">
        <v>0.67354632079999999</v>
      </c>
      <c r="AJ255">
        <v>0.68307216110000002</v>
      </c>
      <c r="AK255">
        <v>0.69223843159999998</v>
      </c>
      <c r="AL255">
        <v>0.70157420459999997</v>
      </c>
      <c r="AM255">
        <v>0.71002255739999998</v>
      </c>
      <c r="AN255">
        <v>0.71916677139999996</v>
      </c>
      <c r="AO255">
        <v>0.72859711270000005</v>
      </c>
      <c r="AP255">
        <v>0.73821495319999997</v>
      </c>
      <c r="AQ255">
        <v>0.74804938359999995</v>
      </c>
      <c r="AR255">
        <v>0.75770004980000005</v>
      </c>
      <c r="AS255">
        <v>0.768206049</v>
      </c>
      <c r="AT255">
        <v>0.77851640460000004</v>
      </c>
      <c r="AU255">
        <v>0.78867084279999999</v>
      </c>
      <c r="AV255">
        <v>0.79886969689999998</v>
      </c>
      <c r="AW255">
        <v>0.80940093150000003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0.45773532300000003</v>
      </c>
      <c r="G256">
        <v>0.50757919549999997</v>
      </c>
      <c r="H256">
        <v>0.5534487602</v>
      </c>
      <c r="I256">
        <v>0.63885874300000001</v>
      </c>
      <c r="J256">
        <v>0.72255159560000004</v>
      </c>
      <c r="K256">
        <v>0.78966140500000004</v>
      </c>
      <c r="L256">
        <v>0.87419590650000001</v>
      </c>
      <c r="M256">
        <v>0.98425381150000002</v>
      </c>
      <c r="N256">
        <v>1.12093814</v>
      </c>
      <c r="O256">
        <v>1.1964442879999999</v>
      </c>
      <c r="P256">
        <v>1.242291137</v>
      </c>
      <c r="Q256">
        <v>1.243454684</v>
      </c>
      <c r="R256">
        <v>1.231554504</v>
      </c>
      <c r="S256">
        <v>2.150302693</v>
      </c>
      <c r="T256">
        <v>2.1410590389999999</v>
      </c>
      <c r="U256">
        <v>2.1861639589999999</v>
      </c>
      <c r="V256">
        <v>2.2499097049999999</v>
      </c>
      <c r="W256">
        <v>3.6517189659999998</v>
      </c>
      <c r="X256">
        <v>3.9522678830000002</v>
      </c>
      <c r="Y256">
        <v>3.985504975</v>
      </c>
      <c r="Z256">
        <v>4.0894244840000002</v>
      </c>
      <c r="AA256">
        <v>4.2139808849999998</v>
      </c>
      <c r="AB256">
        <v>4.3596277859999999</v>
      </c>
      <c r="AC256">
        <v>4.5058554549999998</v>
      </c>
      <c r="AD256">
        <v>4.6351656889999999</v>
      </c>
      <c r="AE256">
        <v>4.7550745880000003</v>
      </c>
      <c r="AF256">
        <v>4.8706230939999999</v>
      </c>
      <c r="AG256">
        <v>5.0204255959999999</v>
      </c>
      <c r="AH256">
        <v>5.1952190859999998</v>
      </c>
      <c r="AI256">
        <v>5.3288565370000001</v>
      </c>
      <c r="AJ256">
        <v>5.4554146340000003</v>
      </c>
      <c r="AK256">
        <v>5.5783041290000002</v>
      </c>
      <c r="AL256">
        <v>5.7001974000000004</v>
      </c>
      <c r="AM256">
        <v>5.8141373090000004</v>
      </c>
      <c r="AN256">
        <v>5.8724337640000002</v>
      </c>
      <c r="AO256">
        <v>5.9332571999999999</v>
      </c>
      <c r="AP256">
        <v>5.9957775</v>
      </c>
      <c r="AQ256">
        <v>6.0602094539999998</v>
      </c>
      <c r="AR256">
        <v>6.123296463</v>
      </c>
      <c r="AS256">
        <v>6.1699370160000004</v>
      </c>
      <c r="AT256">
        <v>6.2153028529999998</v>
      </c>
      <c r="AU256">
        <v>6.2597219930000003</v>
      </c>
      <c r="AV256">
        <v>6.3047820049999999</v>
      </c>
      <c r="AW256">
        <v>6.3527229949999997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35.499792909999996</v>
      </c>
      <c r="G257">
        <v>34.722758480000003</v>
      </c>
      <c r="H257">
        <v>33.395414649999999</v>
      </c>
      <c r="I257">
        <v>34.002690209999997</v>
      </c>
      <c r="J257">
        <v>34.052023640000002</v>
      </c>
      <c r="K257">
        <v>32.968600350000003</v>
      </c>
      <c r="L257">
        <v>32.35204066</v>
      </c>
      <c r="M257">
        <v>32.308157190000003</v>
      </c>
      <c r="N257">
        <v>32.659710459999999</v>
      </c>
      <c r="O257">
        <v>32.132382440000001</v>
      </c>
      <c r="P257">
        <v>30.75330057</v>
      </c>
      <c r="Q257">
        <v>28.373593169999999</v>
      </c>
      <c r="R257">
        <v>25.903124989999998</v>
      </c>
      <c r="S257">
        <v>23.28989941</v>
      </c>
      <c r="T257">
        <v>22.226223579999999</v>
      </c>
      <c r="U257">
        <v>21.796578499999999</v>
      </c>
      <c r="V257">
        <v>21.585418130000001</v>
      </c>
      <c r="W257">
        <v>17.846249839999999</v>
      </c>
      <c r="X257">
        <v>17.019070790000001</v>
      </c>
      <c r="Y257">
        <v>15.16684521</v>
      </c>
      <c r="Z257">
        <v>13.786437319999999</v>
      </c>
      <c r="AA257">
        <v>12.60380408</v>
      </c>
      <c r="AB257">
        <v>11.59769382</v>
      </c>
      <c r="AC257">
        <v>10.66316593</v>
      </c>
      <c r="AD257">
        <v>9.8846169370000005</v>
      </c>
      <c r="AE257">
        <v>9.1230547269999995</v>
      </c>
      <c r="AF257">
        <v>8.3825442379999995</v>
      </c>
      <c r="AG257">
        <v>7.7684646539999997</v>
      </c>
      <c r="AH257">
        <v>7.2055455229999996</v>
      </c>
      <c r="AI257">
        <v>6.6067518999999999</v>
      </c>
      <c r="AJ257">
        <v>6.0098771439999998</v>
      </c>
      <c r="AK257">
        <v>5.4200889370000001</v>
      </c>
      <c r="AL257">
        <v>4.8973046770000002</v>
      </c>
      <c r="AM257">
        <v>4.3772686470000002</v>
      </c>
      <c r="AN257">
        <v>3.9798965919999998</v>
      </c>
      <c r="AO257">
        <v>3.5888383130000001</v>
      </c>
      <c r="AP257">
        <v>3.2028780129999999</v>
      </c>
      <c r="AQ257">
        <v>2.821560125</v>
      </c>
      <c r="AR257">
        <v>2.4430194790000002</v>
      </c>
      <c r="AS257">
        <v>1.9588948909999999</v>
      </c>
      <c r="AT257">
        <v>1.4844108760000001</v>
      </c>
      <c r="AU257">
        <v>1.019714977</v>
      </c>
      <c r="AV257">
        <v>0.56495991609999996</v>
      </c>
      <c r="AW257">
        <v>0.11997548669999999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1.8734534979999999</v>
      </c>
      <c r="G258">
        <v>2.0794475559999999</v>
      </c>
      <c r="H258">
        <v>2.2310755389999999</v>
      </c>
      <c r="I258">
        <v>2.4993992070000002</v>
      </c>
      <c r="J258">
        <v>2.711946116</v>
      </c>
      <c r="K258">
        <v>2.8152645569999999</v>
      </c>
      <c r="L258">
        <v>2.934496781</v>
      </c>
      <c r="M258">
        <v>3.0860763339999999</v>
      </c>
      <c r="N258">
        <v>3.258491426</v>
      </c>
      <c r="O258">
        <v>4.2111868189999999</v>
      </c>
      <c r="P258">
        <v>5.2943482599999996</v>
      </c>
      <c r="Q258">
        <v>6.416470071</v>
      </c>
      <c r="R258">
        <v>7.6947929500000001</v>
      </c>
      <c r="S258">
        <v>6.4441832640000003</v>
      </c>
      <c r="T258">
        <v>6.3862554640000004</v>
      </c>
      <c r="U258">
        <v>6.4926361379999999</v>
      </c>
      <c r="V258">
        <v>6.6554100309999997</v>
      </c>
      <c r="W258">
        <v>6.0069898979999996</v>
      </c>
      <c r="X258">
        <v>5.9259453979999996</v>
      </c>
      <c r="Y258">
        <v>5.541133909</v>
      </c>
      <c r="Z258">
        <v>5.2989725429999996</v>
      </c>
      <c r="AA258">
        <v>5.1116527060000001</v>
      </c>
      <c r="AB258">
        <v>4.969716032</v>
      </c>
      <c r="AC258">
        <v>4.8441238770000004</v>
      </c>
      <c r="AD258">
        <v>4.7016459169999996</v>
      </c>
      <c r="AE258">
        <v>4.5594524569999999</v>
      </c>
      <c r="AF258">
        <v>4.4224002410000001</v>
      </c>
      <c r="AG258">
        <v>4.3224986980000004</v>
      </c>
      <c r="AH258">
        <v>4.2476508800000001</v>
      </c>
      <c r="AI258">
        <v>4.1793039289999996</v>
      </c>
      <c r="AJ258">
        <v>4.1079405099999997</v>
      </c>
      <c r="AK258">
        <v>4.0364455579999996</v>
      </c>
      <c r="AL258">
        <v>3.967196087</v>
      </c>
      <c r="AM258">
        <v>3.8948984690000001</v>
      </c>
      <c r="AN258">
        <v>3.8364313339999998</v>
      </c>
      <c r="AO258">
        <v>3.7807389960000002</v>
      </c>
      <c r="AP258">
        <v>3.7271331390000002</v>
      </c>
      <c r="AQ258">
        <v>3.6756198859999998</v>
      </c>
      <c r="AR258">
        <v>3.6241456529999998</v>
      </c>
      <c r="AS258">
        <v>3.5896252139999998</v>
      </c>
      <c r="AT258">
        <v>3.5548477439999999</v>
      </c>
      <c r="AU258">
        <v>3.5200187089999999</v>
      </c>
      <c r="AV258">
        <v>3.4860267299999999</v>
      </c>
      <c r="AW258">
        <v>3.4540562910000001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0.19032070619999999</v>
      </c>
      <c r="G259">
        <v>0.17549996509999999</v>
      </c>
      <c r="H259">
        <v>0.15913006809999999</v>
      </c>
      <c r="I259">
        <v>0.1527500218</v>
      </c>
      <c r="J259">
        <v>0.14366365489999999</v>
      </c>
      <c r="K259">
        <v>0.13056313429999999</v>
      </c>
      <c r="L259">
        <v>0.1201960047</v>
      </c>
      <c r="M259">
        <v>0.1125356121</v>
      </c>
      <c r="N259">
        <v>0.1065776467</v>
      </c>
      <c r="O259">
        <v>0.1052195043</v>
      </c>
      <c r="P259">
        <v>0.1010523571</v>
      </c>
      <c r="Q259">
        <v>9.3556144100000002E-2</v>
      </c>
      <c r="R259">
        <v>8.5706799700000003E-2</v>
      </c>
      <c r="S259">
        <v>0.36039756820000002</v>
      </c>
      <c r="T259">
        <v>0.32360292909999999</v>
      </c>
      <c r="U259">
        <v>0.29758793729999999</v>
      </c>
      <c r="V259">
        <v>0.27531410439999998</v>
      </c>
      <c r="W259">
        <v>0.86647414479999996</v>
      </c>
      <c r="X259">
        <v>1.0355265739999999</v>
      </c>
      <c r="Y259">
        <v>1.276512892</v>
      </c>
      <c r="Z259">
        <v>1.516421665</v>
      </c>
      <c r="AA259">
        <v>1.74896568</v>
      </c>
      <c r="AB259">
        <v>1.938795885</v>
      </c>
      <c r="AC259">
        <v>2.1225160220000001</v>
      </c>
      <c r="AD259">
        <v>2.457687736</v>
      </c>
      <c r="AE259">
        <v>2.7783064080000002</v>
      </c>
      <c r="AF259">
        <v>3.0872947850000001</v>
      </c>
      <c r="AG259">
        <v>3.368829844</v>
      </c>
      <c r="AH259">
        <v>3.664337223</v>
      </c>
      <c r="AI259">
        <v>4.0220773339999996</v>
      </c>
      <c r="AJ259">
        <v>4.3707124479999999</v>
      </c>
      <c r="AK259">
        <v>4.7125054390000001</v>
      </c>
      <c r="AL259">
        <v>4.9933979580000001</v>
      </c>
      <c r="AM259">
        <v>5.2645127919999997</v>
      </c>
      <c r="AN259">
        <v>5.5030096769999997</v>
      </c>
      <c r="AO259">
        <v>5.741734224</v>
      </c>
      <c r="AP259">
        <v>5.9801865809999999</v>
      </c>
      <c r="AQ259">
        <v>6.2188235819999997</v>
      </c>
      <c r="AR259">
        <v>6.454452699</v>
      </c>
      <c r="AS259">
        <v>6.7575188280000003</v>
      </c>
      <c r="AT259">
        <v>7.0572083479999996</v>
      </c>
      <c r="AU259">
        <v>7.3538207360000003</v>
      </c>
      <c r="AV259">
        <v>7.6492378580000002</v>
      </c>
      <c r="AW259">
        <v>7.9463986540000002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0.73798345840000001</v>
      </c>
      <c r="G260">
        <v>0.71317561259999995</v>
      </c>
      <c r="H260">
        <v>0.67768919419999996</v>
      </c>
      <c r="I260">
        <v>0.68173949690000002</v>
      </c>
      <c r="J260">
        <v>0.67195926859999999</v>
      </c>
      <c r="K260">
        <v>0.63999335940000002</v>
      </c>
      <c r="L260">
        <v>0.61745284389999999</v>
      </c>
      <c r="M260">
        <v>0.60584649980000005</v>
      </c>
      <c r="N260">
        <v>0.60130887690000001</v>
      </c>
      <c r="O260">
        <v>0.60955203479999998</v>
      </c>
      <c r="P260">
        <v>0.60106499680000003</v>
      </c>
      <c r="Q260">
        <v>0.5713271204</v>
      </c>
      <c r="R260">
        <v>0.53733123319999998</v>
      </c>
      <c r="S260">
        <v>1.390408318</v>
      </c>
      <c r="T260">
        <v>1.165261436</v>
      </c>
      <c r="U260">
        <v>0.98620522180000003</v>
      </c>
      <c r="V260">
        <v>0.82357437840000003</v>
      </c>
      <c r="W260">
        <v>0.98094140299999999</v>
      </c>
      <c r="X260">
        <v>1.008223329</v>
      </c>
      <c r="Y260">
        <v>0.97440396760000003</v>
      </c>
      <c r="Z260">
        <v>0.96201268240000004</v>
      </c>
      <c r="AA260">
        <v>0.95705740890000002</v>
      </c>
      <c r="AB260">
        <v>0.95000757599999996</v>
      </c>
      <c r="AC260">
        <v>0.9449646116</v>
      </c>
      <c r="AD260">
        <v>0.92064390110000005</v>
      </c>
      <c r="AE260">
        <v>0.89627698060000005</v>
      </c>
      <c r="AF260">
        <v>0.87514944350000001</v>
      </c>
      <c r="AG260">
        <v>0.85730474629999998</v>
      </c>
      <c r="AH260">
        <v>0.84442405320000002</v>
      </c>
      <c r="AI260">
        <v>0.8415610832</v>
      </c>
      <c r="AJ260">
        <v>0.83790688680000003</v>
      </c>
      <c r="AK260">
        <v>0.8340297539</v>
      </c>
      <c r="AL260">
        <v>0.8303474139</v>
      </c>
      <c r="AM260">
        <v>0.82582914060000001</v>
      </c>
      <c r="AN260">
        <v>0.81423990869999996</v>
      </c>
      <c r="AO260">
        <v>0.80325247430000002</v>
      </c>
      <c r="AP260">
        <v>0.79272164469999995</v>
      </c>
      <c r="AQ260">
        <v>0.78264957759999998</v>
      </c>
      <c r="AR260">
        <v>0.77259945399999996</v>
      </c>
      <c r="AS260">
        <v>0.76995665250000001</v>
      </c>
      <c r="AT260">
        <v>0.76720680370000005</v>
      </c>
      <c r="AU260">
        <v>0.76439302669999998</v>
      </c>
      <c r="AV260">
        <v>0.76170879079999998</v>
      </c>
      <c r="AW260">
        <v>0.75941743159999997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0.2108392167</v>
      </c>
      <c r="G261">
        <v>0.21538117470000001</v>
      </c>
      <c r="H261">
        <v>0.2163457205</v>
      </c>
      <c r="I261">
        <v>0.23006083660000001</v>
      </c>
      <c r="J261">
        <v>0.23970311529999999</v>
      </c>
      <c r="K261">
        <v>0.24133076410000001</v>
      </c>
      <c r="L261">
        <v>0.24612033999999999</v>
      </c>
      <c r="M261">
        <v>0.25527765689999998</v>
      </c>
      <c r="N261">
        <v>0.26782696979999998</v>
      </c>
      <c r="O261">
        <v>0.28303874229999998</v>
      </c>
      <c r="P261">
        <v>0.2909762454</v>
      </c>
      <c r="Q261">
        <v>0.2883665326</v>
      </c>
      <c r="R261">
        <v>0.28278037979999998</v>
      </c>
      <c r="S261">
        <v>0.31518372750000001</v>
      </c>
      <c r="T261">
        <v>0.29295941980000001</v>
      </c>
      <c r="U261">
        <v>0.2796905563</v>
      </c>
      <c r="V261">
        <v>0.26951927440000001</v>
      </c>
      <c r="W261">
        <v>0.40292837129999998</v>
      </c>
      <c r="X261">
        <v>0.43827288339999998</v>
      </c>
      <c r="Y261">
        <v>0.44328106610000001</v>
      </c>
      <c r="Z261">
        <v>0.45601575259999999</v>
      </c>
      <c r="AA261">
        <v>0.47096617880000002</v>
      </c>
      <c r="AB261">
        <v>0.48942882929999998</v>
      </c>
      <c r="AC261">
        <v>0.50784914209999998</v>
      </c>
      <c r="AD261">
        <v>0.53820432809999996</v>
      </c>
      <c r="AE261">
        <v>0.56691734240000002</v>
      </c>
      <c r="AF261">
        <v>0.59458788470000001</v>
      </c>
      <c r="AG261">
        <v>0.62745244960000002</v>
      </c>
      <c r="AH261">
        <v>0.66322184279999996</v>
      </c>
      <c r="AI261">
        <v>0.67354632079999999</v>
      </c>
      <c r="AJ261">
        <v>0.68307216110000002</v>
      </c>
      <c r="AK261">
        <v>0.69223843159999998</v>
      </c>
      <c r="AL261">
        <v>0.70157420459999997</v>
      </c>
      <c r="AM261">
        <v>0.71002255739999998</v>
      </c>
      <c r="AN261">
        <v>0.71916677139999996</v>
      </c>
      <c r="AO261">
        <v>0.72859711270000005</v>
      </c>
      <c r="AP261">
        <v>0.73821495319999997</v>
      </c>
      <c r="AQ261">
        <v>0.74804938359999995</v>
      </c>
      <c r="AR261">
        <v>0.75770004980000005</v>
      </c>
      <c r="AS261">
        <v>0.768206049</v>
      </c>
      <c r="AT261">
        <v>0.77851640460000004</v>
      </c>
      <c r="AU261">
        <v>0.78867084279999999</v>
      </c>
      <c r="AV261">
        <v>0.79886969689999998</v>
      </c>
      <c r="AW261">
        <v>0.80940093150000003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0.45773532300000003</v>
      </c>
      <c r="G262">
        <v>0.50757919549999997</v>
      </c>
      <c r="H262">
        <v>0.5534487602</v>
      </c>
      <c r="I262">
        <v>0.63885874300000001</v>
      </c>
      <c r="J262">
        <v>0.72255159560000004</v>
      </c>
      <c r="K262">
        <v>0.78966140500000004</v>
      </c>
      <c r="L262">
        <v>0.87419590650000001</v>
      </c>
      <c r="M262">
        <v>0.98425381150000002</v>
      </c>
      <c r="N262">
        <v>1.12093814</v>
      </c>
      <c r="O262">
        <v>1.1964442879999999</v>
      </c>
      <c r="P262">
        <v>1.242291137</v>
      </c>
      <c r="Q262">
        <v>1.243454684</v>
      </c>
      <c r="R262">
        <v>1.231554504</v>
      </c>
      <c r="S262">
        <v>2.150302693</v>
      </c>
      <c r="T262">
        <v>2.1410590389999999</v>
      </c>
      <c r="U262">
        <v>2.1861639589999999</v>
      </c>
      <c r="V262">
        <v>2.2499097049999999</v>
      </c>
      <c r="W262">
        <v>3.6517189659999998</v>
      </c>
      <c r="X262">
        <v>3.9522678830000002</v>
      </c>
      <c r="Y262">
        <v>3.985504975</v>
      </c>
      <c r="Z262">
        <v>4.0894244840000002</v>
      </c>
      <c r="AA262">
        <v>4.2139808849999998</v>
      </c>
      <c r="AB262">
        <v>4.3596277859999999</v>
      </c>
      <c r="AC262">
        <v>4.5058554549999998</v>
      </c>
      <c r="AD262">
        <v>4.6351656889999999</v>
      </c>
      <c r="AE262">
        <v>4.7550745880000003</v>
      </c>
      <c r="AF262">
        <v>4.8706230939999999</v>
      </c>
      <c r="AG262">
        <v>5.0204255959999999</v>
      </c>
      <c r="AH262">
        <v>5.1952190859999998</v>
      </c>
      <c r="AI262">
        <v>5.3288565370000001</v>
      </c>
      <c r="AJ262">
        <v>5.4554146340000003</v>
      </c>
      <c r="AK262">
        <v>5.5783041290000002</v>
      </c>
      <c r="AL262">
        <v>5.7001974000000004</v>
      </c>
      <c r="AM262">
        <v>5.8141373090000004</v>
      </c>
      <c r="AN262">
        <v>5.8724337640000002</v>
      </c>
      <c r="AO262">
        <v>5.9332571999999999</v>
      </c>
      <c r="AP262">
        <v>5.9957775</v>
      </c>
      <c r="AQ262">
        <v>6.0602094539999998</v>
      </c>
      <c r="AR262">
        <v>6.123296463</v>
      </c>
      <c r="AS262">
        <v>6.1699370160000004</v>
      </c>
      <c r="AT262">
        <v>6.2153028529999998</v>
      </c>
      <c r="AU262">
        <v>6.2597219930000003</v>
      </c>
      <c r="AV262">
        <v>6.3047820049999999</v>
      </c>
      <c r="AW262">
        <v>6.3527229949999997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1.2291103860000001</v>
      </c>
      <c r="F263">
        <v>1.2315558609999999</v>
      </c>
      <c r="G263">
        <v>1.144862748</v>
      </c>
      <c r="H263">
        <v>0.92594475499999995</v>
      </c>
      <c r="I263">
        <v>1.01780589</v>
      </c>
      <c r="J263">
        <v>1.042128135</v>
      </c>
      <c r="K263">
        <v>0.98354281060000004</v>
      </c>
      <c r="L263">
        <v>0.97429107599999998</v>
      </c>
      <c r="M263">
        <v>0.97856884450000003</v>
      </c>
      <c r="N263">
        <v>0.95329192539999996</v>
      </c>
      <c r="O263">
        <v>0.94684225339999994</v>
      </c>
      <c r="P263">
        <v>0.93489881460000002</v>
      </c>
      <c r="Q263">
        <v>0.92201793210000005</v>
      </c>
      <c r="R263">
        <v>0.91099595619999996</v>
      </c>
      <c r="S263">
        <v>0.897839006</v>
      </c>
      <c r="T263">
        <v>0.885881692</v>
      </c>
      <c r="U263">
        <v>0.88509693509999998</v>
      </c>
      <c r="V263">
        <v>0.88776124249999999</v>
      </c>
      <c r="W263">
        <v>0.88523602869999996</v>
      </c>
      <c r="X263">
        <v>0.88523506080000003</v>
      </c>
      <c r="Y263">
        <v>0.88355002869999999</v>
      </c>
      <c r="Z263">
        <v>0.88165430899999997</v>
      </c>
      <c r="AA263">
        <v>0.88093133729999995</v>
      </c>
      <c r="AB263">
        <v>0.88087783149999999</v>
      </c>
      <c r="AC263">
        <v>0.88165406560000004</v>
      </c>
      <c r="AD263">
        <v>0.88711929730000005</v>
      </c>
      <c r="AE263">
        <v>0.8937106024</v>
      </c>
      <c r="AF263">
        <v>0.90193469059999998</v>
      </c>
      <c r="AG263">
        <v>0.91072072029999995</v>
      </c>
      <c r="AH263">
        <v>0.91974960179999998</v>
      </c>
      <c r="AI263">
        <v>0.92978614010000005</v>
      </c>
      <c r="AJ263">
        <v>0.9398276954</v>
      </c>
      <c r="AK263">
        <v>0.95047476220000005</v>
      </c>
      <c r="AL263">
        <v>0.96153214229999995</v>
      </c>
      <c r="AM263" s="39">
        <v>0.97303793059999999</v>
      </c>
      <c r="AN263" s="39">
        <v>0.98466168119999997</v>
      </c>
      <c r="AO263" s="39">
        <v>0.99600968840000004</v>
      </c>
      <c r="AP263" s="39">
        <v>1.0073922639999999</v>
      </c>
      <c r="AQ263" s="39">
        <v>1.01890127</v>
      </c>
      <c r="AR263" s="39">
        <v>1.0302317030000001</v>
      </c>
      <c r="AS263" s="39">
        <v>1.0413702570000001</v>
      </c>
      <c r="AT263" s="39">
        <v>1.0529853579999999</v>
      </c>
      <c r="AU263" s="39">
        <v>1.064707133</v>
      </c>
      <c r="AV263">
        <v>1.0765699950000001</v>
      </c>
      <c r="AW263">
        <v>1.088712414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1.7665970230000001</v>
      </c>
      <c r="F264">
        <v>1.7872952049999999</v>
      </c>
      <c r="G264">
        <v>1.8117362669999999</v>
      </c>
      <c r="H264">
        <v>1.7013464309999999</v>
      </c>
      <c r="I264">
        <v>1.7757301080000001</v>
      </c>
      <c r="J264">
        <v>1.811414115</v>
      </c>
      <c r="K264">
        <v>1.795157876</v>
      </c>
      <c r="L264">
        <v>1.8035634190000001</v>
      </c>
      <c r="M264">
        <v>1.811236461</v>
      </c>
      <c r="N264">
        <v>1.8451736379999999</v>
      </c>
      <c r="O264">
        <v>1.8971338579999999</v>
      </c>
      <c r="P264">
        <v>1.93106632</v>
      </c>
      <c r="Q264">
        <v>1.956939878</v>
      </c>
      <c r="R264">
        <v>1.9881141200000001</v>
      </c>
      <c r="S264">
        <v>1.9684206120000001</v>
      </c>
      <c r="T264">
        <v>1.949880576</v>
      </c>
      <c r="U264">
        <v>1.945834872</v>
      </c>
      <c r="V264">
        <v>1.9531014339999999</v>
      </c>
      <c r="W264">
        <v>1.960845905</v>
      </c>
      <c r="X264">
        <v>1.9608592819999999</v>
      </c>
      <c r="Y264">
        <v>1.997854547</v>
      </c>
      <c r="Z264">
        <v>2.0033876749999999</v>
      </c>
      <c r="AA264">
        <v>2.0121235670000002</v>
      </c>
      <c r="AB264">
        <v>2.0236457470000002</v>
      </c>
      <c r="AC264">
        <v>2.0369228100000001</v>
      </c>
      <c r="AD264">
        <v>2.0549388949999998</v>
      </c>
      <c r="AE264">
        <v>2.076478652</v>
      </c>
      <c r="AF264">
        <v>2.1013865119999999</v>
      </c>
      <c r="AG264">
        <v>2.1283885740000001</v>
      </c>
      <c r="AH264">
        <v>2.1570368009999998</v>
      </c>
      <c r="AI264">
        <v>2.1878406770000001</v>
      </c>
      <c r="AJ264">
        <v>2.2203723929999999</v>
      </c>
      <c r="AK264">
        <v>2.2545283650000001</v>
      </c>
      <c r="AL264">
        <v>2.2900766629999998</v>
      </c>
      <c r="AM264">
        <v>2.3267761010000001</v>
      </c>
      <c r="AN264">
        <v>2.361477324</v>
      </c>
      <c r="AO264">
        <v>2.3958435699999998</v>
      </c>
      <c r="AP264">
        <v>2.4304492780000002</v>
      </c>
      <c r="AQ264">
        <v>2.465604769</v>
      </c>
      <c r="AR264">
        <v>2.501468553</v>
      </c>
      <c r="AS264">
        <v>2.5346199559999998</v>
      </c>
      <c r="AT264">
        <v>2.5672992749999999</v>
      </c>
      <c r="AU264">
        <v>2.5999431739999999</v>
      </c>
      <c r="AV264">
        <v>2.632800128</v>
      </c>
      <c r="AW264">
        <v>2.6660490349999999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1.620000125</v>
      </c>
      <c r="F266">
        <v>1.638809427</v>
      </c>
      <c r="G266">
        <v>1.6646779549999999</v>
      </c>
      <c r="H266">
        <v>1.5508689470000001</v>
      </c>
      <c r="I266">
        <v>1.628228214</v>
      </c>
      <c r="J266">
        <v>1.6778503929999999</v>
      </c>
      <c r="K266">
        <v>1.671130776</v>
      </c>
      <c r="L266">
        <v>1.679255503</v>
      </c>
      <c r="M266">
        <v>1.6854006539999999</v>
      </c>
      <c r="N266">
        <v>1.6981167559999999</v>
      </c>
      <c r="O266">
        <v>1.7766452159999999</v>
      </c>
      <c r="P266">
        <v>1.8656205779999999</v>
      </c>
      <c r="Q266">
        <v>1.9500288189999999</v>
      </c>
      <c r="R266">
        <v>2.0205496479999998</v>
      </c>
      <c r="S266">
        <v>2.0285577479999999</v>
      </c>
      <c r="T266">
        <v>2.0018954500000001</v>
      </c>
      <c r="U266">
        <v>1.9831633470000001</v>
      </c>
      <c r="V266">
        <v>1.9757903729999999</v>
      </c>
      <c r="W266">
        <v>1.905114921</v>
      </c>
      <c r="X266">
        <v>1.905109256</v>
      </c>
      <c r="Y266">
        <v>1.860624147</v>
      </c>
      <c r="Z266">
        <v>1.8214259310000001</v>
      </c>
      <c r="AA266">
        <v>1.8027715559999999</v>
      </c>
      <c r="AB266">
        <v>1.7965861009999999</v>
      </c>
      <c r="AC266">
        <v>1.796540845</v>
      </c>
      <c r="AD266">
        <v>1.8072125539999999</v>
      </c>
      <c r="AE266">
        <v>1.823540867</v>
      </c>
      <c r="AF266">
        <v>1.843809418</v>
      </c>
      <c r="AG266">
        <v>1.8661972579999999</v>
      </c>
      <c r="AH266">
        <v>1.890120397</v>
      </c>
      <c r="AI266">
        <v>1.915911572</v>
      </c>
      <c r="AJ266">
        <v>1.9430816630000001</v>
      </c>
      <c r="AK266">
        <v>1.9715911450000001</v>
      </c>
      <c r="AL266">
        <v>2.001292635</v>
      </c>
      <c r="AM266">
        <v>2.0316193039999999</v>
      </c>
      <c r="AN266">
        <v>2.0607744870000002</v>
      </c>
      <c r="AO266">
        <v>2.089939722</v>
      </c>
      <c r="AP266">
        <v>2.119398157</v>
      </c>
      <c r="AQ266">
        <v>2.1492688040000001</v>
      </c>
      <c r="AR266">
        <v>2.179588072</v>
      </c>
      <c r="AS266">
        <v>2.207788146</v>
      </c>
      <c r="AT266">
        <v>2.2356509240000002</v>
      </c>
      <c r="AU266" s="39">
        <v>2.2634658029999999</v>
      </c>
      <c r="AV266">
        <v>2.2914094380000001</v>
      </c>
      <c r="AW266">
        <v>2.3196137129999999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0.98719184500000001</v>
      </c>
      <c r="G267">
        <v>0.98252794320000003</v>
      </c>
      <c r="H267">
        <v>0.97786161770000002</v>
      </c>
      <c r="I267">
        <v>0.97325032050000004</v>
      </c>
      <c r="J267">
        <v>0.96866348930000001</v>
      </c>
      <c r="K267">
        <v>0.96410652370000005</v>
      </c>
      <c r="L267">
        <v>0.95957519879999997</v>
      </c>
      <c r="M267">
        <v>0.95505164679999999</v>
      </c>
      <c r="N267">
        <v>0.950562923</v>
      </c>
      <c r="O267">
        <v>0.94784107179999999</v>
      </c>
      <c r="P267">
        <v>0.94498908500000001</v>
      </c>
      <c r="Q267">
        <v>0.94200336350000002</v>
      </c>
      <c r="R267">
        <v>0.93884606199999998</v>
      </c>
      <c r="S267">
        <v>0.95295819420000005</v>
      </c>
      <c r="T267">
        <v>0.95006162029999996</v>
      </c>
      <c r="U267">
        <v>0.94719890819999997</v>
      </c>
      <c r="V267">
        <v>0.94437636920000001</v>
      </c>
      <c r="W267">
        <v>0.93723935179999995</v>
      </c>
      <c r="X267">
        <v>0.9333919584</v>
      </c>
      <c r="Y267">
        <v>0.93079042400000001</v>
      </c>
      <c r="Z267">
        <v>0.92786278020000001</v>
      </c>
      <c r="AA267">
        <v>0.92467028790000005</v>
      </c>
      <c r="AB267">
        <v>0.92124011220000002</v>
      </c>
      <c r="AC267">
        <v>0.91746422139999995</v>
      </c>
      <c r="AD267">
        <v>0.90042637459999997</v>
      </c>
      <c r="AE267">
        <v>0.88168712189999998</v>
      </c>
      <c r="AF267">
        <v>0.86097557749999998</v>
      </c>
      <c r="AG267">
        <v>0.83820116739999995</v>
      </c>
      <c r="AH267">
        <v>0.81269705110000001</v>
      </c>
      <c r="AI267">
        <v>0.78171585290000001</v>
      </c>
      <c r="AJ267">
        <v>0.74656323120000001</v>
      </c>
      <c r="AK267">
        <v>0.70630888319999996</v>
      </c>
      <c r="AL267">
        <v>0.66111565920000004</v>
      </c>
      <c r="AM267">
        <v>0.60820305990000001</v>
      </c>
      <c r="AN267">
        <v>0.58271672779999995</v>
      </c>
      <c r="AO267">
        <v>0.55354411150000005</v>
      </c>
      <c r="AP267">
        <v>0.51980963970000005</v>
      </c>
      <c r="AQ267">
        <v>0.48033638470000001</v>
      </c>
      <c r="AR267">
        <v>0.4335913864</v>
      </c>
      <c r="AS267">
        <v>0.42756213850000002</v>
      </c>
      <c r="AT267">
        <v>0.42067120990000001</v>
      </c>
      <c r="AU267">
        <v>0.41276596510000002</v>
      </c>
      <c r="AV267">
        <v>0.40363518590000003</v>
      </c>
      <c r="AW267">
        <v>0.39299819930000002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8.1046741800000002E-3</v>
      </c>
      <c r="F268">
        <v>1.2808155E-2</v>
      </c>
      <c r="G268">
        <v>1.74720568E-2</v>
      </c>
      <c r="H268">
        <v>2.2138382299999999E-2</v>
      </c>
      <c r="I268">
        <v>2.6749679500000002E-2</v>
      </c>
      <c r="J268">
        <v>3.13365107E-2</v>
      </c>
      <c r="K268">
        <v>3.5893476299999998E-2</v>
      </c>
      <c r="L268">
        <v>4.0424801199999999E-2</v>
      </c>
      <c r="M268">
        <v>4.4948353199999999E-2</v>
      </c>
      <c r="N268">
        <v>4.9437077000000003E-2</v>
      </c>
      <c r="O268">
        <v>5.2158928200000003E-2</v>
      </c>
      <c r="P268">
        <v>5.5010915000000001E-2</v>
      </c>
      <c r="Q268">
        <v>5.7996636499999997E-2</v>
      </c>
      <c r="R268">
        <v>6.1153937999999998E-2</v>
      </c>
      <c r="S268">
        <v>4.7041805800000003E-2</v>
      </c>
      <c r="T268">
        <v>4.99383797E-2</v>
      </c>
      <c r="U268">
        <v>5.2801091799999998E-2</v>
      </c>
      <c r="V268">
        <v>5.5623630799999997E-2</v>
      </c>
      <c r="W268">
        <v>6.2760648200000005E-2</v>
      </c>
      <c r="X268">
        <v>6.6608041600000001E-2</v>
      </c>
      <c r="Y268">
        <v>6.9209575999999995E-2</v>
      </c>
      <c r="Z268">
        <v>7.2137219799999999E-2</v>
      </c>
      <c r="AA268">
        <v>7.5329712100000001E-2</v>
      </c>
      <c r="AB268">
        <v>7.8759887799999997E-2</v>
      </c>
      <c r="AC268">
        <v>8.2535778599999998E-2</v>
      </c>
      <c r="AD268">
        <v>9.9573625400000004E-2</v>
      </c>
      <c r="AE268">
        <v>0.1183128781</v>
      </c>
      <c r="AF268">
        <v>0.13902442249999999</v>
      </c>
      <c r="AG268">
        <v>0.1617988326</v>
      </c>
      <c r="AH268">
        <v>0.18730294889999999</v>
      </c>
      <c r="AI268">
        <v>0.21828414709999999</v>
      </c>
      <c r="AJ268">
        <v>0.25343676879999999</v>
      </c>
      <c r="AK268">
        <v>0.29369111679999998</v>
      </c>
      <c r="AL268">
        <v>0.33888434080000002</v>
      </c>
      <c r="AM268">
        <v>0.39179694009999999</v>
      </c>
      <c r="AN268">
        <v>0.4172832722</v>
      </c>
      <c r="AO268">
        <v>0.44645588850000001</v>
      </c>
      <c r="AP268">
        <v>0.48019036030000001</v>
      </c>
      <c r="AQ268">
        <v>0.51966361530000005</v>
      </c>
      <c r="AR268">
        <v>0.56640861360000005</v>
      </c>
      <c r="AS268">
        <v>0.57243786149999998</v>
      </c>
      <c r="AT268">
        <v>0.57932879010000005</v>
      </c>
      <c r="AU268">
        <v>0.58723403490000003</v>
      </c>
      <c r="AV268">
        <v>0.59636481409999997</v>
      </c>
      <c r="AW268">
        <v>0.60700180069999998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0.67309606889999996</v>
      </c>
      <c r="X269">
        <v>0.66498394679999995</v>
      </c>
      <c r="Y269">
        <v>0.65570337739999995</v>
      </c>
      <c r="Z269">
        <v>0.64666523580000002</v>
      </c>
      <c r="AA269">
        <v>0.63786014530000001</v>
      </c>
      <c r="AB269">
        <v>0.6293987848</v>
      </c>
      <c r="AC269">
        <v>0.62114143570000002</v>
      </c>
      <c r="AD269">
        <v>0.60190844489999995</v>
      </c>
      <c r="AE269">
        <v>0.58312393809999996</v>
      </c>
      <c r="AF269">
        <v>0.56477240920000005</v>
      </c>
      <c r="AG269">
        <v>0.54832211340000003</v>
      </c>
      <c r="AH269">
        <v>0.53224115780000003</v>
      </c>
      <c r="AI269">
        <v>0.52351370009999998</v>
      </c>
      <c r="AJ269">
        <v>0.51499765900000005</v>
      </c>
      <c r="AK269">
        <v>0.50668544419999995</v>
      </c>
      <c r="AL269">
        <v>0.49889154870000002</v>
      </c>
      <c r="AM269">
        <v>0.49127847450000001</v>
      </c>
      <c r="AN269">
        <v>0.47268430919999999</v>
      </c>
      <c r="AO269">
        <v>0.4544022143</v>
      </c>
      <c r="AP269">
        <v>0.43642439869999999</v>
      </c>
      <c r="AQ269">
        <v>0.41874332869999997</v>
      </c>
      <c r="AR269">
        <v>0.40135171720000001</v>
      </c>
      <c r="AS269">
        <v>0.38480951260000001</v>
      </c>
      <c r="AT269">
        <v>0.36843088210000002</v>
      </c>
      <c r="AU269">
        <v>0.35221341119999999</v>
      </c>
      <c r="AV269">
        <v>0.33615473309999999</v>
      </c>
      <c r="AW269">
        <v>0.3202525269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3.0295674800000002E-3</v>
      </c>
      <c r="X270">
        <v>9.2437312999999995E-4</v>
      </c>
      <c r="Y270">
        <v>8.3898336400000002E-4</v>
      </c>
      <c r="Z270">
        <v>7.5582415700000002E-4</v>
      </c>
      <c r="AA270">
        <v>6.74809234E-4</v>
      </c>
      <c r="AB270">
        <v>5.9819738399999995E-4</v>
      </c>
      <c r="AC270">
        <v>5.2343271699999995E-4</v>
      </c>
      <c r="AD270">
        <v>5.1095591800000002E-4</v>
      </c>
      <c r="AE270">
        <v>4.9877005900000003E-4</v>
      </c>
      <c r="AF270">
        <v>4.8686508100000001E-4</v>
      </c>
      <c r="AG270">
        <v>4.7618876299999999E-4</v>
      </c>
      <c r="AH270">
        <v>4.65752149E-4</v>
      </c>
      <c r="AI270" s="39">
        <v>3.73581352E-4</v>
      </c>
      <c r="AJ270" s="39">
        <v>2.8364332800000003E-4</v>
      </c>
      <c r="AK270" s="39">
        <v>1.9585791800000001E-4</v>
      </c>
      <c r="AL270" s="39">
        <v>2.08324792E-4</v>
      </c>
      <c r="AM270" s="39">
        <v>2.2050242899999999E-4</v>
      </c>
      <c r="AN270" s="39">
        <v>2.1180547200000001E-4</v>
      </c>
      <c r="AO270" s="39">
        <v>2.03254479E-4</v>
      </c>
      <c r="AP270" s="39">
        <v>1.94845805E-4</v>
      </c>
      <c r="AQ270" s="39">
        <v>1.8657592500000001E-4</v>
      </c>
      <c r="AR270" s="39">
        <v>1.78441433E-4</v>
      </c>
      <c r="AS270" s="39">
        <v>1.7755481E-4</v>
      </c>
      <c r="AT270" s="39">
        <v>1.76676954E-4</v>
      </c>
      <c r="AU270" s="39">
        <v>1.7580773600000001E-4</v>
      </c>
      <c r="AV270" s="39">
        <v>1.74947028E-4</v>
      </c>
      <c r="AW270" s="39">
        <v>1.7409470800000001E-4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5.7997448899999998E-2</v>
      </c>
      <c r="X271">
        <v>5.8988129399999999E-2</v>
      </c>
      <c r="Y271">
        <v>5.6689030299999998E-2</v>
      </c>
      <c r="Z271">
        <v>5.4449988400000003E-2</v>
      </c>
      <c r="AA271">
        <v>5.2268680900000003E-2</v>
      </c>
      <c r="AB271">
        <v>5.0196504000000003E-2</v>
      </c>
      <c r="AC271">
        <v>4.8174289299999999E-2</v>
      </c>
      <c r="AD271">
        <v>4.5049255199999999E-2</v>
      </c>
      <c r="AE271">
        <v>4.1997092E-2</v>
      </c>
      <c r="AF271">
        <v>3.9015280499999999E-2</v>
      </c>
      <c r="AG271">
        <v>3.6346307500000001E-2</v>
      </c>
      <c r="AH271">
        <v>3.3737257999999999E-2</v>
      </c>
      <c r="AI271">
        <v>2.7298170300000001E-2</v>
      </c>
      <c r="AJ271">
        <v>2.1015064999999999E-2</v>
      </c>
      <c r="AK271">
        <v>1.4882342099999999E-2</v>
      </c>
      <c r="AL271">
        <v>9.1889673799999995E-3</v>
      </c>
      <c r="AM271">
        <v>3.62768116E-3</v>
      </c>
      <c r="AN271">
        <v>3.8553466799999998E-3</v>
      </c>
      <c r="AO271">
        <v>4.0791912400000001E-3</v>
      </c>
      <c r="AP271">
        <v>4.2993102199999998E-3</v>
      </c>
      <c r="AQ271">
        <v>4.5157958800000004E-3</v>
      </c>
      <c r="AR271">
        <v>4.7287374200000003E-3</v>
      </c>
      <c r="AS271">
        <v>4.8924664499999998E-3</v>
      </c>
      <c r="AT271">
        <v>5.0545764799999997E-3</v>
      </c>
      <c r="AU271">
        <v>5.2150914E-3</v>
      </c>
      <c r="AV271">
        <v>5.3740346499999998E-3</v>
      </c>
      <c r="AW271">
        <v>5.5314292000000001E-3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3.3965753099999998E-3</v>
      </c>
      <c r="X272">
        <v>1.3388828500000001E-3</v>
      </c>
      <c r="Y272">
        <v>1.02757217E-3</v>
      </c>
      <c r="Z272">
        <v>7.2439358199999999E-4</v>
      </c>
      <c r="AA272">
        <v>4.29032539E-4</v>
      </c>
      <c r="AB272">
        <v>4.2379723399999999E-4</v>
      </c>
      <c r="AC272">
        <v>4.1868815799999998E-4</v>
      </c>
      <c r="AD272">
        <v>3.4479082200000001E-4</v>
      </c>
      <c r="AE272">
        <v>2.7261665900000002E-4</v>
      </c>
      <c r="AF272">
        <v>2.0210609100000001E-4</v>
      </c>
      <c r="AG272">
        <v>1.998115E-4</v>
      </c>
      <c r="AH272">
        <v>1.9756842699999999E-4</v>
      </c>
      <c r="AI272">
        <v>1.9514610799999999E-4</v>
      </c>
      <c r="AJ272">
        <v>1.9278246900000001E-4</v>
      </c>
      <c r="AK272">
        <v>1.90475402E-4</v>
      </c>
      <c r="AL272">
        <v>1.88239918E-4</v>
      </c>
      <c r="AM272">
        <v>1.8605629800000001E-4</v>
      </c>
      <c r="AN272">
        <v>1.8448177199999999E-4</v>
      </c>
      <c r="AO272">
        <v>1.8293367100000001E-4</v>
      </c>
      <c r="AP272">
        <v>1.8141133599999999E-4</v>
      </c>
      <c r="AQ272">
        <v>1.7991412900000001E-4</v>
      </c>
      <c r="AR272">
        <v>1.78441433E-4</v>
      </c>
      <c r="AS272">
        <v>1.7755481E-4</v>
      </c>
      <c r="AT272" s="39">
        <v>1.76676954E-4</v>
      </c>
      <c r="AU272" s="39">
        <v>1.7580773600000001E-4</v>
      </c>
      <c r="AV272" s="39">
        <v>1.74947028E-4</v>
      </c>
      <c r="AW272" s="39">
        <v>1.7409470800000001E-4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9.4642842899999996E-2</v>
      </c>
      <c r="X273">
        <v>0.1003614093</v>
      </c>
      <c r="Y273">
        <v>0.10596178069999999</v>
      </c>
      <c r="Z273">
        <v>0.1114158588</v>
      </c>
      <c r="AA273">
        <v>0.1167293018</v>
      </c>
      <c r="AB273">
        <v>0.121714207</v>
      </c>
      <c r="AC273">
        <v>0.12657892139999999</v>
      </c>
      <c r="AD273">
        <v>0.14072423549999999</v>
      </c>
      <c r="AE273">
        <v>0.15453970249999999</v>
      </c>
      <c r="AF273">
        <v>0.1680367267</v>
      </c>
      <c r="AG273">
        <v>0.1804881287</v>
      </c>
      <c r="AH273">
        <v>0.1926599732</v>
      </c>
      <c r="AI273">
        <v>0.20455367099999999</v>
      </c>
      <c r="AJ273">
        <v>0.21615925229999999</v>
      </c>
      <c r="AK273">
        <v>0.22748706090000001</v>
      </c>
      <c r="AL273">
        <v>0.2379384169</v>
      </c>
      <c r="AM273">
        <v>0.24814729739999999</v>
      </c>
      <c r="AN273">
        <v>0.2610910622</v>
      </c>
      <c r="AO273">
        <v>0.2738175887</v>
      </c>
      <c r="AP273">
        <v>0.28633230040000002</v>
      </c>
      <c r="AQ273">
        <v>0.29864044159999997</v>
      </c>
      <c r="AR273">
        <v>0.31074708499999998</v>
      </c>
      <c r="AS273">
        <v>0.32349417860000002</v>
      </c>
      <c r="AT273">
        <v>0.3361152254</v>
      </c>
      <c r="AU273">
        <v>0.34861208570000002</v>
      </c>
      <c r="AV273">
        <v>0.36098658340000001</v>
      </c>
      <c r="AW273">
        <v>0.37324050710000001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4.33282844E-2</v>
      </c>
      <c r="X274">
        <v>4.88700132E-2</v>
      </c>
      <c r="Y274">
        <v>5.7109876699999999E-2</v>
      </c>
      <c r="Z274">
        <v>6.5134497900000005E-2</v>
      </c>
      <c r="AA274">
        <v>7.2952201800000005E-2</v>
      </c>
      <c r="AB274">
        <v>8.0342860700000004E-2</v>
      </c>
      <c r="AC274">
        <v>8.7555323899999996E-2</v>
      </c>
      <c r="AD274">
        <v>9.5459329999999995E-2</v>
      </c>
      <c r="AE274">
        <v>0.1031790268</v>
      </c>
      <c r="AF274">
        <v>0.1107207866</v>
      </c>
      <c r="AG274">
        <v>0.1175910845</v>
      </c>
      <c r="AH274">
        <v>0.1243071311</v>
      </c>
      <c r="AI274">
        <v>0.12893509319999999</v>
      </c>
      <c r="AJ274">
        <v>0.13345094599999999</v>
      </c>
      <c r="AK274">
        <v>0.13785871459999999</v>
      </c>
      <c r="AL274">
        <v>0.1419413665</v>
      </c>
      <c r="AM274">
        <v>0.1459292992</v>
      </c>
      <c r="AN274">
        <v>0.15162442779999999</v>
      </c>
      <c r="AO274">
        <v>0.15722397369999999</v>
      </c>
      <c r="AP274">
        <v>0.16273032309999999</v>
      </c>
      <c r="AQ274">
        <v>0.16814578359999999</v>
      </c>
      <c r="AR274">
        <v>0.17347258709999999</v>
      </c>
      <c r="AS274">
        <v>0.17767761939999999</v>
      </c>
      <c r="AT274">
        <v>0.18184107120000001</v>
      </c>
      <c r="AU274">
        <v>0.18596355610000001</v>
      </c>
      <c r="AV274">
        <v>0.19004567589999999</v>
      </c>
      <c r="AW274">
        <v>0.19408802050000001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0.1070484436</v>
      </c>
      <c r="X275">
        <v>0.1070267865</v>
      </c>
      <c r="Y275">
        <v>0.1057588289</v>
      </c>
      <c r="Z275">
        <v>0.1045239931</v>
      </c>
      <c r="AA275">
        <v>0.10332099779999999</v>
      </c>
      <c r="AB275">
        <v>0.1021183978</v>
      </c>
      <c r="AC275">
        <v>0.10094479369999999</v>
      </c>
      <c r="AD275">
        <v>0.1008564004</v>
      </c>
      <c r="AE275">
        <v>0.1007700683</v>
      </c>
      <c r="AF275">
        <v>0.10068572620000001</v>
      </c>
      <c r="AG275">
        <v>0.10008070970000001</v>
      </c>
      <c r="AH275">
        <v>9.9489276900000007E-2</v>
      </c>
      <c r="AI275">
        <v>9.7538915500000004E-2</v>
      </c>
      <c r="AJ275">
        <v>9.5635800300000004E-2</v>
      </c>
      <c r="AK275">
        <v>9.3778235000000001E-2</v>
      </c>
      <c r="AL275">
        <v>9.2106687100000001E-2</v>
      </c>
      <c r="AM275">
        <v>9.0473919700000002E-2</v>
      </c>
      <c r="AN275">
        <v>9.0195801699999995E-2</v>
      </c>
      <c r="AO275">
        <v>8.9922351400000003E-2</v>
      </c>
      <c r="AP275">
        <v>8.96534524E-2</v>
      </c>
      <c r="AQ275">
        <v>8.9388991799999998E-2</v>
      </c>
      <c r="AR275">
        <v>8.9128860700000007E-2</v>
      </c>
      <c r="AS275">
        <v>8.8476668300000005E-2</v>
      </c>
      <c r="AT275">
        <v>8.7830925000000004E-2</v>
      </c>
      <c r="AU275">
        <v>8.7191535599999995E-2</v>
      </c>
      <c r="AV275">
        <v>8.6558406700000007E-2</v>
      </c>
      <c r="AW275">
        <v>8.59314469E-2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1.7460768500000001E-2</v>
      </c>
      <c r="X276">
        <v>1.7506458900000001E-2</v>
      </c>
      <c r="Y276">
        <v>1.69105505E-2</v>
      </c>
      <c r="Z276">
        <v>1.6330208400000001E-2</v>
      </c>
      <c r="AA276">
        <v>1.5764830600000002E-2</v>
      </c>
      <c r="AB276">
        <v>1.5207251E-2</v>
      </c>
      <c r="AC276">
        <v>1.46631152E-2</v>
      </c>
      <c r="AD276">
        <v>1.51465873E-2</v>
      </c>
      <c r="AE276">
        <v>1.5618785499999999E-2</v>
      </c>
      <c r="AF276">
        <v>1.6080099699999999E-2</v>
      </c>
      <c r="AG276">
        <v>1.6495656099999999E-2</v>
      </c>
      <c r="AH276">
        <v>1.69018825E-2</v>
      </c>
      <c r="AI276">
        <v>1.75917225E-2</v>
      </c>
      <c r="AJ276">
        <v>1.82648516E-2</v>
      </c>
      <c r="AK276">
        <v>1.8921869800000001E-2</v>
      </c>
      <c r="AL276">
        <v>1.9536448800000002E-2</v>
      </c>
      <c r="AM276">
        <v>2.0136769299999999E-2</v>
      </c>
      <c r="AN276">
        <v>2.0152765100000001E-2</v>
      </c>
      <c r="AO276">
        <v>2.0168492499999999E-2</v>
      </c>
      <c r="AP276">
        <v>2.01839581E-2</v>
      </c>
      <c r="AQ276">
        <v>2.0199168399999998E-2</v>
      </c>
      <c r="AR276">
        <v>2.0214129800000001E-2</v>
      </c>
      <c r="AS276">
        <v>2.02944449E-2</v>
      </c>
      <c r="AT276">
        <v>2.0373966E-2</v>
      </c>
      <c r="AU276">
        <v>2.0452704499999998E-2</v>
      </c>
      <c r="AV276">
        <v>2.0530672100000001E-2</v>
      </c>
      <c r="AW276">
        <v>2.0607879999999999E-2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0.92285345379999995</v>
      </c>
      <c r="F277">
        <v>0.91579922660000002</v>
      </c>
      <c r="G277">
        <v>0.90891716239999998</v>
      </c>
      <c r="H277">
        <v>0.90182154010000004</v>
      </c>
      <c r="I277">
        <v>0.89503264110000003</v>
      </c>
      <c r="J277">
        <v>0.88832232339999995</v>
      </c>
      <c r="K277">
        <v>0.88168476259999995</v>
      </c>
      <c r="L277">
        <v>0.87509615460000001</v>
      </c>
      <c r="M277">
        <v>0.86846770510000004</v>
      </c>
      <c r="N277">
        <v>0.86184677450000002</v>
      </c>
      <c r="O277">
        <v>0.83706304220000005</v>
      </c>
      <c r="P277">
        <v>0.80763761119999999</v>
      </c>
      <c r="Q277">
        <v>0.77323239580000003</v>
      </c>
      <c r="R277">
        <v>0.73334513280000002</v>
      </c>
      <c r="S277">
        <v>0.70258372430000005</v>
      </c>
      <c r="T277">
        <v>0.70011274400000001</v>
      </c>
      <c r="U277">
        <v>0.69729992900000004</v>
      </c>
      <c r="V277">
        <v>0.69447349739999997</v>
      </c>
      <c r="W277">
        <v>0.6213356914</v>
      </c>
      <c r="X277">
        <v>0.60203365860000002</v>
      </c>
      <c r="Y277">
        <v>0.57906985470000005</v>
      </c>
      <c r="Z277">
        <v>0.55549014880000003</v>
      </c>
      <c r="AA277">
        <v>0.53186879419999999</v>
      </c>
      <c r="AB277">
        <v>0.50945347730000001</v>
      </c>
      <c r="AC277">
        <v>0.48696518319999998</v>
      </c>
      <c r="AD277">
        <v>0.46465318090000002</v>
      </c>
      <c r="AE277">
        <v>0.4425633819</v>
      </c>
      <c r="AF277">
        <v>0.42063825129999999</v>
      </c>
      <c r="AG277">
        <v>0.40014240639999998</v>
      </c>
      <c r="AH277">
        <v>0.37946170959999997</v>
      </c>
      <c r="AI277">
        <v>0.35753574669999999</v>
      </c>
      <c r="AJ277">
        <v>0.33577852660000002</v>
      </c>
      <c r="AK277">
        <v>0.31416341640000001</v>
      </c>
      <c r="AL277">
        <v>0.2950760067</v>
      </c>
      <c r="AM277">
        <v>0.27615072489999998</v>
      </c>
      <c r="AN277">
        <v>0.26175124259999999</v>
      </c>
      <c r="AO277">
        <v>0.24735014189999999</v>
      </c>
      <c r="AP277">
        <v>0.2329647473</v>
      </c>
      <c r="AQ277">
        <v>0.21859562739999999</v>
      </c>
      <c r="AR277">
        <v>0.2042847029</v>
      </c>
      <c r="AS277">
        <v>0.18592342040000001</v>
      </c>
      <c r="AT277">
        <v>0.16754387940000001</v>
      </c>
      <c r="AU277">
        <v>0.14915344890000001</v>
      </c>
      <c r="AV277">
        <v>0.13073739840000001</v>
      </c>
      <c r="AW277">
        <v>0.1122673408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4.1254837500000002E-2</v>
      </c>
      <c r="F278">
        <v>4.7474808899999998E-2</v>
      </c>
      <c r="G278">
        <v>5.3376000899999998E-2</v>
      </c>
      <c r="H278">
        <v>5.9166558600000002E-2</v>
      </c>
      <c r="I278">
        <v>6.4516878900000005E-2</v>
      </c>
      <c r="J278">
        <v>6.9537039800000006E-2</v>
      </c>
      <c r="K278">
        <v>7.4204155899999999E-2</v>
      </c>
      <c r="L278">
        <v>7.8503359300000006E-2</v>
      </c>
      <c r="M278">
        <v>8.2456529400000006E-2</v>
      </c>
      <c r="N278">
        <v>8.5994519500000005E-2</v>
      </c>
      <c r="O278">
        <v>0.10913834009999999</v>
      </c>
      <c r="P278">
        <v>0.13731984389999999</v>
      </c>
      <c r="Q278">
        <v>0.17100215169999999</v>
      </c>
      <c r="R278">
        <v>0.2107194248</v>
      </c>
      <c r="S278">
        <v>0.18281811980000001</v>
      </c>
      <c r="T278">
        <v>0.18844652119999999</v>
      </c>
      <c r="U278">
        <v>0.1941997385</v>
      </c>
      <c r="V278">
        <v>0.1998814716</v>
      </c>
      <c r="W278">
        <v>0.19262814240000001</v>
      </c>
      <c r="X278">
        <v>0.19235895550000001</v>
      </c>
      <c r="Y278">
        <v>0.1923432538</v>
      </c>
      <c r="Z278">
        <v>0.1925643604</v>
      </c>
      <c r="AA278">
        <v>0.1927504984</v>
      </c>
      <c r="AB278">
        <v>0.19314168549999999</v>
      </c>
      <c r="AC278">
        <v>0.1935154946</v>
      </c>
      <c r="AD278">
        <v>0.19104726029999999</v>
      </c>
      <c r="AE278">
        <v>0.18852190220000001</v>
      </c>
      <c r="AF278">
        <v>0.1859672393</v>
      </c>
      <c r="AG278">
        <v>0.18354257199999999</v>
      </c>
      <c r="AH278">
        <v>0.18118580479999999</v>
      </c>
      <c r="AI278">
        <v>0.17923929029999999</v>
      </c>
      <c r="AJ278">
        <v>0.17727106819999999</v>
      </c>
      <c r="AK278">
        <v>0.1752913405</v>
      </c>
      <c r="AL278">
        <v>0.17333205260000001</v>
      </c>
      <c r="AM278">
        <v>0.17135475089999999</v>
      </c>
      <c r="AN278">
        <v>0.16967954099999999</v>
      </c>
      <c r="AO278">
        <v>0.16801294999999999</v>
      </c>
      <c r="AP278">
        <v>0.1663507058</v>
      </c>
      <c r="AQ278">
        <v>0.16469253079999999</v>
      </c>
      <c r="AR278">
        <v>0.1630297</v>
      </c>
      <c r="AS278">
        <v>0.1622198836</v>
      </c>
      <c r="AT278">
        <v>0.1614073791</v>
      </c>
      <c r="AU278">
        <v>0.16059090479999999</v>
      </c>
      <c r="AV278">
        <v>0.1597733777</v>
      </c>
      <c r="AW278">
        <v>0.1589598639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5.1568546899999996E-3</v>
      </c>
      <c r="F279">
        <v>4.8228788000000003E-3</v>
      </c>
      <c r="G279">
        <v>4.5047956499999998E-3</v>
      </c>
      <c r="H279">
        <v>4.2200178099999998E-3</v>
      </c>
      <c r="I279">
        <v>3.9429294199999996E-3</v>
      </c>
      <c r="J279">
        <v>3.6836813399999998E-3</v>
      </c>
      <c r="K279">
        <v>3.4413558600000001E-3</v>
      </c>
      <c r="L279">
        <v>3.2154712899999998E-3</v>
      </c>
      <c r="M279">
        <v>3.0068264700000001E-3</v>
      </c>
      <c r="N279">
        <v>2.8126799599999999E-3</v>
      </c>
      <c r="O279">
        <v>2.7268992200000001E-3</v>
      </c>
      <c r="P279">
        <v>2.6210013399999999E-3</v>
      </c>
      <c r="Q279">
        <v>2.4933182499999999E-3</v>
      </c>
      <c r="R279">
        <v>2.3470530900000001E-3</v>
      </c>
      <c r="S279">
        <v>1.02242911E-2</v>
      </c>
      <c r="T279">
        <v>9.5489205800000001E-3</v>
      </c>
      <c r="U279">
        <v>8.9010839899999906E-3</v>
      </c>
      <c r="V279">
        <v>8.2684895599999999E-3</v>
      </c>
      <c r="W279">
        <v>2.77855145E-2</v>
      </c>
      <c r="X279">
        <v>3.3613676299999999E-2</v>
      </c>
      <c r="Y279">
        <v>4.4310180400000003E-2</v>
      </c>
      <c r="Z279">
        <v>5.5106676899999998E-2</v>
      </c>
      <c r="AA279">
        <v>6.5950099900000003E-2</v>
      </c>
      <c r="AB279">
        <v>7.5348833399999995E-2</v>
      </c>
      <c r="AC279">
        <v>8.4791336499999995E-2</v>
      </c>
      <c r="AD279">
        <v>9.9865986700000006E-2</v>
      </c>
      <c r="AE279">
        <v>0.1148759887</v>
      </c>
      <c r="AF279">
        <v>0.12982445209999999</v>
      </c>
      <c r="AG279">
        <v>0.1430477456</v>
      </c>
      <c r="AH279">
        <v>0.1563042509</v>
      </c>
      <c r="AI279">
        <v>0.17249625760000001</v>
      </c>
      <c r="AJ279">
        <v>0.18861053680000001</v>
      </c>
      <c r="AK279">
        <v>0.2046506967</v>
      </c>
      <c r="AL279">
        <v>0.2181681718</v>
      </c>
      <c r="AM279">
        <v>0.23161047339999999</v>
      </c>
      <c r="AN279">
        <v>0.24338977419999999</v>
      </c>
      <c r="AO279">
        <v>0.25515797470000001</v>
      </c>
      <c r="AP279">
        <v>0.26690977269999999</v>
      </c>
      <c r="AQ279">
        <v>0.27864518799999999</v>
      </c>
      <c r="AR279">
        <v>0.29034911610000003</v>
      </c>
      <c r="AS279">
        <v>0.30538116170000001</v>
      </c>
      <c r="AT279">
        <v>0.32043158669999999</v>
      </c>
      <c r="AU279">
        <v>0.3354972866</v>
      </c>
      <c r="AV279">
        <v>0.35058382049999998</v>
      </c>
      <c r="AW279">
        <v>0.3657029134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1.49608725E-2</v>
      </c>
      <c r="G280">
        <v>1.4644836600000001E-2</v>
      </c>
      <c r="H280">
        <v>1.4377473700000001E-2</v>
      </c>
      <c r="I280">
        <v>1.4078168699999999E-2</v>
      </c>
      <c r="J280">
        <v>1.37837719E-2</v>
      </c>
      <c r="K280">
        <v>1.3495049199999999E-2</v>
      </c>
      <c r="L280">
        <v>1.32144285E-2</v>
      </c>
      <c r="M280">
        <v>1.2950036E-2</v>
      </c>
      <c r="N280">
        <v>1.26952657E-2</v>
      </c>
      <c r="O280">
        <v>1.27290068E-2</v>
      </c>
      <c r="P280">
        <v>1.2653091E-2</v>
      </c>
      <c r="Q280">
        <v>1.2448329100000001E-2</v>
      </c>
      <c r="R280">
        <v>1.21188166E-2</v>
      </c>
      <c r="S280">
        <v>3.4429300400000001E-2</v>
      </c>
      <c r="T280">
        <v>3.0068456399999999E-2</v>
      </c>
      <c r="U280">
        <v>2.5843644200000002E-2</v>
      </c>
      <c r="V280">
        <v>2.17107042E-2</v>
      </c>
      <c r="W280">
        <v>2.8228927399999999E-2</v>
      </c>
      <c r="X280">
        <v>2.9474705699999999E-2</v>
      </c>
      <c r="Y280">
        <v>3.0545158699999998E-2</v>
      </c>
      <c r="Z280">
        <v>3.1657774499999999E-2</v>
      </c>
      <c r="AA280">
        <v>3.2770350400000002E-2</v>
      </c>
      <c r="AB280">
        <v>3.36035929E-2</v>
      </c>
      <c r="AC280">
        <v>3.4437995200000002E-2</v>
      </c>
      <c r="AD280">
        <v>3.4218216500000002E-2</v>
      </c>
      <c r="AE280">
        <v>3.3987733800000003E-2</v>
      </c>
      <c r="AF280">
        <v>3.37513745E-2</v>
      </c>
      <c r="AG280">
        <v>3.3446252199999998E-2</v>
      </c>
      <c r="AH280">
        <v>3.31533247E-2</v>
      </c>
      <c r="AI280">
        <v>3.3301524499999999E-2</v>
      </c>
      <c r="AJ280">
        <v>3.3444087099999999E-2</v>
      </c>
      <c r="AK280">
        <v>3.3582732599999998E-2</v>
      </c>
      <c r="AL280">
        <v>3.3721886700000002E-2</v>
      </c>
      <c r="AM280">
        <v>3.3855827099999999E-2</v>
      </c>
      <c r="AN280">
        <v>3.3642944899999999E-2</v>
      </c>
      <c r="AO280">
        <v>3.3431574200000001E-2</v>
      </c>
      <c r="AP280">
        <v>3.3220874999999997E-2</v>
      </c>
      <c r="AQ280">
        <v>3.3010795699999998E-2</v>
      </c>
      <c r="AR280">
        <v>3.2799584800000003E-2</v>
      </c>
      <c r="AS280">
        <v>3.29317259E-2</v>
      </c>
      <c r="AT280">
        <v>3.3063741100000002E-2</v>
      </c>
      <c r="AU280">
        <v>3.3195357799999999E-2</v>
      </c>
      <c r="AV280">
        <v>3.3327169500000003E-2</v>
      </c>
      <c r="AW280">
        <v>3.3460243700000003E-2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5.1568546899999996E-3</v>
      </c>
      <c r="F281">
        <v>5.3428342600000001E-3</v>
      </c>
      <c r="G281">
        <v>5.5284807500000002E-3</v>
      </c>
      <c r="H281">
        <v>5.7373367800000004E-3</v>
      </c>
      <c r="I281">
        <v>5.9385499899999999E-3</v>
      </c>
      <c r="J281">
        <v>6.1462301800000001E-3</v>
      </c>
      <c r="K281">
        <v>6.3609459300000004E-3</v>
      </c>
      <c r="L281">
        <v>6.5841862900000003E-3</v>
      </c>
      <c r="M281">
        <v>6.8207352400000004E-3</v>
      </c>
      <c r="N281">
        <v>7.06819462E-3</v>
      </c>
      <c r="O281">
        <v>7.3353142099999999E-3</v>
      </c>
      <c r="P281">
        <v>7.5470691800000001E-3</v>
      </c>
      <c r="Q281">
        <v>7.6851130000000004E-3</v>
      </c>
      <c r="R281">
        <v>7.7438495600000001E-3</v>
      </c>
      <c r="S281">
        <v>8.9415980400000001E-3</v>
      </c>
      <c r="T281">
        <v>8.64468761E-3</v>
      </c>
      <c r="U281">
        <v>8.3657595700000007E-3</v>
      </c>
      <c r="V281">
        <v>8.0944538300000007E-3</v>
      </c>
      <c r="W281">
        <v>1.29208381E-2</v>
      </c>
      <c r="X281">
        <v>1.42265425E-2</v>
      </c>
      <c r="Y281">
        <v>1.5387125499999999E-2</v>
      </c>
      <c r="Z281">
        <v>1.6571586499999999E-2</v>
      </c>
      <c r="AA281">
        <v>1.7759220100000001E-2</v>
      </c>
      <c r="AB281">
        <v>1.9021028200000002E-2</v>
      </c>
      <c r="AC281">
        <v>2.0287812700000001E-2</v>
      </c>
      <c r="AD281">
        <v>2.1869461100000001E-2</v>
      </c>
      <c r="AE281">
        <v>2.34406076E-2</v>
      </c>
      <c r="AF281">
        <v>2.5003134400000002E-2</v>
      </c>
      <c r="AG281">
        <v>2.6642977700000001E-2</v>
      </c>
      <c r="AH281">
        <v>2.8290079999999999E-2</v>
      </c>
      <c r="AI281">
        <v>2.8886619999999998E-2</v>
      </c>
      <c r="AJ281">
        <v>2.9476797799999999E-2</v>
      </c>
      <c r="AK281">
        <v>3.0061944600000001E-2</v>
      </c>
      <c r="AL281">
        <v>3.06527064E-2</v>
      </c>
      <c r="AM281">
        <v>3.1237204099999999E-2</v>
      </c>
      <c r="AN281">
        <v>3.1807655900000002E-2</v>
      </c>
      <c r="AO281">
        <v>3.2378259999999999E-2</v>
      </c>
      <c r="AP281">
        <v>3.2948267199999999E-2</v>
      </c>
      <c r="AQ281">
        <v>3.3517651400000001E-2</v>
      </c>
      <c r="AR281">
        <v>3.4084615700000001E-2</v>
      </c>
      <c r="AS281">
        <v>3.4716241500000002E-2</v>
      </c>
      <c r="AT281">
        <v>3.5348431600000001E-2</v>
      </c>
      <c r="AU281">
        <v>3.5980878100000002E-2</v>
      </c>
      <c r="AV281">
        <v>3.6614208600000003E-2</v>
      </c>
      <c r="AW281">
        <v>3.7249613500000001E-2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1.15993789E-2</v>
      </c>
      <c r="G282">
        <v>1.30287237E-2</v>
      </c>
      <c r="H282">
        <v>1.4677073000000001E-2</v>
      </c>
      <c r="I282">
        <v>1.6490831899999999E-2</v>
      </c>
      <c r="J282">
        <v>1.8526953299999999E-2</v>
      </c>
      <c r="K282">
        <v>2.08137306E-2</v>
      </c>
      <c r="L282">
        <v>2.33863999E-2</v>
      </c>
      <c r="M282">
        <v>2.6298167800000001E-2</v>
      </c>
      <c r="N282">
        <v>2.9582565700000001E-2</v>
      </c>
      <c r="O282">
        <v>3.1007397499999999E-2</v>
      </c>
      <c r="P282">
        <v>3.2221383399999998E-2</v>
      </c>
      <c r="Q282">
        <v>3.31386922E-2</v>
      </c>
      <c r="R282">
        <v>3.3725723200000002E-2</v>
      </c>
      <c r="S282">
        <v>6.1002966399999997E-2</v>
      </c>
      <c r="T282">
        <v>6.3178670199999995E-2</v>
      </c>
      <c r="U282">
        <v>6.5389844799999999E-2</v>
      </c>
      <c r="V282">
        <v>6.7571383400000004E-2</v>
      </c>
      <c r="W282">
        <v>0.1171008863</v>
      </c>
      <c r="X282">
        <v>0.12829246150000001</v>
      </c>
      <c r="Y282">
        <v>0.13834442690000001</v>
      </c>
      <c r="Z282">
        <v>0.14860945280000001</v>
      </c>
      <c r="AA282">
        <v>0.15890103699999999</v>
      </c>
      <c r="AB282">
        <v>0.16943138260000001</v>
      </c>
      <c r="AC282">
        <v>0.18000217769999999</v>
      </c>
      <c r="AD282">
        <v>0.1883458945</v>
      </c>
      <c r="AE282">
        <v>0.19661038580000001</v>
      </c>
      <c r="AF282">
        <v>0.20481554839999999</v>
      </c>
      <c r="AG282">
        <v>0.21317804609999999</v>
      </c>
      <c r="AH282">
        <v>0.22160483</v>
      </c>
      <c r="AI282">
        <v>0.22854056089999999</v>
      </c>
      <c r="AJ282">
        <v>0.23541898359999999</v>
      </c>
      <c r="AK282">
        <v>0.2422498692</v>
      </c>
      <c r="AL282">
        <v>0.24904917569999999</v>
      </c>
      <c r="AM282">
        <v>0.25579101949999999</v>
      </c>
      <c r="AN282">
        <v>0.25972884140000002</v>
      </c>
      <c r="AO282">
        <v>0.26366909919999998</v>
      </c>
      <c r="AP282">
        <v>0.26760563199999998</v>
      </c>
      <c r="AQ282">
        <v>0.2715382066</v>
      </c>
      <c r="AR282">
        <v>0.27545228059999999</v>
      </c>
      <c r="AS282">
        <v>0.27882756689999999</v>
      </c>
      <c r="AT282">
        <v>0.28220498199999999</v>
      </c>
      <c r="AU282">
        <v>0.28558212379999998</v>
      </c>
      <c r="AV282">
        <v>0.28896402539999999</v>
      </c>
      <c r="AW282">
        <v>0.2923600247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0.93535717060000001</v>
      </c>
      <c r="X283">
        <v>0.93139531789999996</v>
      </c>
      <c r="Y283">
        <v>0.92849889259999996</v>
      </c>
      <c r="Z283">
        <v>0.92534044729999998</v>
      </c>
      <c r="AA283">
        <v>0.92188274280000004</v>
      </c>
      <c r="AB283">
        <v>0.91814930309999998</v>
      </c>
      <c r="AC283">
        <v>0.91402602079999995</v>
      </c>
      <c r="AD283">
        <v>0.89605416130000004</v>
      </c>
      <c r="AE283">
        <v>0.87621455110000002</v>
      </c>
      <c r="AF283">
        <v>0.85420006820000005</v>
      </c>
      <c r="AG283">
        <v>0.8299185939</v>
      </c>
      <c r="AH283">
        <v>0.80265413799999996</v>
      </c>
      <c r="AI283">
        <v>0.76945956380000002</v>
      </c>
      <c r="AJ283">
        <v>0.73166685740000004</v>
      </c>
      <c r="AK283">
        <v>0.68824951919999999</v>
      </c>
      <c r="AL283">
        <v>0.63933244879999995</v>
      </c>
      <c r="AM283">
        <v>0.58190196049999998</v>
      </c>
      <c r="AN283">
        <v>0.55350867670000004</v>
      </c>
      <c r="AO283">
        <v>0.52100035079999996</v>
      </c>
      <c r="AP283">
        <v>0.4834125011</v>
      </c>
      <c r="AQ283">
        <v>0.4394536966</v>
      </c>
      <c r="AR283">
        <v>0.38735418700000002</v>
      </c>
      <c r="AS283">
        <v>0.3791369913</v>
      </c>
      <c r="AT283">
        <v>0.36996444169999998</v>
      </c>
      <c r="AU283">
        <v>0.3596596473</v>
      </c>
      <c r="AV283">
        <v>0.34799917409999997</v>
      </c>
      <c r="AW283">
        <v>0.33469665990000003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0.59669713120000001</v>
      </c>
      <c r="X284">
        <v>0.57580087219999998</v>
      </c>
      <c r="Y284">
        <v>0.55000668139999997</v>
      </c>
      <c r="Z284">
        <v>0.5239822918</v>
      </c>
      <c r="AA284">
        <v>0.49772460769999999</v>
      </c>
      <c r="AB284">
        <v>0.47263154029999999</v>
      </c>
      <c r="AC284">
        <v>0.44729826839999998</v>
      </c>
      <c r="AD284">
        <v>0.42222452929999998</v>
      </c>
      <c r="AE284">
        <v>0.39710586809999998</v>
      </c>
      <c r="AF284">
        <v>0.37194216409999997</v>
      </c>
      <c r="AG284">
        <v>0.3485171171</v>
      </c>
      <c r="AH284">
        <v>0.32504399630000003</v>
      </c>
      <c r="AI284">
        <v>0.3000194819</v>
      </c>
      <c r="AJ284">
        <v>0.27498585190000002</v>
      </c>
      <c r="AK284">
        <v>0.2499431013</v>
      </c>
      <c r="AL284">
        <v>0.22753208729999999</v>
      </c>
      <c r="AM284">
        <v>0.2051024571</v>
      </c>
      <c r="AN284">
        <v>0.18771564069999999</v>
      </c>
      <c r="AO284">
        <v>0.17029071570000001</v>
      </c>
      <c r="AP284">
        <v>0.15282755649999999</v>
      </c>
      <c r="AQ284">
        <v>0.1353260372</v>
      </c>
      <c r="AR284">
        <v>0.1177860312</v>
      </c>
      <c r="AS284">
        <v>9.5698703299999896E-2</v>
      </c>
      <c r="AT284">
        <v>7.3494875500000001E-2</v>
      </c>
      <c r="AU284">
        <v>5.1173623799999998E-2</v>
      </c>
      <c r="AV284">
        <v>2.8734014200000001E-2</v>
      </c>
      <c r="AW284">
        <v>6.1751027599999996E-3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412617726.30000001</v>
      </c>
      <c r="G285">
        <v>421625732.5</v>
      </c>
      <c r="H285">
        <v>440032946.80000001</v>
      </c>
      <c r="I285">
        <v>454522488.10000002</v>
      </c>
      <c r="J285">
        <v>471589971.19999999</v>
      </c>
      <c r="K285">
        <v>493173434.5</v>
      </c>
      <c r="L285">
        <v>518904912.10000002</v>
      </c>
      <c r="M285">
        <v>548862819.20000005</v>
      </c>
      <c r="N285">
        <v>568391983.29999995</v>
      </c>
      <c r="O285">
        <v>566364182.20000005</v>
      </c>
      <c r="P285">
        <v>564939943.70000005</v>
      </c>
      <c r="Q285">
        <v>562787048.29999995</v>
      </c>
      <c r="R285">
        <v>561541570.79999995</v>
      </c>
      <c r="S285">
        <v>571560907.20000005</v>
      </c>
      <c r="T285">
        <v>567904484.60000002</v>
      </c>
      <c r="U285">
        <v>564815019.79999995</v>
      </c>
      <c r="V285">
        <v>566676889.29999995</v>
      </c>
      <c r="W285">
        <v>562796991</v>
      </c>
      <c r="X285">
        <v>554482646.29999995</v>
      </c>
      <c r="Y285">
        <v>550559795.89999998</v>
      </c>
      <c r="Z285">
        <v>543776944</v>
      </c>
      <c r="AA285">
        <v>536113340.5</v>
      </c>
      <c r="AB285">
        <v>528114406.10000002</v>
      </c>
      <c r="AC285">
        <v>519934188.60000002</v>
      </c>
      <c r="AD285">
        <v>516443081.80000001</v>
      </c>
      <c r="AE285">
        <v>513500171.10000002</v>
      </c>
      <c r="AF285">
        <v>510866386.19999999</v>
      </c>
      <c r="AG285">
        <v>508386777.60000002</v>
      </c>
      <c r="AH285">
        <v>505969793.5</v>
      </c>
      <c r="AI285">
        <v>502937810.89999998</v>
      </c>
      <c r="AJ285">
        <v>500283181.80000001</v>
      </c>
      <c r="AK285">
        <v>497822194.39999998</v>
      </c>
      <c r="AL285">
        <v>495466301.19999999</v>
      </c>
      <c r="AM285">
        <v>492726430.89999998</v>
      </c>
      <c r="AN285">
        <v>490104581.19999999</v>
      </c>
      <c r="AO285">
        <v>487604044.39999998</v>
      </c>
      <c r="AP285">
        <v>485152646</v>
      </c>
      <c r="AQ285">
        <v>482723780.30000001</v>
      </c>
      <c r="AR285">
        <v>479370094.30000001</v>
      </c>
      <c r="AS285">
        <v>476269597.10000002</v>
      </c>
      <c r="AT285">
        <v>473422884.5</v>
      </c>
      <c r="AU285">
        <v>470708546.30000001</v>
      </c>
      <c r="AV285">
        <v>468072421.69999999</v>
      </c>
      <c r="AW285">
        <v>465496187.19999999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277118.70909999998</v>
      </c>
      <c r="G286">
        <v>283709.91840000002</v>
      </c>
      <c r="H286">
        <v>285076.56839999999</v>
      </c>
      <c r="I286">
        <v>277031.87400000001</v>
      </c>
      <c r="J286">
        <v>276259.76880000002</v>
      </c>
      <c r="K286">
        <v>278360.27350000001</v>
      </c>
      <c r="L286">
        <v>278468.51280000003</v>
      </c>
      <c r="M286">
        <v>283869.26030000002</v>
      </c>
      <c r="N286">
        <v>293138.59129999997</v>
      </c>
      <c r="O286">
        <v>300741.84840000002</v>
      </c>
      <c r="P286">
        <v>309283.09710000001</v>
      </c>
      <c r="Q286">
        <v>317566.09989999997</v>
      </c>
      <c r="R286">
        <v>328662.1839</v>
      </c>
      <c r="S286">
        <v>325852.14880000002</v>
      </c>
      <c r="T286">
        <v>323207.05920000002</v>
      </c>
      <c r="U286">
        <v>322960.69410000002</v>
      </c>
      <c r="V286">
        <v>323003.10200000001</v>
      </c>
      <c r="W286">
        <v>322189.8628</v>
      </c>
      <c r="X286">
        <v>309517.3737</v>
      </c>
      <c r="Y286">
        <v>320779.7144</v>
      </c>
      <c r="Z286">
        <v>317002.06780000002</v>
      </c>
      <c r="AA286">
        <v>313793.35920000001</v>
      </c>
      <c r="AB286">
        <v>310650.30989999999</v>
      </c>
      <c r="AC286">
        <v>307351.52929999999</v>
      </c>
      <c r="AD286">
        <v>310276.28210000001</v>
      </c>
      <c r="AE286">
        <v>313508.22989999998</v>
      </c>
      <c r="AF286">
        <v>316897.14059999998</v>
      </c>
      <c r="AG286">
        <v>320477.9045</v>
      </c>
      <c r="AH286">
        <v>324320.17739999999</v>
      </c>
      <c r="AI286">
        <v>328655.53490000003</v>
      </c>
      <c r="AJ286">
        <v>333636.66869999998</v>
      </c>
      <c r="AK286">
        <v>338997.77980000002</v>
      </c>
      <c r="AL286">
        <v>344676.29029999999</v>
      </c>
      <c r="AM286">
        <v>350704.49359999999</v>
      </c>
      <c r="AN286">
        <v>357008.48200000002</v>
      </c>
      <c r="AO286">
        <v>363572.78200000001</v>
      </c>
      <c r="AP286">
        <v>370243.35840000003</v>
      </c>
      <c r="AQ286">
        <v>377065.5773</v>
      </c>
      <c r="AR286">
        <v>384027.35350000003</v>
      </c>
      <c r="AS286">
        <v>390834.41340000002</v>
      </c>
      <c r="AT286">
        <v>397566.79470000003</v>
      </c>
      <c r="AU286">
        <v>404405.80810000002</v>
      </c>
      <c r="AV286">
        <v>411356.66159999999</v>
      </c>
      <c r="AW286">
        <v>418478.7758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172198.49669999999</v>
      </c>
      <c r="G287">
        <v>178830.4375</v>
      </c>
      <c r="H287">
        <v>188622.46090000001</v>
      </c>
      <c r="I287">
        <v>196268.20360000001</v>
      </c>
      <c r="J287">
        <v>204860.70910000001</v>
      </c>
      <c r="K287">
        <v>219082.29870000001</v>
      </c>
      <c r="L287">
        <v>235073.92610000001</v>
      </c>
      <c r="M287">
        <v>252083.14799999999</v>
      </c>
      <c r="N287">
        <v>272555.75229999999</v>
      </c>
      <c r="O287">
        <v>271088.59960000002</v>
      </c>
      <c r="P287">
        <v>265848.77</v>
      </c>
      <c r="Q287">
        <v>259968.2047</v>
      </c>
      <c r="R287">
        <v>257134.1906</v>
      </c>
      <c r="S287">
        <v>266044.15159999998</v>
      </c>
      <c r="T287">
        <v>260924.5583</v>
      </c>
      <c r="U287">
        <v>257300.6134</v>
      </c>
      <c r="V287">
        <v>260430.78270000001</v>
      </c>
      <c r="W287">
        <v>262221.8026</v>
      </c>
      <c r="X287">
        <v>259512.07629999999</v>
      </c>
      <c r="Y287">
        <v>258101.54199999999</v>
      </c>
      <c r="Z287">
        <v>258408.66329999999</v>
      </c>
      <c r="AA287">
        <v>257363.1164</v>
      </c>
      <c r="AB287">
        <v>255766.32339999999</v>
      </c>
      <c r="AC287">
        <v>253989.2567</v>
      </c>
      <c r="AD287">
        <v>254572.50930000001</v>
      </c>
      <c r="AE287">
        <v>255747.29759999999</v>
      </c>
      <c r="AF287">
        <v>257434.8308</v>
      </c>
      <c r="AG287">
        <v>259455.7059</v>
      </c>
      <c r="AH287">
        <v>261677.93700000001</v>
      </c>
      <c r="AI287">
        <v>263008.80699999997</v>
      </c>
      <c r="AJ287">
        <v>264881.0196</v>
      </c>
      <c r="AK287">
        <v>267070.8236</v>
      </c>
      <c r="AL287">
        <v>269441.40860000002</v>
      </c>
      <c r="AM287">
        <v>271265.9914</v>
      </c>
      <c r="AN287">
        <v>273311.467</v>
      </c>
      <c r="AO287">
        <v>275579.6753</v>
      </c>
      <c r="AP287">
        <v>277988.86920000002</v>
      </c>
      <c r="AQ287">
        <v>280484.50410000002</v>
      </c>
      <c r="AR287">
        <v>281566.48800000001</v>
      </c>
      <c r="AS287">
        <v>283153.87079999998</v>
      </c>
      <c r="AT287">
        <v>285183.08029999997</v>
      </c>
      <c r="AU287">
        <v>287411.31349999999</v>
      </c>
      <c r="AV287">
        <v>289749.46779999998</v>
      </c>
      <c r="AW287">
        <v>292154.5269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547579.84120000002</v>
      </c>
      <c r="G288">
        <v>550583.26</v>
      </c>
      <c r="H288">
        <v>566042.20220000006</v>
      </c>
      <c r="I288">
        <v>576283.91260000004</v>
      </c>
      <c r="J288">
        <v>589411.61250000005</v>
      </c>
      <c r="K288">
        <v>604798.21710000001</v>
      </c>
      <c r="L288">
        <v>624564.83299999998</v>
      </c>
      <c r="M288">
        <v>649197.98640000005</v>
      </c>
      <c r="N288">
        <v>663990.70519999997</v>
      </c>
      <c r="O288">
        <v>660099.47950000002</v>
      </c>
      <c r="P288">
        <v>659983.52359999996</v>
      </c>
      <c r="Q288">
        <v>659252.71070000005</v>
      </c>
      <c r="R288">
        <v>657616.57220000005</v>
      </c>
      <c r="S288">
        <v>664181.06440000003</v>
      </c>
      <c r="T288">
        <v>662507.20970000001</v>
      </c>
      <c r="U288">
        <v>660564.10519999999</v>
      </c>
      <c r="V288">
        <v>661022.19189999998</v>
      </c>
      <c r="W288">
        <v>653803.34420000005</v>
      </c>
      <c r="X288">
        <v>643267.39399999997</v>
      </c>
      <c r="Y288">
        <v>642925.02599999995</v>
      </c>
      <c r="Z288">
        <v>636850.35279999999</v>
      </c>
      <c r="AA288">
        <v>630329.16780000005</v>
      </c>
      <c r="AB288">
        <v>623578.92870000005</v>
      </c>
      <c r="AC288">
        <v>616551.2182</v>
      </c>
      <c r="AD288">
        <v>613047.22840000002</v>
      </c>
      <c r="AE288">
        <v>609922.47530000005</v>
      </c>
      <c r="AF288">
        <v>606869.0736</v>
      </c>
      <c r="AG288">
        <v>603782.82739999995</v>
      </c>
      <c r="AH288">
        <v>600620.94400000002</v>
      </c>
      <c r="AI288">
        <v>597136.07189999998</v>
      </c>
      <c r="AJ288">
        <v>593814.04169999994</v>
      </c>
      <c r="AK288">
        <v>590536.43099999998</v>
      </c>
      <c r="AL288">
        <v>587267.74109999998</v>
      </c>
      <c r="AM288">
        <v>583774.70270000002</v>
      </c>
      <c r="AN288">
        <v>580279.50959999999</v>
      </c>
      <c r="AO288">
        <v>576787.69030000002</v>
      </c>
      <c r="AP288">
        <v>573246.06189999997</v>
      </c>
      <c r="AQ288">
        <v>569653.35120000003</v>
      </c>
      <c r="AR288">
        <v>565603.10459999996</v>
      </c>
      <c r="AS288">
        <v>561553.34499999997</v>
      </c>
      <c r="AT288">
        <v>557556.4155</v>
      </c>
      <c r="AU288">
        <v>553600.09329999995</v>
      </c>
      <c r="AV288">
        <v>549664.46629999997</v>
      </c>
      <c r="AW288">
        <v>545752.87009999994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91010.904060000001</v>
      </c>
      <c r="G289">
        <v>93670.954469999997</v>
      </c>
      <c r="H289">
        <v>99540.377500000002</v>
      </c>
      <c r="I289">
        <v>103548.5196</v>
      </c>
      <c r="J289">
        <v>111114.5371</v>
      </c>
      <c r="K289">
        <v>116571.7524</v>
      </c>
      <c r="L289">
        <v>122829.0662</v>
      </c>
      <c r="M289">
        <v>131469.071</v>
      </c>
      <c r="N289">
        <v>134794.43950000001</v>
      </c>
      <c r="O289">
        <v>126216.5184</v>
      </c>
      <c r="P289">
        <v>123589.3379</v>
      </c>
      <c r="Q289">
        <v>120533.7083</v>
      </c>
      <c r="R289">
        <v>109533.8322</v>
      </c>
      <c r="S289">
        <v>106283.44349999999</v>
      </c>
      <c r="T289">
        <v>108450.4338</v>
      </c>
      <c r="U289">
        <v>109691.2439</v>
      </c>
      <c r="V289">
        <v>108682.5919</v>
      </c>
      <c r="W289">
        <v>109469.9344</v>
      </c>
      <c r="X289">
        <v>112229.8394</v>
      </c>
      <c r="Y289">
        <v>115859.402</v>
      </c>
      <c r="Z289">
        <v>117674.76760000001</v>
      </c>
      <c r="AA289">
        <v>120123.60649999999</v>
      </c>
      <c r="AB289">
        <v>122723.9918</v>
      </c>
      <c r="AC289">
        <v>125407.9886</v>
      </c>
      <c r="AD289">
        <v>125512.24219999999</v>
      </c>
      <c r="AE289">
        <v>125468.1531</v>
      </c>
      <c r="AF289">
        <v>125275.9835</v>
      </c>
      <c r="AG289">
        <v>124967.5367</v>
      </c>
      <c r="AH289">
        <v>124590.0956</v>
      </c>
      <c r="AI289">
        <v>124564.1825</v>
      </c>
      <c r="AJ289">
        <v>124453.22659999999</v>
      </c>
      <c r="AK289">
        <v>124295.2332</v>
      </c>
      <c r="AL289">
        <v>124124.50109999999</v>
      </c>
      <c r="AM289">
        <v>124168.2948</v>
      </c>
      <c r="AN289">
        <v>124162.0048</v>
      </c>
      <c r="AO289">
        <v>124093.1721</v>
      </c>
      <c r="AP289">
        <v>123969.875</v>
      </c>
      <c r="AQ289">
        <v>123813.9797</v>
      </c>
      <c r="AR289">
        <v>124135.39939999999</v>
      </c>
      <c r="AS289">
        <v>124254.016</v>
      </c>
      <c r="AT289">
        <v>124204.0646</v>
      </c>
      <c r="AU289">
        <v>124083.5048</v>
      </c>
      <c r="AV289">
        <v>123920.36</v>
      </c>
      <c r="AW289">
        <v>123735.60370000001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48330.760060000001</v>
      </c>
      <c r="G290">
        <v>48046.094190000003</v>
      </c>
      <c r="H290">
        <v>49333.43634</v>
      </c>
      <c r="I290">
        <v>50192.044170000001</v>
      </c>
      <c r="J290">
        <v>51504.744129999999</v>
      </c>
      <c r="K290">
        <v>52155.620779999997</v>
      </c>
      <c r="L290">
        <v>53311.560030000001</v>
      </c>
      <c r="M290">
        <v>55223.013740000002</v>
      </c>
      <c r="N290">
        <v>55022.991300000002</v>
      </c>
      <c r="O290">
        <v>54199.070140000003</v>
      </c>
      <c r="P290">
        <v>54728.149740000001</v>
      </c>
      <c r="Q290">
        <v>55251.048430000003</v>
      </c>
      <c r="R290">
        <v>54669.874629999998</v>
      </c>
      <c r="S290">
        <v>53962.19126</v>
      </c>
      <c r="T290">
        <v>54782.362739999997</v>
      </c>
      <c r="U290">
        <v>55202.181949999998</v>
      </c>
      <c r="V290">
        <v>54759.523209999999</v>
      </c>
      <c r="W290">
        <v>54445.98861</v>
      </c>
      <c r="X290">
        <v>54445.665249999998</v>
      </c>
      <c r="Y290">
        <v>55904.600290000002</v>
      </c>
      <c r="Z290">
        <v>56190.681969999998</v>
      </c>
      <c r="AA290">
        <v>56696.067889999998</v>
      </c>
      <c r="AB290">
        <v>57314.43002</v>
      </c>
      <c r="AC290">
        <v>57972.324560000001</v>
      </c>
      <c r="AD290">
        <v>55699.882089999999</v>
      </c>
      <c r="AE290">
        <v>53887.812080000003</v>
      </c>
      <c r="AF290">
        <v>52322.146919999999</v>
      </c>
      <c r="AG290">
        <v>50930.158409999996</v>
      </c>
      <c r="AH290">
        <v>49673.88078</v>
      </c>
      <c r="AI290">
        <v>48641.433669999999</v>
      </c>
      <c r="AJ290">
        <v>47664.460959999997</v>
      </c>
      <c r="AK290">
        <v>46743.164669999998</v>
      </c>
      <c r="AL290">
        <v>45879.209210000001</v>
      </c>
      <c r="AM290">
        <v>45128.309520000003</v>
      </c>
      <c r="AN290">
        <v>44408.42856</v>
      </c>
      <c r="AO290">
        <v>43713.271240000002</v>
      </c>
      <c r="AP290">
        <v>43041.613409999998</v>
      </c>
      <c r="AQ290">
        <v>42396.325089999998</v>
      </c>
      <c r="AR290">
        <v>41902.440690000003</v>
      </c>
      <c r="AS290">
        <v>41378.380749999997</v>
      </c>
      <c r="AT290">
        <v>40836.993580000002</v>
      </c>
      <c r="AU290">
        <v>40303.589959999998</v>
      </c>
      <c r="AV290">
        <v>39783.81925</v>
      </c>
      <c r="AW290">
        <v>39281.293239999999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595910.53460000001</v>
      </c>
      <c r="G291">
        <v>598626.40890000004</v>
      </c>
      <c r="H291">
        <v>615372.57550000004</v>
      </c>
      <c r="I291">
        <v>626472.82779999997</v>
      </c>
      <c r="J291">
        <v>640912.89919999999</v>
      </c>
      <c r="K291">
        <v>656946.07209999999</v>
      </c>
      <c r="L291">
        <v>677865.79040000006</v>
      </c>
      <c r="M291">
        <v>704409.67779999995</v>
      </c>
      <c r="N291">
        <v>718984.49620000005</v>
      </c>
      <c r="O291">
        <v>714267.4057</v>
      </c>
      <c r="P291">
        <v>714678.05359999998</v>
      </c>
      <c r="Q291">
        <v>714467.29330000002</v>
      </c>
      <c r="R291">
        <v>712248.43500000006</v>
      </c>
      <c r="S291">
        <v>718091.60320000001</v>
      </c>
      <c r="T291">
        <v>719331.08380000002</v>
      </c>
      <c r="U291">
        <v>718463.91059999994</v>
      </c>
      <c r="V291">
        <v>719140.81869999995</v>
      </c>
      <c r="W291">
        <v>719387.86399999994</v>
      </c>
      <c r="X291">
        <v>716555.01850000001</v>
      </c>
      <c r="Y291">
        <v>725564.27769999998</v>
      </c>
      <c r="Z291">
        <v>727449.10109999997</v>
      </c>
      <c r="AA291">
        <v>729041.67260000005</v>
      </c>
      <c r="AB291">
        <v>730453.26430000004</v>
      </c>
      <c r="AC291">
        <v>731547.30409999995</v>
      </c>
      <c r="AD291">
        <v>733208.12159999995</v>
      </c>
      <c r="AE291">
        <v>735762.29729999998</v>
      </c>
      <c r="AF291">
        <v>738647.64879999997</v>
      </c>
      <c r="AG291">
        <v>741672.34880000004</v>
      </c>
      <c r="AH291">
        <v>744747.16460000002</v>
      </c>
      <c r="AI291">
        <v>747690.77350000001</v>
      </c>
      <c r="AJ291">
        <v>750866.07539999997</v>
      </c>
      <c r="AK291">
        <v>754140.82270000002</v>
      </c>
      <c r="AL291">
        <v>757477.63639999996</v>
      </c>
      <c r="AM291">
        <v>760664.45889999997</v>
      </c>
      <c r="AN291">
        <v>763866.00360000005</v>
      </c>
      <c r="AO291">
        <v>767081.53559999994</v>
      </c>
      <c r="AP291">
        <v>770243.36089999997</v>
      </c>
      <c r="AQ291">
        <v>773351.5625</v>
      </c>
      <c r="AR291">
        <v>776045.89080000005</v>
      </c>
      <c r="AS291">
        <v>778667.72120000003</v>
      </c>
      <c r="AT291">
        <v>781299.89789999998</v>
      </c>
      <c r="AU291">
        <v>783960.32700000005</v>
      </c>
      <c r="AV291">
        <v>786631.03029999998</v>
      </c>
      <c r="AW291">
        <v>789321.79859999998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263205.34029999998</v>
      </c>
      <c r="G292">
        <v>272494.70429999998</v>
      </c>
      <c r="H292">
        <v>288153.95319999999</v>
      </c>
      <c r="I292">
        <v>299807.47659999999</v>
      </c>
      <c r="J292">
        <v>315938.07179999998</v>
      </c>
      <c r="K292">
        <v>335600.52630000003</v>
      </c>
      <c r="L292">
        <v>357832.56050000002</v>
      </c>
      <c r="M292">
        <v>383476.58669999999</v>
      </c>
      <c r="N292">
        <v>407141.24599999998</v>
      </c>
      <c r="O292">
        <v>396942.32760000002</v>
      </c>
      <c r="P292">
        <v>389082.40409999999</v>
      </c>
      <c r="Q292">
        <v>380154.07860000001</v>
      </c>
      <c r="R292">
        <v>366051.30589999998</v>
      </c>
      <c r="S292">
        <v>371542.37689999997</v>
      </c>
      <c r="T292">
        <v>368536.67989999999</v>
      </c>
      <c r="U292">
        <v>366134.44459999999</v>
      </c>
      <c r="V292">
        <v>368233.50140000001</v>
      </c>
      <c r="W292">
        <v>370805.71250000002</v>
      </c>
      <c r="X292">
        <v>370807.57199999999</v>
      </c>
      <c r="Y292">
        <v>372966.13290000003</v>
      </c>
      <c r="Z292">
        <v>375074.69150000002</v>
      </c>
      <c r="AA292">
        <v>376449.55290000001</v>
      </c>
      <c r="AB292">
        <v>377419.00329999998</v>
      </c>
      <c r="AC292">
        <v>378289.33689999999</v>
      </c>
      <c r="AD292">
        <v>378974.74560000002</v>
      </c>
      <c r="AE292">
        <v>380101.11109999998</v>
      </c>
      <c r="AF292">
        <v>381589.33559999999</v>
      </c>
      <c r="AG292">
        <v>383292.28779999999</v>
      </c>
      <c r="AH292">
        <v>385126.01870000002</v>
      </c>
      <c r="AI292">
        <v>386425.94069999998</v>
      </c>
      <c r="AJ292">
        <v>388179.28869999998</v>
      </c>
      <c r="AK292">
        <v>390201.24420000002</v>
      </c>
      <c r="AL292">
        <v>392390.1213</v>
      </c>
      <c r="AM292">
        <v>394251.17609999998</v>
      </c>
      <c r="AN292">
        <v>396281.82169999997</v>
      </c>
      <c r="AO292">
        <v>398471.27860000002</v>
      </c>
      <c r="AP292">
        <v>400746.2732</v>
      </c>
      <c r="AQ292">
        <v>403074.49239999999</v>
      </c>
      <c r="AR292">
        <v>404473.57939999999</v>
      </c>
      <c r="AS292">
        <v>406173.47499999998</v>
      </c>
      <c r="AT292">
        <v>408144.27720000001</v>
      </c>
      <c r="AU292">
        <v>410242.23359999998</v>
      </c>
      <c r="AV292">
        <v>412406.77500000002</v>
      </c>
      <c r="AW292">
        <v>414616.16190000001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412617726.30000001</v>
      </c>
      <c r="G293">
        <v>421625732.5</v>
      </c>
      <c r="H293">
        <v>440032946.80000001</v>
      </c>
      <c r="I293">
        <v>454522488.10000002</v>
      </c>
      <c r="J293">
        <v>471589971.19999999</v>
      </c>
      <c r="K293">
        <v>493173434.5</v>
      </c>
      <c r="L293">
        <v>518904912.10000002</v>
      </c>
      <c r="M293">
        <v>548862819.20000005</v>
      </c>
      <c r="N293">
        <v>568391983.29999995</v>
      </c>
      <c r="O293">
        <v>566364182.20000005</v>
      </c>
      <c r="P293">
        <v>564939943.70000005</v>
      </c>
      <c r="Q293">
        <v>562787048.29999995</v>
      </c>
      <c r="R293">
        <v>561541570.79999995</v>
      </c>
      <c r="S293">
        <v>571560907.20000005</v>
      </c>
      <c r="T293">
        <v>567904484.60000002</v>
      </c>
      <c r="U293">
        <v>564815019.79999995</v>
      </c>
      <c r="V293">
        <v>566676889.29999995</v>
      </c>
      <c r="W293">
        <v>566925606.70000005</v>
      </c>
      <c r="X293">
        <v>566464284.60000002</v>
      </c>
      <c r="Y293">
        <v>566381389.5</v>
      </c>
      <c r="Z293">
        <v>566786076.70000005</v>
      </c>
      <c r="AA293">
        <v>567690302.10000002</v>
      </c>
      <c r="AB293">
        <v>568971540.20000005</v>
      </c>
      <c r="AC293">
        <v>570520975.39999998</v>
      </c>
      <c r="AD293">
        <v>572209901</v>
      </c>
      <c r="AE293">
        <v>574386731.29999995</v>
      </c>
      <c r="AF293">
        <v>576366573.39999998</v>
      </c>
      <c r="AG293">
        <v>578246096.70000005</v>
      </c>
      <c r="AH293">
        <v>580516469</v>
      </c>
      <c r="AI293">
        <v>582118667.79999995</v>
      </c>
      <c r="AJ293">
        <v>583848547.5</v>
      </c>
      <c r="AK293">
        <v>585647338.5</v>
      </c>
      <c r="AL293">
        <v>587510856.60000002</v>
      </c>
      <c r="AM293">
        <v>589439989.10000002</v>
      </c>
      <c r="AN293">
        <v>590906399.5</v>
      </c>
      <c r="AO293">
        <v>592615003</v>
      </c>
      <c r="AP293">
        <v>594447907</v>
      </c>
      <c r="AQ293">
        <v>596358657.10000002</v>
      </c>
      <c r="AR293">
        <v>598312804.29999995</v>
      </c>
      <c r="AS293">
        <v>602538980.60000002</v>
      </c>
      <c r="AT293">
        <v>605702048.20000005</v>
      </c>
      <c r="AU293">
        <v>608420939.39999998</v>
      </c>
      <c r="AV293">
        <v>610934594.39999998</v>
      </c>
      <c r="AW293">
        <v>613364413.20000005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277118.70909999998</v>
      </c>
      <c r="G294">
        <v>283709.91840000002</v>
      </c>
      <c r="H294">
        <v>285076.56839999999</v>
      </c>
      <c r="I294">
        <v>277031.87400000001</v>
      </c>
      <c r="J294">
        <v>276259.76880000002</v>
      </c>
      <c r="K294">
        <v>278360.27350000001</v>
      </c>
      <c r="L294">
        <v>278468.51280000003</v>
      </c>
      <c r="M294">
        <v>283869.26030000002</v>
      </c>
      <c r="N294">
        <v>293138.59129999997</v>
      </c>
      <c r="O294">
        <v>300741.84840000002</v>
      </c>
      <c r="P294">
        <v>309283.09710000001</v>
      </c>
      <c r="Q294">
        <v>317566.09989999997</v>
      </c>
      <c r="R294">
        <v>328662.1839</v>
      </c>
      <c r="S294">
        <v>325852.14880000002</v>
      </c>
      <c r="T294">
        <v>323207.05920000002</v>
      </c>
      <c r="U294">
        <v>322960.69410000002</v>
      </c>
      <c r="V294">
        <v>323003.10200000001</v>
      </c>
      <c r="W294">
        <v>330307.31670000002</v>
      </c>
      <c r="X294">
        <v>336938.75319999998</v>
      </c>
      <c r="Y294">
        <v>344052.45329999999</v>
      </c>
      <c r="Z294">
        <v>351288.27350000001</v>
      </c>
      <c r="AA294">
        <v>359210.66269999999</v>
      </c>
      <c r="AB294">
        <v>367633.63059999997</v>
      </c>
      <c r="AC294">
        <v>376428.41279999999</v>
      </c>
      <c r="AD294">
        <v>385512.19819999998</v>
      </c>
      <c r="AE294">
        <v>394673.36910000001</v>
      </c>
      <c r="AF294">
        <v>403783.42719999998</v>
      </c>
      <c r="AG294">
        <v>412791.75650000002</v>
      </c>
      <c r="AH294">
        <v>421741.37650000001</v>
      </c>
      <c r="AI294">
        <v>430708.92930000002</v>
      </c>
      <c r="AJ294">
        <v>439717.06809999997</v>
      </c>
      <c r="AK294">
        <v>448777.22039999999</v>
      </c>
      <c r="AL294">
        <v>458091.51870000002</v>
      </c>
      <c r="AM294">
        <v>467726.20569999999</v>
      </c>
      <c r="AN294">
        <v>477694.17589999997</v>
      </c>
      <c r="AO294">
        <v>488025.83399999997</v>
      </c>
      <c r="AP294">
        <v>498714.18359999999</v>
      </c>
      <c r="AQ294">
        <v>509849.08740000002</v>
      </c>
      <c r="AR294">
        <v>521441.30040000001</v>
      </c>
      <c r="AS294">
        <v>533363.00150000001</v>
      </c>
      <c r="AT294">
        <v>545858.99060000002</v>
      </c>
      <c r="AU294">
        <v>558897.12139999995</v>
      </c>
      <c r="AV294">
        <v>572398.8247</v>
      </c>
      <c r="AW294">
        <v>586497.65529999998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172198.49669999999</v>
      </c>
      <c r="G295">
        <v>178830.4375</v>
      </c>
      <c r="H295">
        <v>188622.46090000001</v>
      </c>
      <c r="I295">
        <v>196268.20360000001</v>
      </c>
      <c r="J295">
        <v>204860.70910000001</v>
      </c>
      <c r="K295">
        <v>219082.29870000001</v>
      </c>
      <c r="L295">
        <v>235073.92610000001</v>
      </c>
      <c r="M295">
        <v>252083.14799999999</v>
      </c>
      <c r="N295">
        <v>272555.75229999999</v>
      </c>
      <c r="O295">
        <v>271088.59960000002</v>
      </c>
      <c r="P295">
        <v>265848.77</v>
      </c>
      <c r="Q295">
        <v>259968.2047</v>
      </c>
      <c r="R295">
        <v>257134.1906</v>
      </c>
      <c r="S295">
        <v>266044.15159999998</v>
      </c>
      <c r="T295">
        <v>260924.5583</v>
      </c>
      <c r="U295">
        <v>257300.6134</v>
      </c>
      <c r="V295">
        <v>260430.78270000001</v>
      </c>
      <c r="W295">
        <v>262187.8432</v>
      </c>
      <c r="X295">
        <v>263197.41440000001</v>
      </c>
      <c r="Y295">
        <v>264323.81459999998</v>
      </c>
      <c r="Z295">
        <v>265563.19319999998</v>
      </c>
      <c r="AA295">
        <v>266887.6544</v>
      </c>
      <c r="AB295">
        <v>268272.90230000002</v>
      </c>
      <c r="AC295">
        <v>269696.14529999997</v>
      </c>
      <c r="AD295">
        <v>271183.38160000002</v>
      </c>
      <c r="AE295">
        <v>273267.60499999998</v>
      </c>
      <c r="AF295">
        <v>275051.67739999999</v>
      </c>
      <c r="AG295">
        <v>276694.9265</v>
      </c>
      <c r="AH295">
        <v>278862.5662</v>
      </c>
      <c r="AI295">
        <v>280088.54869999998</v>
      </c>
      <c r="AJ295">
        <v>281460.47700000001</v>
      </c>
      <c r="AK295">
        <v>282896.54859999998</v>
      </c>
      <c r="AL295">
        <v>284363.2463</v>
      </c>
      <c r="AM295">
        <v>285862.53399999999</v>
      </c>
      <c r="AN295">
        <v>286550.35239999997</v>
      </c>
      <c r="AO295">
        <v>287494.53409999999</v>
      </c>
      <c r="AP295">
        <v>288571.55430000002</v>
      </c>
      <c r="AQ295">
        <v>289728.13459999999</v>
      </c>
      <c r="AR295">
        <v>290945.24780000001</v>
      </c>
      <c r="AS295">
        <v>295328.516</v>
      </c>
      <c r="AT295">
        <v>298241.16830000002</v>
      </c>
      <c r="AU295">
        <v>300592.4008</v>
      </c>
      <c r="AV295">
        <v>302731.52289999998</v>
      </c>
      <c r="AW295">
        <v>304790.70549999998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547579.84120000002</v>
      </c>
      <c r="G296">
        <v>550583.26</v>
      </c>
      <c r="H296">
        <v>566042.20220000006</v>
      </c>
      <c r="I296">
        <v>576283.91260000004</v>
      </c>
      <c r="J296">
        <v>589411.61250000005</v>
      </c>
      <c r="K296">
        <v>604798.21710000001</v>
      </c>
      <c r="L296">
        <v>624564.83299999998</v>
      </c>
      <c r="M296">
        <v>649197.98640000005</v>
      </c>
      <c r="N296">
        <v>663990.70519999997</v>
      </c>
      <c r="O296">
        <v>660099.47950000002</v>
      </c>
      <c r="P296">
        <v>659983.52359999996</v>
      </c>
      <c r="Q296">
        <v>659252.71070000005</v>
      </c>
      <c r="R296">
        <v>657616.57220000005</v>
      </c>
      <c r="S296">
        <v>664181.06440000003</v>
      </c>
      <c r="T296">
        <v>662507.20970000001</v>
      </c>
      <c r="U296">
        <v>660564.10519999999</v>
      </c>
      <c r="V296">
        <v>661022.19189999998</v>
      </c>
      <c r="W296">
        <v>660074.55350000004</v>
      </c>
      <c r="X296">
        <v>658616.00230000005</v>
      </c>
      <c r="Y296">
        <v>657641.89480000001</v>
      </c>
      <c r="Z296">
        <v>657320.25879999995</v>
      </c>
      <c r="AA296">
        <v>657690.19909999997</v>
      </c>
      <c r="AB296">
        <v>658584.67009999999</v>
      </c>
      <c r="AC296">
        <v>659856.23179999995</v>
      </c>
      <c r="AD296">
        <v>661290.59270000004</v>
      </c>
      <c r="AE296">
        <v>663013.22759999998</v>
      </c>
      <c r="AF296">
        <v>664664.02009999997</v>
      </c>
      <c r="AG296">
        <v>666269.15980000002</v>
      </c>
      <c r="AH296">
        <v>668070.45019999996</v>
      </c>
      <c r="AI296">
        <v>669570.46019999997</v>
      </c>
      <c r="AJ296">
        <v>671153.65599999996</v>
      </c>
      <c r="AK296">
        <v>672792.76839999994</v>
      </c>
      <c r="AL296">
        <v>674506.72180000006</v>
      </c>
      <c r="AM296">
        <v>676295.37879999995</v>
      </c>
      <c r="AN296">
        <v>677995.46259999997</v>
      </c>
      <c r="AO296">
        <v>679868.7659</v>
      </c>
      <c r="AP296">
        <v>681830.01699999999</v>
      </c>
      <c r="AQ296">
        <v>683849.08479999995</v>
      </c>
      <c r="AR296">
        <v>685888.19259999995</v>
      </c>
      <c r="AS296">
        <v>688978.74769999995</v>
      </c>
      <c r="AT296">
        <v>691569.13219999999</v>
      </c>
      <c r="AU296">
        <v>693910.59459999995</v>
      </c>
      <c r="AV296">
        <v>696101.40159999998</v>
      </c>
      <c r="AW296">
        <v>698225.61580000003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91010.904060000001</v>
      </c>
      <c r="G297">
        <v>93670.954469999997</v>
      </c>
      <c r="H297">
        <v>99540.377500000002</v>
      </c>
      <c r="I297">
        <v>103548.5196</v>
      </c>
      <c r="J297">
        <v>111114.5371</v>
      </c>
      <c r="K297">
        <v>116571.7524</v>
      </c>
      <c r="L297">
        <v>122829.0662</v>
      </c>
      <c r="M297">
        <v>131469.071</v>
      </c>
      <c r="N297">
        <v>134794.43950000001</v>
      </c>
      <c r="O297">
        <v>126216.5184</v>
      </c>
      <c r="P297">
        <v>123589.3379</v>
      </c>
      <c r="Q297">
        <v>120533.7083</v>
      </c>
      <c r="R297">
        <v>109533.8322</v>
      </c>
      <c r="S297">
        <v>106283.44349999999</v>
      </c>
      <c r="T297">
        <v>108450.4338</v>
      </c>
      <c r="U297">
        <v>109691.2439</v>
      </c>
      <c r="V297">
        <v>108682.5919</v>
      </c>
      <c r="W297">
        <v>107968.9457</v>
      </c>
      <c r="X297">
        <v>107550.3754</v>
      </c>
      <c r="Y297">
        <v>107165.0563</v>
      </c>
      <c r="Z297">
        <v>106931.1433</v>
      </c>
      <c r="AA297">
        <v>106943.58990000001</v>
      </c>
      <c r="AB297">
        <v>107010.9716</v>
      </c>
      <c r="AC297">
        <v>107145.5672</v>
      </c>
      <c r="AD297">
        <v>107328.02740000001</v>
      </c>
      <c r="AE297">
        <v>107327.6725</v>
      </c>
      <c r="AF297">
        <v>107439.7743</v>
      </c>
      <c r="AG297">
        <v>107596.6204</v>
      </c>
      <c r="AH297">
        <v>107560.5714</v>
      </c>
      <c r="AI297">
        <v>107862.5343</v>
      </c>
      <c r="AJ297">
        <v>108116.4083</v>
      </c>
      <c r="AK297">
        <v>108357.7212</v>
      </c>
      <c r="AL297">
        <v>108611.995</v>
      </c>
      <c r="AM297">
        <v>108880.3129</v>
      </c>
      <c r="AN297">
        <v>109489.37149999999</v>
      </c>
      <c r="AO297">
        <v>110034.86749999999</v>
      </c>
      <c r="AP297">
        <v>110556.0732</v>
      </c>
      <c r="AQ297">
        <v>111073.18309999999</v>
      </c>
      <c r="AR297">
        <v>111584.3238</v>
      </c>
      <c r="AS297">
        <v>110943.9731</v>
      </c>
      <c r="AT297">
        <v>110838.6531</v>
      </c>
      <c r="AU297">
        <v>110940.5178</v>
      </c>
      <c r="AV297">
        <v>111122.4801</v>
      </c>
      <c r="AW297">
        <v>111350.9488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48330.760060000001</v>
      </c>
      <c r="G298">
        <v>48046.094190000003</v>
      </c>
      <c r="H298">
        <v>49333.43634</v>
      </c>
      <c r="I298">
        <v>50192.044170000001</v>
      </c>
      <c r="J298">
        <v>51504.744129999999</v>
      </c>
      <c r="K298">
        <v>52155.620779999997</v>
      </c>
      <c r="L298">
        <v>53311.560030000001</v>
      </c>
      <c r="M298">
        <v>55223.013740000002</v>
      </c>
      <c r="N298">
        <v>55022.991300000002</v>
      </c>
      <c r="O298">
        <v>54199.070140000003</v>
      </c>
      <c r="P298">
        <v>54728.149740000001</v>
      </c>
      <c r="Q298">
        <v>55251.048430000003</v>
      </c>
      <c r="R298">
        <v>54669.874629999998</v>
      </c>
      <c r="S298">
        <v>53962.19126</v>
      </c>
      <c r="T298">
        <v>54782.362739999997</v>
      </c>
      <c r="U298">
        <v>55202.181949999998</v>
      </c>
      <c r="V298">
        <v>54759.523209999999</v>
      </c>
      <c r="W298">
        <v>54357.955950000003</v>
      </c>
      <c r="X298">
        <v>54024.515299999999</v>
      </c>
      <c r="Y298">
        <v>53744.985699999997</v>
      </c>
      <c r="Z298">
        <v>53557.089509999998</v>
      </c>
      <c r="AA298">
        <v>53474.384440000002</v>
      </c>
      <c r="AB298">
        <v>53461.349170000001</v>
      </c>
      <c r="AC298">
        <v>53501.515169999999</v>
      </c>
      <c r="AD298">
        <v>53559.234470000003</v>
      </c>
      <c r="AE298">
        <v>53557.31321</v>
      </c>
      <c r="AF298">
        <v>53599.443010000003</v>
      </c>
      <c r="AG298">
        <v>53660.7817</v>
      </c>
      <c r="AH298">
        <v>53660.481079999998</v>
      </c>
      <c r="AI298">
        <v>53781.511149999998</v>
      </c>
      <c r="AJ298">
        <v>53890.377200000003</v>
      </c>
      <c r="AK298">
        <v>53998.072890000003</v>
      </c>
      <c r="AL298">
        <v>54113.414019999997</v>
      </c>
      <c r="AM298">
        <v>54236.007440000001</v>
      </c>
      <c r="AN298">
        <v>54489.780200000001</v>
      </c>
      <c r="AO298">
        <v>54726.096680000002</v>
      </c>
      <c r="AP298">
        <v>54954.008040000001</v>
      </c>
      <c r="AQ298">
        <v>55178.405420000003</v>
      </c>
      <c r="AR298">
        <v>55396.471010000001</v>
      </c>
      <c r="AS298">
        <v>55221.93952</v>
      </c>
      <c r="AT298">
        <v>55228.673779999997</v>
      </c>
      <c r="AU298">
        <v>55296.774570000001</v>
      </c>
      <c r="AV298">
        <v>55380.733039999999</v>
      </c>
      <c r="AW298">
        <v>55470.934520000003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595910.53460000001</v>
      </c>
      <c r="G299">
        <v>598626.40890000004</v>
      </c>
      <c r="H299">
        <v>615372.57550000004</v>
      </c>
      <c r="I299">
        <v>626472.82779999997</v>
      </c>
      <c r="J299">
        <v>640912.89919999999</v>
      </c>
      <c r="K299">
        <v>656946.07209999999</v>
      </c>
      <c r="L299">
        <v>677865.79040000006</v>
      </c>
      <c r="M299">
        <v>704409.67779999995</v>
      </c>
      <c r="N299">
        <v>718984.49620000005</v>
      </c>
      <c r="O299">
        <v>714267.4057</v>
      </c>
      <c r="P299">
        <v>714678.05359999998</v>
      </c>
      <c r="Q299">
        <v>714467.29330000002</v>
      </c>
      <c r="R299">
        <v>712248.43500000006</v>
      </c>
      <c r="S299">
        <v>718091.60320000001</v>
      </c>
      <c r="T299">
        <v>719331.08380000002</v>
      </c>
      <c r="U299">
        <v>718463.91059999994</v>
      </c>
      <c r="V299">
        <v>719140.81869999995</v>
      </c>
      <c r="W299">
        <v>718447.57030000002</v>
      </c>
      <c r="X299">
        <v>717307.54150000005</v>
      </c>
      <c r="Y299">
        <v>716707.41870000004</v>
      </c>
      <c r="Z299">
        <v>716856.24069999997</v>
      </c>
      <c r="AA299">
        <v>717809.20389999996</v>
      </c>
      <c r="AB299">
        <v>719363.77630000003</v>
      </c>
      <c r="AC299">
        <v>721355.83700000006</v>
      </c>
      <c r="AD299">
        <v>723533.57579999999</v>
      </c>
      <c r="AE299">
        <v>725946.26249999995</v>
      </c>
      <c r="AF299">
        <v>728334.84909999999</v>
      </c>
      <c r="AG299">
        <v>730700.51419999998</v>
      </c>
      <c r="AH299">
        <v>733206.50529999996</v>
      </c>
      <c r="AI299">
        <v>735533.85219999996</v>
      </c>
      <c r="AJ299">
        <v>737937.16209999996</v>
      </c>
      <c r="AK299">
        <v>740400.07909999997</v>
      </c>
      <c r="AL299">
        <v>742951.05720000004</v>
      </c>
      <c r="AM299">
        <v>745589.79209999996</v>
      </c>
      <c r="AN299">
        <v>748276.20589999994</v>
      </c>
      <c r="AO299">
        <v>751126.16960000002</v>
      </c>
      <c r="AP299">
        <v>754062.11750000005</v>
      </c>
      <c r="AQ299">
        <v>757058.429</v>
      </c>
      <c r="AR299">
        <v>760073.64740000002</v>
      </c>
      <c r="AS299">
        <v>763768.40579999995</v>
      </c>
      <c r="AT299">
        <v>767143.35580000002</v>
      </c>
      <c r="AU299">
        <v>770331.47519999999</v>
      </c>
      <c r="AV299">
        <v>773386.28099999996</v>
      </c>
      <c r="AW299">
        <v>776384.02419999999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263205.34029999998</v>
      </c>
      <c r="G300">
        <v>272494.70429999998</v>
      </c>
      <c r="H300">
        <v>288153.95319999999</v>
      </c>
      <c r="I300">
        <v>299807.47659999999</v>
      </c>
      <c r="J300">
        <v>315938.07179999998</v>
      </c>
      <c r="K300">
        <v>335600.52630000003</v>
      </c>
      <c r="L300">
        <v>357832.56050000002</v>
      </c>
      <c r="M300">
        <v>383476.58669999999</v>
      </c>
      <c r="N300">
        <v>407141.24599999998</v>
      </c>
      <c r="O300">
        <v>396942.32760000002</v>
      </c>
      <c r="P300">
        <v>389082.40409999999</v>
      </c>
      <c r="Q300">
        <v>380154.07860000001</v>
      </c>
      <c r="R300">
        <v>366051.30589999998</v>
      </c>
      <c r="S300">
        <v>371542.37689999997</v>
      </c>
      <c r="T300">
        <v>368536.67989999999</v>
      </c>
      <c r="U300">
        <v>366134.44459999999</v>
      </c>
      <c r="V300">
        <v>368233.50140000001</v>
      </c>
      <c r="W300">
        <v>369267.64350000001</v>
      </c>
      <c r="X300">
        <v>369854.94569999998</v>
      </c>
      <c r="Y300">
        <v>370591.88750000001</v>
      </c>
      <c r="Z300">
        <v>371593.13069999998</v>
      </c>
      <c r="AA300">
        <v>372925.90399999998</v>
      </c>
      <c r="AB300">
        <v>374374.22560000001</v>
      </c>
      <c r="AC300">
        <v>375927.66499999998</v>
      </c>
      <c r="AD300">
        <v>377592.75770000002</v>
      </c>
      <c r="AE300">
        <v>379669.30859999999</v>
      </c>
      <c r="AF300">
        <v>381559.71730000002</v>
      </c>
      <c r="AG300">
        <v>383354.64480000001</v>
      </c>
      <c r="AH300">
        <v>385478.4682</v>
      </c>
      <c r="AI300">
        <v>387002.5808</v>
      </c>
      <c r="AJ300">
        <v>388624.15759999998</v>
      </c>
      <c r="AK300">
        <v>390297.1201</v>
      </c>
      <c r="AL300">
        <v>392013.56790000002</v>
      </c>
      <c r="AM300">
        <v>393776.54119999998</v>
      </c>
      <c r="AN300">
        <v>395069.8456</v>
      </c>
      <c r="AO300">
        <v>396555.76319999999</v>
      </c>
      <c r="AP300">
        <v>398150.03580000001</v>
      </c>
      <c r="AQ300">
        <v>399819.60889999999</v>
      </c>
      <c r="AR300">
        <v>401543.62319999997</v>
      </c>
      <c r="AS300">
        <v>405260.01539999997</v>
      </c>
      <c r="AT300">
        <v>408055.6667</v>
      </c>
      <c r="AU300">
        <v>410500.67499999999</v>
      </c>
      <c r="AV300">
        <v>412814.7303</v>
      </c>
      <c r="AW300">
        <v>415095.72730000003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zoomScale="80" zoomScaleNormal="80" workbookViewId="0">
      <selection activeCell="A81" sqref="A18:H81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134.116566143478</v>
      </c>
      <c r="E6" s="36">
        <f>E7+E8</f>
        <v>0.58208024302391848</v>
      </c>
      <c r="F6" s="36">
        <f>F7+F8</f>
        <v>0.47183301849894921</v>
      </c>
      <c r="G6" s="36">
        <f>G7+G8</f>
        <v>0</v>
      </c>
      <c r="H6" s="163">
        <f t="shared" ref="H6:H15" si="0">SUM(C6:G6)</f>
        <v>135.17047940500086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84.62126379647799</v>
      </c>
      <c r="E7" s="16">
        <f>'T energie usages'!J12/'T energie usages'!J$20*(Résultats!N$192+Résultats!N$193+Résultats!N$194)/1000000</f>
        <v>1.5398365901583505E-2</v>
      </c>
      <c r="F7" s="16">
        <f>'T energie usages'!K12*2.394*Résultats!L284</f>
        <v>2.7602808949140151E-5</v>
      </c>
      <c r="G7" s="16">
        <v>0</v>
      </c>
      <c r="H7" s="95">
        <f t="shared" si="0"/>
        <v>84.636689765188535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49.495302346999992</v>
      </c>
      <c r="E8" s="16">
        <f>'T energie usages'!J13/'T energie usages'!J$20*(Résultats!N$192+Résultats!N$193+Résultats!N$194)/1000000</f>
        <v>0.56668187712233498</v>
      </c>
      <c r="F8" s="16">
        <f>(Résultats!N$209+Résultats!N$210+Résultats!N$211+Résultats!N$212+Résultats!N$213)/1000000</f>
        <v>0.47180541569000006</v>
      </c>
      <c r="G8" s="16">
        <v>0</v>
      </c>
      <c r="H8" s="95">
        <f t="shared" si="0"/>
        <v>50.533789639812326</v>
      </c>
      <c r="I8" s="166"/>
      <c r="J8" s="166"/>
      <c r="K8" s="197" t="s">
        <v>18</v>
      </c>
      <c r="L8" s="45">
        <f>H19</f>
        <v>135.0895699727333</v>
      </c>
      <c r="M8" s="45">
        <f>H45</f>
        <v>95.452142310579674</v>
      </c>
      <c r="N8" s="86">
        <f>H71</f>
        <v>10.11073503384149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0.8871024018</v>
      </c>
      <c r="D9" s="36">
        <f>'T energie usages'!I14*3.2*Résultats!L283</f>
        <v>21.957741317748457</v>
      </c>
      <c r="E9" s="36">
        <f>'T energie usages'!J14/'T energie usages'!J$20*(Résultats!N$192+Résultats!N$193+Résultats!N$194)/1000000</f>
        <v>6.9178306027498682</v>
      </c>
      <c r="F9" s="36">
        <f>('T energie usages'!K14-8)*2.394*Résultats!L284</f>
        <v>26.543661127882459</v>
      </c>
      <c r="G9" s="36">
        <v>0</v>
      </c>
      <c r="H9" s="163">
        <f t="shared" si="0"/>
        <v>56.306335450180782</v>
      </c>
      <c r="I9" s="166"/>
      <c r="J9" s="166"/>
      <c r="K9" s="197" t="s">
        <v>87</v>
      </c>
      <c r="L9" s="45">
        <f>H22</f>
        <v>44.094909156058577</v>
      </c>
      <c r="M9" s="45">
        <f>H48</f>
        <v>24.828739015704478</v>
      </c>
      <c r="N9" s="86">
        <f>H74</f>
        <v>3.0913060820850409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12.012542223199999</v>
      </c>
      <c r="E10" s="36">
        <f>'T energie usages'!J15/'T energie usages'!J$20*(Résultats!N$192+Résultats!N$193+Résultats!N$194)/1000000</f>
        <v>6.3452050563537084</v>
      </c>
      <c r="F10" s="36">
        <f>(Résultats!N$214+Résultats!N$215)/1000000</f>
        <v>17.440366662999999</v>
      </c>
      <c r="G10" s="36">
        <v>0</v>
      </c>
      <c r="H10" s="163">
        <f t="shared" si="0"/>
        <v>35.798113942553705</v>
      </c>
      <c r="I10" s="166"/>
      <c r="J10" s="166"/>
      <c r="K10" s="157" t="s">
        <v>22</v>
      </c>
      <c r="L10" s="45">
        <f>H23</f>
        <v>24.607433455649108</v>
      </c>
      <c r="M10" s="45">
        <f>H49</f>
        <v>16.195678158619081</v>
      </c>
      <c r="N10" s="86">
        <f>H75</f>
        <v>1.9796010096344114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20.721332604799997</v>
      </c>
      <c r="D11" s="36">
        <f>D12+D13</f>
        <v>64.155065431774815</v>
      </c>
      <c r="E11" s="36">
        <f>E12+E13</f>
        <v>5.3332454978725039</v>
      </c>
      <c r="F11" s="36">
        <f>F12+F13</f>
        <v>28.64431607015549</v>
      </c>
      <c r="G11" s="36">
        <f>G12+G13</f>
        <v>12.099488490000001</v>
      </c>
      <c r="H11" s="163">
        <f t="shared" si="0"/>
        <v>130.95344809460281</v>
      </c>
      <c r="I11" s="166"/>
      <c r="J11" s="166"/>
      <c r="K11" s="198" t="s">
        <v>88</v>
      </c>
      <c r="L11" s="199">
        <f>H24</f>
        <v>108.25201760851296</v>
      </c>
      <c r="M11" s="199">
        <f>H50</f>
        <v>75.097893352830397</v>
      </c>
      <c r="N11" s="89">
        <f>H76</f>
        <v>49.859268617295811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20.721332604799997</v>
      </c>
      <c r="D12" s="16">
        <f>(Résultats!N$171+Résultats!N$173+Résultats!N$174+Résultats!N$175+Résultats!N$176+Résultats!N$177+Résultats!N$178+Résultats!N$179+Résultats!N$180+Résultats!N$181+Résultats!N$182)/1000000</f>
        <v>57.71918692677481</v>
      </c>
      <c r="E12" s="16">
        <f>'T energie usages'!J17/'T energie usages'!J$20*(Résultats!N$192+Résultats!N$193+Résultats!N$194)/1000000</f>
        <v>5.1856499361614148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27.951729245755491</v>
      </c>
      <c r="G12" s="16">
        <f>Résultats!N$133/1000000</f>
        <v>12.099488490000001</v>
      </c>
      <c r="H12" s="95">
        <f t="shared" si="0"/>
        <v>123.6773872034917</v>
      </c>
      <c r="I12" s="166"/>
      <c r="J12" s="166"/>
      <c r="K12" s="200" t="s">
        <v>1</v>
      </c>
      <c r="L12" s="188">
        <f>SUM(L8:L11)</f>
        <v>312.04393019295395</v>
      </c>
      <c r="M12" s="188">
        <f t="shared" ref="M12:N12" si="1">SUM(M8:M11)</f>
        <v>211.57445283773362</v>
      </c>
      <c r="N12" s="188">
        <f t="shared" si="1"/>
        <v>65.040910742856752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6.4358785049999998</v>
      </c>
      <c r="E13" s="16">
        <f>'T energie usages'!J19/'T energie usages'!J$20*(Résultats!N$192+Résultats!N$193+Résultats!N$194)/1000000</f>
        <v>0.1475955617110892</v>
      </c>
      <c r="F13" s="16">
        <f>(Résultats!N$196)/1000000</f>
        <v>0.69258682440000008</v>
      </c>
      <c r="G13" s="16">
        <v>0</v>
      </c>
      <c r="H13" s="95">
        <f t="shared" si="0"/>
        <v>7.2760608911110891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21.608435006599997</v>
      </c>
      <c r="D14" s="37">
        <f>SUM(D9:D11)+D6</f>
        <v>232.24191511620126</v>
      </c>
      <c r="E14" s="37">
        <f>SUM(E9:E11)+E6</f>
        <v>19.178361399999996</v>
      </c>
      <c r="F14" s="37">
        <f>SUM(F9:F11)+F6</f>
        <v>73.100176879536903</v>
      </c>
      <c r="G14" s="37">
        <f>SUM(G9:G11)+G6</f>
        <v>12.099488490000001</v>
      </c>
      <c r="H14" s="167">
        <f t="shared" si="0"/>
        <v>358.22837689233813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21.608435006600001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231.27571680197477</v>
      </c>
      <c r="E15" s="165">
        <f>(Résultats!N$192+Résultats!N$193+Résultats!N$194)/1000000</f>
        <v>19.1783614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79.048039508845477</v>
      </c>
      <c r="G15" s="165">
        <f>Résultats!N$133/1000000</f>
        <v>12.099488490000001</v>
      </c>
      <c r="H15" s="188">
        <f t="shared" si="0"/>
        <v>363.2100412074202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363.21004039999997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134.25178668820129</v>
      </c>
      <c r="E19" s="36">
        <f>E20+E21</f>
        <v>0.51073106369609156</v>
      </c>
      <c r="F19" s="36">
        <f>F20+F21</f>
        <v>0.32705222083593283</v>
      </c>
      <c r="G19" s="36">
        <f>G20+G21</f>
        <v>0</v>
      </c>
      <c r="H19" s="163">
        <f>SUM(C19:G19)</f>
        <v>135.0895699727333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81.847345670201307</v>
      </c>
      <c r="E20" s="16">
        <f>'T energie usages'!J25/'T energie usages'!J$33*(Résultats!S$192+Résultats!S$193+Résultats!S$194)/1000000</f>
        <v>4.1536480906102784E-2</v>
      </c>
      <c r="F20" s="16">
        <f>'T energie usages'!K25*2.394*Résultats!S284</f>
        <v>3.1901235932804569E-5</v>
      </c>
      <c r="G20" s="16">
        <v>0</v>
      </c>
      <c r="H20" s="95">
        <f>SUM(C20:G20)</f>
        <v>81.888914052343338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52.404441017999993</v>
      </c>
      <c r="E21" s="16">
        <f>'T energie usages'!J26/'T energie usages'!J$33*(Résultats!S$192+Résultats!S$193+Résultats!S$194)/1000000</f>
        <v>0.46919458278998877</v>
      </c>
      <c r="F21" s="16">
        <f>(Résultats!S$209+Résultats!S$210+Résultats!S$211+Résultats!S$212+Résultats!S$213)/1000000</f>
        <v>0.3270203196</v>
      </c>
      <c r="G21" s="16">
        <v>0</v>
      </c>
      <c r="H21" s="95">
        <f>SUM(C21:G21)</f>
        <v>53.200655920389984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0.78722653269999998</v>
      </c>
      <c r="D22" s="36">
        <f>'T energie usages'!I27*3.2*Résultats!S283</f>
        <v>19.173624859301828</v>
      </c>
      <c r="E22" s="36">
        <f>'T energie usages'!J27/'T energie usages'!J$33*(Résultats!S$192+Résultats!S$193+Résultats!S$194)/1000000</f>
        <v>5.1015540110472974</v>
      </c>
      <c r="F22" s="36">
        <f>('T energie usages'!K27-8)*2.394*Résultats!S284</f>
        <v>19.032503753009447</v>
      </c>
      <c r="G22" s="36">
        <v>0</v>
      </c>
      <c r="H22" s="163">
        <f>SUM(C22:G22)</f>
        <v>44.094909156058577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9.0126788002999998</v>
      </c>
      <c r="E23" s="36">
        <f>'T energie usages'!J28/'T energie usages'!J$33*(Résultats!S$192+Résultats!S$193+Résultats!S$194)/1000000</f>
        <v>4.3123003793491055</v>
      </c>
      <c r="F23" s="36">
        <f>(Résultats!S$214+Résultats!S$215)/1000000</f>
        <v>11.282454276000001</v>
      </c>
      <c r="G23" s="36">
        <v>0</v>
      </c>
      <c r="H23" s="163">
        <f t="shared" ref="H23:H28" si="2">SUM(C23:G23)</f>
        <v>24.607433455649108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12.2573983848</v>
      </c>
      <c r="D24" s="36">
        <f>D25+D26</f>
        <v>53.387167424327075</v>
      </c>
      <c r="E24" s="36">
        <f>E25+E26</f>
        <v>3.6343006209075051</v>
      </c>
      <c r="F24" s="36">
        <f>F25+F26</f>
        <v>24.474443278478375</v>
      </c>
      <c r="G24" s="36">
        <f>G25+G26</f>
        <v>14.498707900000001</v>
      </c>
      <c r="H24" s="163">
        <f t="shared" si="2"/>
        <v>108.25201760851296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12.2573983848</v>
      </c>
      <c r="D25" s="16">
        <f>(Résultats!S$171+Résultats!S$173+Résultats!S$174+Résultats!S$175+Résultats!S$176+Résultats!S$177+Résultats!S$178+Résultats!S$179+Résultats!S$180+Résultats!S$181+Résultats!S$182)/1000000</f>
        <v>46.486088214327076</v>
      </c>
      <c r="E25" s="16">
        <f>'T energie usages'!J30/'T energie usages'!J$33*(Résultats!S$192+Résultats!S$193+Résultats!S$194)/1000000</f>
        <v>3.5229739131344835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23.945166921178377</v>
      </c>
      <c r="G25" s="16">
        <f>Résultats!S$133/1000000</f>
        <v>14.498707900000001</v>
      </c>
      <c r="H25" s="95">
        <f t="shared" si="2"/>
        <v>100.71033533343993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6.9010792099999998</v>
      </c>
      <c r="E26" s="16">
        <f>'T energie usages'!J32/'T energie usages'!J$33*(Résultats!S$192+Résultats!S$193+Résultats!S$194)/1000000</f>
        <v>0.11132670777302177</v>
      </c>
      <c r="F26" s="16">
        <f>(Résultats!S$196)/1000000</f>
        <v>0.5292763573</v>
      </c>
      <c r="G26" s="16">
        <v>0</v>
      </c>
      <c r="H26" s="95">
        <f t="shared" si="2"/>
        <v>7.541682275073021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13.0446249175</v>
      </c>
      <c r="D27" s="37">
        <f>SUM(D22:D24)+D19</f>
        <v>215.82525777213019</v>
      </c>
      <c r="E27" s="37">
        <f>SUM(E22:E24)+E19</f>
        <v>13.558886074999998</v>
      </c>
      <c r="F27" s="37">
        <f>SUM(F22:F24)+F19</f>
        <v>55.116453528323753</v>
      </c>
      <c r="G27" s="37">
        <f>SUM(G22:G24)+G19</f>
        <v>14.498707900000001</v>
      </c>
      <c r="H27" s="167">
        <f t="shared" si="2"/>
        <v>312.04393019295395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13.044624917499998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215.88630494262705</v>
      </c>
      <c r="E28" s="165">
        <f>(Résultats!S$192+Résultats!S$193+Résultats!S$194)/1000000</f>
        <v>13.558886074999998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58.550959464078367</v>
      </c>
      <c r="G28" s="165">
        <f>Résultats!S$133/1000000</f>
        <v>14.498707900000001</v>
      </c>
      <c r="H28" s="188">
        <f t="shared" si="2"/>
        <v>315.53948329920541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315.53948270000001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120.46021206850324</v>
      </c>
      <c r="E32" s="36">
        <f>E33+E34</f>
        <v>0.56094248989401851</v>
      </c>
      <c r="F32" s="36">
        <f>F33+F34</f>
        <v>0.3360018566685114</v>
      </c>
      <c r="G32" s="36">
        <f>G33+G34</f>
        <v>0</v>
      </c>
      <c r="H32" s="163">
        <f>SUM(C32:G32)</f>
        <v>121.35715641506577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74.028361329503255</v>
      </c>
      <c r="E33" s="16">
        <f>'T energie usages'!J38/'T energie usages'!J$46*(Résultats!X$192+Résultats!X$193+Résultats!X$194)/1000000</f>
        <v>8.7927769239820791E-2</v>
      </c>
      <c r="F33" s="16">
        <f>'T energie usages'!K38*2.394*Résultats!X284</f>
        <v>4.6467528511385468E-5</v>
      </c>
      <c r="G33" s="16">
        <v>0</v>
      </c>
      <c r="H33" s="95">
        <f>SUM(C33:G33)</f>
        <v>74.116335566271587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46.431850738999991</v>
      </c>
      <c r="E34" s="16">
        <f>'T energie usages'!J39/'T energie usages'!J$46*(Résultats!X$192+Résultats!X$193+Résultats!X$194)/1000000</f>
        <v>0.4730147206541977</v>
      </c>
      <c r="F34" s="16">
        <f>(Résultats!X$209+Résultats!X$210+Résultats!X$211+Résultats!X$212+Résultats!X$213)/1000000</f>
        <v>0.33595538914</v>
      </c>
      <c r="G34" s="16">
        <v>0</v>
      </c>
      <c r="H34" s="95">
        <f>SUM(C34:G34)</f>
        <v>47.240820848794186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0.62743220600000005</v>
      </c>
      <c r="D35" s="36">
        <f>'T energie usages'!I40*3.2*Résultats!X283</f>
        <v>16.802612970465187</v>
      </c>
      <c r="E35" s="36">
        <f>'T energie usages'!J40/'T energie usages'!J$46*(Résultats!X$192+Résultats!X$193+Résultats!X$194)/1000000</f>
        <v>3.675727222933272</v>
      </c>
      <c r="F35" s="36">
        <f>('T energie usages'!K40-8)*2.394*Résultats!X284</f>
        <v>15.842105334016082</v>
      </c>
      <c r="G35" s="36">
        <v>0</v>
      </c>
      <c r="H35" s="163">
        <f>SUM(C35:G35)</f>
        <v>36.947877733414543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8.2257035408999997</v>
      </c>
      <c r="E36" s="36">
        <f>'T energie usages'!J41/'T energie usages'!J$46*(Résultats!X$192+Résultats!X$193+Résultats!X$194)/1000000</f>
        <v>3.2390128780581953</v>
      </c>
      <c r="F36" s="36">
        <f>(Résultats!X$214+Résultats!X$215)/1000000</f>
        <v>9.2864322780000013</v>
      </c>
      <c r="G36" s="36">
        <v>0</v>
      </c>
      <c r="H36" s="163">
        <f t="shared" ref="H36:H41" si="3">SUM(C36:G36)</f>
        <v>20.751148696958197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11.980293390999991</v>
      </c>
      <c r="D37" s="36">
        <f>D38+D39</f>
        <v>55.195348975333843</v>
      </c>
      <c r="E37" s="36">
        <f>E38+E39</f>
        <v>2.919195092114514</v>
      </c>
      <c r="F37" s="36">
        <f>F38+F39</f>
        <v>17.473121133486771</v>
      </c>
      <c r="G37" s="36">
        <f>G38+G39</f>
        <v>14.68984124</v>
      </c>
      <c r="H37" s="163">
        <f t="shared" si="3"/>
        <v>102.25779983193513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11.980293390999991</v>
      </c>
      <c r="D38" s="16">
        <f>(Résultats!X$171+Résultats!X$173+Résultats!X$174+Résultats!X$175+Résultats!X$176+Résultats!X$177+Résultats!X$178+Résultats!X$179+Résultats!X$180+Résultats!X$181+Résultats!X$182)/1000000</f>
        <v>48.490951943333847</v>
      </c>
      <c r="E38" s="16">
        <f>'T energie usages'!J43/'T energie usages'!J$46*(Résultats!X$192+Résultats!X$193+Résultats!X$194)/1000000</f>
        <v>2.8395176049032247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17.049685570886769</v>
      </c>
      <c r="G38" s="16">
        <f>Résultats!X$133/1000000</f>
        <v>14.68984124</v>
      </c>
      <c r="H38" s="95">
        <f t="shared" si="3"/>
        <v>95.050289750123824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6.7043970319999993</v>
      </c>
      <c r="E39" s="16">
        <f>'T energie usages'!J45/'T energie usages'!J$46*(Résultats!X$192+Résultats!X$193+Résultats!X$194)/1000000</f>
        <v>7.9677487211289311E-2</v>
      </c>
      <c r="F39" s="16">
        <f>(Résultats!X$196)/1000000</f>
        <v>0.42343556259999998</v>
      </c>
      <c r="G39" s="16">
        <v>0</v>
      </c>
      <c r="H39" s="95">
        <f t="shared" si="3"/>
        <v>7.2075100818112885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12.607725596999991</v>
      </c>
      <c r="D40" s="37">
        <f>SUM(D35:D37)+D32</f>
        <v>200.68387755520229</v>
      </c>
      <c r="E40" s="37">
        <f>SUM(E35:E37)+E32</f>
        <v>10.394877683000001</v>
      </c>
      <c r="F40" s="37">
        <f>SUM(F35:F37)+F32</f>
        <v>42.937660602171363</v>
      </c>
      <c r="G40" s="37">
        <f>SUM(G35:G37)+G32</f>
        <v>14.68984124</v>
      </c>
      <c r="H40" s="167">
        <f t="shared" si="3"/>
        <v>281.31398267737364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12.607725596999989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200.73876685523382</v>
      </c>
      <c r="E41" s="165">
        <f>(Résultats!X$192+Résultats!X$193+Résultats!X$194)/1000000</f>
        <v>10.394877683000001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43.049495890626766</v>
      </c>
      <c r="G41" s="165">
        <f>Résultats!X$133/1000000</f>
        <v>14.68984124</v>
      </c>
      <c r="H41" s="188">
        <f t="shared" si="3"/>
        <v>281.48070726586059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281.48070680000001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94.349586189305327</v>
      </c>
      <c r="E45" s="36">
        <f>E46+E47</f>
        <v>0.55296522026284112</v>
      </c>
      <c r="F45" s="36">
        <f>F46+F47</f>
        <v>0.54959090101151808</v>
      </c>
      <c r="G45" s="36">
        <f>G46+G47</f>
        <v>0</v>
      </c>
      <c r="H45" s="163">
        <f>SUM(C45:G45)</f>
        <v>95.452142310579674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60.443693826305328</v>
      </c>
      <c r="E46" s="16">
        <f>'T energie usages'!J51/'T energie usages'!J$59*(Résultats!AC$192+Résultats!AC$193+Résultats!AC$194)/1000000</f>
        <v>0.13316504290703199</v>
      </c>
      <c r="F46" s="16">
        <f>'T energie usages'!K51*2.394*Résultats!AC284</f>
        <v>4.1961971517916679E-5</v>
      </c>
      <c r="G46" s="16">
        <v>0</v>
      </c>
      <c r="H46" s="95">
        <f>SUM(C46:G46)</f>
        <v>60.576900831183877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33.905892363</v>
      </c>
      <c r="E47" s="16">
        <f>'T energie usages'!J52/'T energie usages'!J$59*(Résultats!AC$192+Résultats!AC$193+Résultats!AC$194)/1000000</f>
        <v>0.41980017735580916</v>
      </c>
      <c r="F47" s="16">
        <f>(Résultats!AC$209+Résultats!AC$210+Résultats!AC$211+Résultats!AC$212+Résultats!AC$213)/1000000</f>
        <v>0.54954893904000013</v>
      </c>
      <c r="G47" s="16">
        <v>0</v>
      </c>
      <c r="H47" s="95">
        <f>SUM(C47:G47)</f>
        <v>34.875241479395811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0.46341484799999999</v>
      </c>
      <c r="D48" s="36">
        <f>'T energie usages'!I53*3.2*Résultats!AC283</f>
        <v>12.891656859329663</v>
      </c>
      <c r="E48" s="36">
        <f>'T energie usages'!J53/'T energie usages'!J$59*(Résultats!AC$192+Résultats!AC$193+Résultats!AC$194)/1000000</f>
        <v>1.9503116422564126</v>
      </c>
      <c r="F48" s="36">
        <f>('T energie usages'!K53-8)*2.394*Résultats!AC284</f>
        <v>9.5233556661184053</v>
      </c>
      <c r="G48" s="36">
        <v>0</v>
      </c>
      <c r="H48" s="163">
        <f>SUM(C48:G48)</f>
        <v>24.828739015704478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5.2470404633999994</v>
      </c>
      <c r="E49" s="36">
        <f>'T energie usages'!J54/'T energie usages'!J$59*(Résultats!AC$192+Résultats!AC$193+Résultats!AC$194)/1000000</f>
        <v>1.5641887232190803</v>
      </c>
      <c r="F49" s="36">
        <f>(Résultats!AC$214+Résultats!AC$215)/1000000</f>
        <v>9.3844489720000013</v>
      </c>
      <c r="G49" s="36">
        <v>0</v>
      </c>
      <c r="H49" s="163">
        <f t="shared" ref="H49:H54" si="4">SUM(C49:G49)</f>
        <v>16.195678158619081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9.9756644436000013</v>
      </c>
      <c r="D50" s="36">
        <f>D51+D52</f>
        <v>40.505230788844692</v>
      </c>
      <c r="E50" s="36">
        <f>E51+E52</f>
        <v>2.2842320118616657</v>
      </c>
      <c r="F50" s="36">
        <f>F51+F52</f>
        <v>7.6846371385240335</v>
      </c>
      <c r="G50" s="36">
        <f>G51+G52</f>
        <v>14.64812897</v>
      </c>
      <c r="H50" s="163">
        <f t="shared" si="4"/>
        <v>75.097893352830397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9.9756644436000013</v>
      </c>
      <c r="D51" s="16">
        <f>(Résultats!AC$171+Résultats!AC$173+Résultats!AC$174+Résultats!AC$175+Résultats!AC$176+Résultats!AC$177+Résultats!AC$178+Résultats!AC$179+Résultats!AC$180+Résultats!AC$181+Résultats!AC$182)/1000000</f>
        <v>33.758309574844695</v>
      </c>
      <c r="E51" s="16">
        <f>'T energie usages'!J56/'T energie usages'!J$59*(Résultats!AC$192+Résultats!AC$193+Résultats!AC$194)/1000000</f>
        <v>2.2372983764270682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7.3613311698240338</v>
      </c>
      <c r="G51" s="16">
        <f>Résultats!AC$133/1000000</f>
        <v>14.64812897</v>
      </c>
      <c r="H51" s="95">
        <f t="shared" si="4"/>
        <v>67.980732534695804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6.7469212139999994</v>
      </c>
      <c r="E52" s="16">
        <f>'T energie usages'!J58/'T energie usages'!J$59*(Résultats!AC$192+Résultats!AC$193+Résultats!AC$194)/1000000</f>
        <v>4.693363543459754E-2</v>
      </c>
      <c r="F52" s="16">
        <f>(Résultats!AC$196)/1000000</f>
        <v>0.3233059687</v>
      </c>
      <c r="G52" s="16">
        <v>0</v>
      </c>
      <c r="H52" s="95">
        <f t="shared" si="4"/>
        <v>7.1171608181345967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10.439079291600001</v>
      </c>
      <c r="D53" s="37">
        <f>SUM(D48:D50)+D45</f>
        <v>152.99351430087967</v>
      </c>
      <c r="E53" s="37">
        <f>SUM(E48:E50)+E45</f>
        <v>6.3516975975999994</v>
      </c>
      <c r="F53" s="37">
        <f>SUM(F48:F50)+F45</f>
        <v>27.142032677653958</v>
      </c>
      <c r="G53" s="37">
        <f>SUM(G48:G50)+G45</f>
        <v>14.64812897</v>
      </c>
      <c r="H53" s="167">
        <f t="shared" si="4"/>
        <v>211.57445283773362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10.439079291600001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153.0378309752447</v>
      </c>
      <c r="E54" s="165">
        <f>(Résultats!AC$192+Résultats!AC$193+Résultats!AC$194)/1000000</f>
        <v>6.3516975976000003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27.209261672564029</v>
      </c>
      <c r="G54" s="165">
        <f>Résultats!AC$133/1000000</f>
        <v>14.64812897</v>
      </c>
      <c r="H54" s="188">
        <f t="shared" si="4"/>
        <v>211.68599850700872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211.6859982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62.224037241600648</v>
      </c>
      <c r="E58" s="36">
        <f>E59+E60</f>
        <v>0.40621769762245608</v>
      </c>
      <c r="F58" s="36">
        <f>F59+F60</f>
        <v>0.53025516285870289</v>
      </c>
      <c r="G58" s="36">
        <f>G59+G60</f>
        <v>0</v>
      </c>
      <c r="H58" s="163">
        <f t="shared" ref="H58:H67" si="5">SUM(C58:G58)</f>
        <v>63.160510102081808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39.786237118900651</v>
      </c>
      <c r="E59" s="16">
        <f>'T energie usages'!J64/'T energie usages'!J$72*(Résultats!AH$192+Résultats!AH$193+Résultats!AH$194)/1000000</f>
        <v>0.14379938424247232</v>
      </c>
      <c r="F59" s="16">
        <f>'T energie usages'!K64*2.394*Résultats!AH284</f>
        <v>2.4354628702781324E-5</v>
      </c>
      <c r="G59" s="16">
        <v>0</v>
      </c>
      <c r="H59" s="95">
        <f t="shared" si="5"/>
        <v>39.930060857771821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22.437800122699997</v>
      </c>
      <c r="E60" s="16">
        <f>'T energie usages'!J65/'T energie usages'!J$72*(Résultats!AH$192+Résultats!AH$193+Résultats!AH$194)/1000000</f>
        <v>0.26241831337998373</v>
      </c>
      <c r="F60" s="16">
        <f>(Résultats!AH$209+Résultats!AH$210+Résultats!AH$211+Résultats!AH$212+Résultats!AH$213)/1000000</f>
        <v>0.53023080823000013</v>
      </c>
      <c r="G60" s="16">
        <v>0</v>
      </c>
      <c r="H60" s="95">
        <f t="shared" si="5"/>
        <v>23.230449244309984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0.36327359529999997</v>
      </c>
      <c r="D61" s="36">
        <f>'T energie usages'!I66*3.2*Résultats!AH283</f>
        <v>9.6143234781536115</v>
      </c>
      <c r="E61" s="36">
        <f>'T energie usages'!J66/'T energie usages'!J$72*(Résultats!AH$192+Résultats!AH$193+Résultats!AH$194)/1000000</f>
        <v>0.90011971846140515</v>
      </c>
      <c r="F61" s="36">
        <f>('T energie usages'!K66-8)*2.394*Résultats!AH284</f>
        <v>5.9119017128019298</v>
      </c>
      <c r="G61" s="36">
        <v>0</v>
      </c>
      <c r="H61" s="163">
        <f t="shared" si="5"/>
        <v>16.789618504716948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4.4661314721000007</v>
      </c>
      <c r="E62" s="36">
        <f>'T energie usages'!J67/'T energie usages'!J$72*(Résultats!AH$192+Résultats!AH$193+Résultats!AH$194)/1000000</f>
        <v>0.73369985595432763</v>
      </c>
      <c r="F62" s="36">
        <f>(Résultats!AH$214+Résultats!AH$215)/1000000</f>
        <v>6.3744609589999994</v>
      </c>
      <c r="G62" s="36">
        <v>0</v>
      </c>
      <c r="H62" s="163">
        <f t="shared" si="5"/>
        <v>11.574292287054327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10.485430459699991</v>
      </c>
      <c r="D63" s="36">
        <f>D64+D65</f>
        <v>36.254508413315634</v>
      </c>
      <c r="E63" s="36">
        <f>E64+E65</f>
        <v>1.1450944429618117</v>
      </c>
      <c r="F63" s="36">
        <f>F64+F65</f>
        <v>5.6781968434471262</v>
      </c>
      <c r="G63" s="36">
        <f>G64+G65</f>
        <v>14.513698869999999</v>
      </c>
      <c r="H63" s="163">
        <f t="shared" si="5"/>
        <v>68.076929029424562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10.485430459699991</v>
      </c>
      <c r="D64" s="16">
        <f>(Résultats!AH$171+Résultats!AH$173+Résultats!AH$174+Résultats!AH$175+Résultats!AH$176+Résultats!AH$177+Résultats!AH$178+Résultats!AH$179+Résultats!AH$180+Résultats!AH$181+Résultats!AH$182)/1000000</f>
        <v>29.845018212315633</v>
      </c>
      <c r="E64" s="16">
        <f>'T energie usages'!J69/'T energie usages'!J$72*(Résultats!AH$192+Résultats!AH$193+Résultats!AH$194)/1000000</f>
        <v>1.1210135409950734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5.4319701049471263</v>
      </c>
      <c r="G64" s="16">
        <f>Résultats!AH$133/1000000</f>
        <v>14.513698869999999</v>
      </c>
      <c r="H64" s="95">
        <f t="shared" si="5"/>
        <v>61.397131187957818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6.4094902010000006</v>
      </c>
      <c r="E65" s="16">
        <f>'T energie usages'!J71/'T energie usages'!J$72*(Résultats!AH$192+Résultats!AH$193+Résultats!AH$194)/1000000</f>
        <v>2.4080901966738281E-2</v>
      </c>
      <c r="F65" s="16">
        <f>(Résultats!AH$196)/1000000</f>
        <v>0.24622673850000001</v>
      </c>
      <c r="G65" s="16">
        <v>0</v>
      </c>
      <c r="H65" s="95">
        <f t="shared" si="5"/>
        <v>6.6797978414667387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10.848704054999992</v>
      </c>
      <c r="D66" s="37">
        <f>SUM(D61:D63)+D58</f>
        <v>112.5590006051699</v>
      </c>
      <c r="E66" s="37">
        <f>SUM(E61:E63)+E58</f>
        <v>3.1851317150000003</v>
      </c>
      <c r="F66" s="37">
        <f>SUM(F61:F63)+F58</f>
        <v>18.494814678107758</v>
      </c>
      <c r="G66" s="37">
        <f>SUM(G61:G63)+G58</f>
        <v>14.513698869999999</v>
      </c>
      <c r="H66" s="167">
        <f t="shared" si="5"/>
        <v>159.60134992327761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10.84870405499999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112.58885344811563</v>
      </c>
      <c r="E67" s="165">
        <f>(Résultats!AH$192+Résultats!AH$193+Résultats!AH$194)/1000000</f>
        <v>3.1851317150000003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18.536549032677126</v>
      </c>
      <c r="G67" s="165">
        <f>Résultats!AH$133/1000000</f>
        <v>14.513698869999999</v>
      </c>
      <c r="H67" s="188">
        <f t="shared" si="5"/>
        <v>159.67293712079271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159.6729369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5.5318340467544499E-6</v>
      </c>
      <c r="D71" s="36">
        <f>D72+D73</f>
        <v>10.034946328304454</v>
      </c>
      <c r="E71" s="36">
        <f>E72+E73</f>
        <v>6.1407595038074247E-2</v>
      </c>
      <c r="F71" s="36">
        <f>F72+F73</f>
        <v>1.4375578664913988E-2</v>
      </c>
      <c r="G71" s="36">
        <f>G72+G73</f>
        <v>0</v>
      </c>
      <c r="H71" s="163">
        <f t="shared" ref="H71:H80" si="6">SUM(C71:G71)</f>
        <v>10.11073503384149</v>
      </c>
      <c r="I71" s="3"/>
    </row>
    <row r="72" spans="1:28" x14ac:dyDescent="0.25">
      <c r="A72" s="148" t="s">
        <v>19</v>
      </c>
      <c r="B72" s="35"/>
      <c r="C72" s="16">
        <f>Résultats!AF$118/1000000</f>
        <v>5.5318340467544499E-6</v>
      </c>
      <c r="D72" s="16">
        <f>'T energie usages'!I90*3.2*Résultats!AW283</f>
        <v>6.1935480240444534</v>
      </c>
      <c r="E72" s="16">
        <f>'T energie usages'!J90/'T energie usages'!J$98*(Résultats!AW$192+Résultats!AW$193+Résultats!AW$194)/1000000</f>
        <v>2.8033993615228733E-2</v>
      </c>
      <c r="F72" s="16">
        <f>'T energie usages'!K90*2.394*Résultats!AW284</f>
        <v>1.7351511398860245E-7</v>
      </c>
      <c r="G72" s="16">
        <v>0</v>
      </c>
      <c r="H72" s="95">
        <f t="shared" si="6"/>
        <v>6.2215877230088434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3.8413983042599997</v>
      </c>
      <c r="E73" s="16">
        <f>'T energie usages'!J91/'T energie usages'!J$98*(Résultats!AW$192+Résultats!AW$193+Résultats!AW$194)/1000000</f>
        <v>3.3373601422845518E-2</v>
      </c>
      <c r="F73" s="192">
        <f>(Résultats!AW$209+Résultats!AW$210+Résultats!AW$211+Résultats!AW$212+Résultats!AW$213)/1000000</f>
        <v>1.43754051498E-2</v>
      </c>
      <c r="G73" s="16">
        <v>0</v>
      </c>
      <c r="H73" s="95">
        <f t="shared" si="6"/>
        <v>3.8891473108326453</v>
      </c>
      <c r="I73" s="3"/>
    </row>
    <row r="74" spans="1:28" x14ac:dyDescent="0.25">
      <c r="A74" s="162" t="s">
        <v>21</v>
      </c>
      <c r="B74" s="187"/>
      <c r="C74" s="36">
        <f>Résultats!AW$135/1000000</f>
        <v>0.21167978229999998</v>
      </c>
      <c r="D74" s="36">
        <f>'T energie usages'!I92*3.2*Résultats!AW283</f>
        <v>2.7300796536601903</v>
      </c>
      <c r="E74" s="36">
        <f>'T energie usages'!J92/'T energie usages'!J$98*(Résultats!AW$192+Résultats!AW$193+Résultats!AW$194)/1000000</f>
        <v>6.9375320761011355E-2</v>
      </c>
      <c r="F74" s="36">
        <f>('T energie usages'!K92-8)*2.394*Résultats!AW284</f>
        <v>8.0171325363838947E-2</v>
      </c>
      <c r="G74" s="36">
        <v>0</v>
      </c>
      <c r="H74" s="163">
        <f t="shared" si="6"/>
        <v>3.0913060820850409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1.8358661726000001</v>
      </c>
      <c r="E75" s="36">
        <f>'T energie usages'!J93/'T energie usages'!J$98*(Résultats!AW$192+Résultats!AW$193+Résultats!AW$194)/1000000</f>
        <v>5.6643227154411176E-2</v>
      </c>
      <c r="F75" s="36">
        <f>(Résultats!AW$214+Résultats!AW$215)/1000000</f>
        <v>8.7091609880000004E-2</v>
      </c>
      <c r="G75" s="36">
        <v>0</v>
      </c>
      <c r="H75" s="163">
        <f t="shared" si="6"/>
        <v>1.9796010096344114</v>
      </c>
      <c r="I75" s="3"/>
    </row>
    <row r="76" spans="1:28" x14ac:dyDescent="0.25">
      <c r="A76" s="162" t="s">
        <v>23</v>
      </c>
      <c r="B76" s="187"/>
      <c r="C76" s="36">
        <f>C77+C78</f>
        <v>14.499953729</v>
      </c>
      <c r="D76" s="36">
        <f>D77+D78</f>
        <v>19.791293667314704</v>
      </c>
      <c r="E76" s="36">
        <f>E77+E78</f>
        <v>0.11205093604250316</v>
      </c>
      <c r="F76" s="36">
        <f>F77+F78</f>
        <v>0.14316477493861265</v>
      </c>
      <c r="G76" s="36">
        <f>G77+G78</f>
        <v>15.31280551</v>
      </c>
      <c r="H76" s="163">
        <f t="shared" si="6"/>
        <v>49.859268617295811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14.499953729</v>
      </c>
      <c r="D77" s="16">
        <f>(Résultats!AW$171+Résultats!AW$173+Résultats!AW$174+Résultats!AW$175+Résultats!AW$176+Résultats!AW$177+Résultats!AW$178+Résultats!AW$179+Résultats!AW$180+Résultats!AW$181+Résultats!AW$182)/1000000</f>
        <v>16.247151014314703</v>
      </c>
      <c r="E77" s="16">
        <f>'T energie usages'!J95/'T energie usages'!J$98*(Résultats!AW$192+Résultats!AW$193+Résultats!AW$194)/1000000</f>
        <v>0.10949383754369035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0.13735176169061267</v>
      </c>
      <c r="G77" s="16">
        <f>Résultats!AW$133/1000000</f>
        <v>15.31280551</v>
      </c>
      <c r="H77" s="95">
        <f t="shared" si="6"/>
        <v>46.306755852549003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3.5441426529999998</v>
      </c>
      <c r="E78" s="16">
        <f>'T energie usages'!J97/'T energie usages'!J$98*(Résultats!AW$192+Résultats!AW$193+Résultats!AW$194)/1000000</f>
        <v>2.5570984988128021E-3</v>
      </c>
      <c r="F78" s="16">
        <f>(Résultats!AW$196)/1000000</f>
        <v>5.8130132480000004E-3</v>
      </c>
      <c r="G78" s="16">
        <v>0</v>
      </c>
      <c r="H78" s="95">
        <f t="shared" si="6"/>
        <v>3.5525127647468122</v>
      </c>
      <c r="I78" s="3"/>
    </row>
    <row r="79" spans="1:28" x14ac:dyDescent="0.25">
      <c r="A79" s="48" t="s">
        <v>41</v>
      </c>
      <c r="B79" s="37"/>
      <c r="C79" s="37">
        <f>SUM(C74:C76)+C71</f>
        <v>14.711639043134046</v>
      </c>
      <c r="D79" s="37">
        <f>SUM(D74:D76)+D71</f>
        <v>34.392185821879352</v>
      </c>
      <c r="E79" s="37">
        <f>SUM(E74:E76)+E71</f>
        <v>0.29947707899599996</v>
      </c>
      <c r="F79" s="37">
        <f>SUM(F74:F76)+F71</f>
        <v>0.32480328884736565</v>
      </c>
      <c r="G79" s="37">
        <f>SUM(G74:G76)+G71</f>
        <v>15.31280551</v>
      </c>
      <c r="H79" s="167">
        <f t="shared" si="6"/>
        <v>65.040910742856752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14.711633511299999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34.3975783841747</v>
      </c>
      <c r="E80" s="165">
        <f>(Résultats!AW$192+Résultats!AW$193+Résultats!AW$194)/1000000</f>
        <v>0.29947707899600001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0.32536924747841262</v>
      </c>
      <c r="G80" s="165">
        <f>Résultats!AW133/1000000</f>
        <v>15.31280551</v>
      </c>
      <c r="H80" s="188">
        <f t="shared" si="6"/>
        <v>65.046863731949117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65.046863729999998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2749.0234460000001</v>
      </c>
      <c r="N4" s="107">
        <f>VLOOKUP($D4,Résultats!$B$2:$AX$212,N$2,FALSE)/1000000</f>
        <v>2758.4017610000001</v>
      </c>
      <c r="O4" s="106">
        <f>VLOOKUP($D4,Résultats!$B$2:$AX$212,O$2,FALSE)/1000000</f>
        <v>2767.4699930000002</v>
      </c>
      <c r="P4" s="18">
        <f>VLOOKUP($D4,Résultats!$B$2:$AX$212,P$2,FALSE)/1000000</f>
        <v>2776.186181</v>
      </c>
      <c r="Q4" s="18">
        <f>VLOOKUP($D4,Résultats!$B$2:$AX$212,Q$2,FALSE)/1000000</f>
        <v>2784.711902</v>
      </c>
      <c r="R4" s="18">
        <f>VLOOKUP($D4,Résultats!$B$2:$AX$212,R$2,FALSE)/1000000</f>
        <v>2792.9239560000001</v>
      </c>
      <c r="S4" s="107">
        <f>VLOOKUP($D4,Résultats!$B$2:$AX$212,S$2,FALSE)/1000000</f>
        <v>2800.7802259999999</v>
      </c>
      <c r="T4" s="114">
        <f>VLOOKUP($D4,Résultats!$B$2:$AX$212,T$2,FALSE)/1000000</f>
        <v>2836.5253229999998</v>
      </c>
      <c r="U4" s="114">
        <f>VLOOKUP($D4,Résultats!$B$2:$AX$212,U$2,FALSE)/1000000</f>
        <v>2864.6758150000001</v>
      </c>
      <c r="V4" s="18">
        <f>VLOOKUP($D4,Résultats!$B$2:$AX$212,V$2,FALSE)/1000000</f>
        <v>2885.3738159999998</v>
      </c>
      <c r="W4" s="114">
        <f>VLOOKUP($D4,Résultats!$B$2:$AX$212,W$2,FALSE)/1000000</f>
        <v>2900.4032710000001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82739359.650000006</v>
      </c>
      <c r="G5" s="101">
        <f>VLOOKUP($D5,Résultats!$B$2:$AX$212,G$2,FALSE)/1000000</f>
        <v>127.9438767</v>
      </c>
      <c r="H5" s="25">
        <f>VLOOKUP($D5,Résultats!$B$2:$AX$212,H$2,FALSE)/1000000</f>
        <v>144.79140419999999</v>
      </c>
      <c r="I5" s="102">
        <f>VLOOKUP($D5,Résultats!$B$2:$AX$212,I$2,FALSE)/1000000</f>
        <v>164.05601250000001</v>
      </c>
      <c r="J5" s="101">
        <f>VLOOKUP($D5,Résultats!$B$2:$AX$212,J$2,FALSE)/1000000</f>
        <v>184.2261216</v>
      </c>
      <c r="K5" s="25">
        <f>VLOOKUP($D5,Résultats!$B$2:$AX$212,K$2,FALSE)/1000000</f>
        <v>207.4917035</v>
      </c>
      <c r="L5" s="25">
        <f>VLOOKUP($D5,Résultats!$B$2:$AX$212,L$2,FALSE)/1000000</f>
        <v>232.4234251</v>
      </c>
      <c r="M5" s="25">
        <f>VLOOKUP($D5,Résultats!$B$2:$AX$212,M$2,FALSE)/1000000</f>
        <v>261.22429110000002</v>
      </c>
      <c r="N5" s="102">
        <f>VLOOKUP($D5,Résultats!$B$2:$AX$212,N$2,FALSE)/1000000</f>
        <v>291.25426780000004</v>
      </c>
      <c r="O5" s="101">
        <f>VLOOKUP($D5,Résultats!$B$2:$AX$212,O$2,FALSE)/1000000</f>
        <v>334.0423811</v>
      </c>
      <c r="P5" s="25">
        <f>VLOOKUP($D5,Résultats!$B$2:$AX$212,P$2,FALSE)/1000000</f>
        <v>379.627926</v>
      </c>
      <c r="Q5" s="25">
        <f>VLOOKUP($D5,Résultats!$B$2:$AX$212,Q$2,FALSE)/1000000</f>
        <v>427.0912558</v>
      </c>
      <c r="R5" s="25">
        <f>VLOOKUP($D5,Résultats!$B$2:$AX$212,R$2,FALSE)/1000000</f>
        <v>475.7660219</v>
      </c>
      <c r="S5" s="102">
        <f>VLOOKUP($D5,Résultats!$B$2:$AX$212,S$2,FALSE)/1000000</f>
        <v>524.62665170000002</v>
      </c>
      <c r="T5" s="105">
        <f>VLOOKUP($D5,Résultats!$B$2:$AX$212,T$2,FALSE)/1000000</f>
        <v>770.4649071</v>
      </c>
      <c r="U5" s="105">
        <f>VLOOKUP($D5,Résultats!$B$2:$AX$212,U$2,FALSE)/1000000</f>
        <v>1025.771444</v>
      </c>
      <c r="V5" s="25">
        <f>VLOOKUP($D5,Résultats!$B$2:$AX$212,V$2,FALSE)/1000000</f>
        <v>1285.2716150000001</v>
      </c>
      <c r="W5" s="105">
        <f>VLOOKUP($D5,Résultats!$B$2:$AX$212,W$2,FALSE)/1000000</f>
        <v>1521.7458779999999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57004756.020000003</v>
      </c>
      <c r="G6" s="101">
        <f>VLOOKUP($D6,Résultats!$B$2:$AX$212,G$2,FALSE)/1000000</f>
        <v>59.633024470000002</v>
      </c>
      <c r="H6" s="25">
        <f>VLOOKUP($D6,Résultats!$B$2:$AX$212,H$2,FALSE)/1000000</f>
        <v>63.438106820000002</v>
      </c>
      <c r="I6" s="102">
        <f>VLOOKUP($D6,Résultats!$B$2:$AX$212,I$2,FALSE)/1000000</f>
        <v>66.860734390000005</v>
      </c>
      <c r="J6" s="101">
        <f>VLOOKUP($D6,Résultats!$B$2:$AX$212,J$2,FALSE)/1000000</f>
        <v>71.656345459999898</v>
      </c>
      <c r="K6" s="25">
        <f>VLOOKUP($D6,Résultats!$B$2:$AX$212,K$2,FALSE)/1000000</f>
        <v>76.449492390000003</v>
      </c>
      <c r="L6" s="25">
        <f>VLOOKUP($D6,Résultats!$B$2:$AX$212,L$2,FALSE)/1000000</f>
        <v>85.874119530000002</v>
      </c>
      <c r="M6" s="25">
        <f>VLOOKUP($D6,Résultats!$B$2:$AX$212,M$2,FALSE)/1000000</f>
        <v>99.775680059999999</v>
      </c>
      <c r="N6" s="102">
        <f>VLOOKUP($D6,Résultats!$B$2:$AX$212,N$2,FALSE)/1000000</f>
        <v>114.6636512</v>
      </c>
      <c r="O6" s="101">
        <f>VLOOKUP($D6,Résultats!$B$2:$AX$212,O$2,FALSE)/1000000</f>
        <v>123.6928388</v>
      </c>
      <c r="P6" s="25">
        <f>VLOOKUP($D6,Résultats!$B$2:$AX$212,P$2,FALSE)/1000000</f>
        <v>132.2405928</v>
      </c>
      <c r="Q6" s="25">
        <f>VLOOKUP($D6,Résultats!$B$2:$AX$212,Q$2,FALSE)/1000000</f>
        <v>139.0241426</v>
      </c>
      <c r="R6" s="25">
        <f>VLOOKUP($D6,Résultats!$B$2:$AX$212,R$2,FALSE)/1000000</f>
        <v>143.5141065</v>
      </c>
      <c r="S6" s="102">
        <f>VLOOKUP($D6,Résultats!$B$2:$AX$212,S$2,FALSE)/1000000</f>
        <v>146.3379032</v>
      </c>
      <c r="T6" s="105">
        <f>VLOOKUP($D6,Résultats!$B$2:$AX$212,T$2,FALSE)/1000000</f>
        <v>152.76579169999999</v>
      </c>
      <c r="U6" s="105">
        <f>VLOOKUP($D6,Résultats!$B$2:$AX$212,U$2,FALSE)/1000000</f>
        <v>162.23693780000002</v>
      </c>
      <c r="V6" s="25">
        <f>VLOOKUP($D6,Résultats!$B$2:$AX$212,V$2,FALSE)/1000000</f>
        <v>152.98691319999998</v>
      </c>
      <c r="W6" s="105">
        <f>VLOOKUP($D6,Résultats!$B$2:$AX$212,W$2,FALSE)/1000000</f>
        <v>135.60198890000001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505211245.89999998</v>
      </c>
      <c r="G7" s="101">
        <f>VLOOKUP($D7,Résultats!$B$2:$AX$212,G$2,FALSE)/1000000</f>
        <v>535.64906789999998</v>
      </c>
      <c r="H7" s="25">
        <f>VLOOKUP($D7,Résultats!$B$2:$AX$212,H$2,FALSE)/1000000</f>
        <v>550.60522609999998</v>
      </c>
      <c r="I7" s="102">
        <f>VLOOKUP($D7,Résultats!$B$2:$AX$212,I$2,FALSE)/1000000</f>
        <v>566.36667110000008</v>
      </c>
      <c r="J7" s="101">
        <f>VLOOKUP($D7,Résultats!$B$2:$AX$212,J$2,FALSE)/1000000</f>
        <v>585.21629089999999</v>
      </c>
      <c r="K7" s="25">
        <f>VLOOKUP($D7,Résultats!$B$2:$AX$212,K$2,FALSE)/1000000</f>
        <v>604.20553460000008</v>
      </c>
      <c r="L7" s="25">
        <f>VLOOKUP($D7,Résultats!$B$2:$AX$212,L$2,FALSE)/1000000</f>
        <v>627.31796039999995</v>
      </c>
      <c r="M7" s="25">
        <f>VLOOKUP($D7,Résultats!$B$2:$AX$212,M$2,FALSE)/1000000</f>
        <v>652.50314889999993</v>
      </c>
      <c r="N7" s="102">
        <f>VLOOKUP($D7,Résultats!$B$2:$AX$212,N$2,FALSE)/1000000</f>
        <v>674.75601540000002</v>
      </c>
      <c r="O7" s="101">
        <f>VLOOKUP($D7,Résultats!$B$2:$AX$212,O$2,FALSE)/1000000</f>
        <v>697.8117608</v>
      </c>
      <c r="P7" s="25">
        <f>VLOOKUP($D7,Résultats!$B$2:$AX$212,P$2,FALSE)/1000000</f>
        <v>719.40923010000006</v>
      </c>
      <c r="Q7" s="25">
        <f>VLOOKUP($D7,Résultats!$B$2:$AX$212,Q$2,FALSE)/1000000</f>
        <v>737.50383899999997</v>
      </c>
      <c r="R7" s="25">
        <f>VLOOKUP($D7,Résultats!$B$2:$AX$212,R$2,FALSE)/1000000</f>
        <v>751.01637100000005</v>
      </c>
      <c r="S7" s="102">
        <f>VLOOKUP($D7,Résultats!$B$2:$AX$212,S$2,FALSE)/1000000</f>
        <v>760.44910770000001</v>
      </c>
      <c r="T7" s="105">
        <f>VLOOKUP($D7,Résultats!$B$2:$AX$212,T$2,FALSE)/1000000</f>
        <v>764.81729470000005</v>
      </c>
      <c r="U7" s="105">
        <f>VLOOKUP($D7,Résultats!$B$2:$AX$212,U$2,FALSE)/1000000</f>
        <v>717.83741410000005</v>
      </c>
      <c r="V7" s="25">
        <f>VLOOKUP($D7,Résultats!$B$2:$AX$212,V$2,FALSE)/1000000</f>
        <v>646.1267577000001</v>
      </c>
      <c r="W7" s="105">
        <f>VLOOKUP($D7,Résultats!$B$2:$AX$212,W$2,FALSE)/1000000</f>
        <v>569.28412949999995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834513592</v>
      </c>
      <c r="G8" s="101">
        <f>VLOOKUP($D8,Résultats!$B$2:$AX$212,G$2,FALSE)/1000000</f>
        <v>849.2086127</v>
      </c>
      <c r="H8" s="25">
        <f>VLOOKUP($D8,Résultats!$B$2:$AX$212,H$2,FALSE)/1000000</f>
        <v>852.97160599999995</v>
      </c>
      <c r="I8" s="102">
        <f>VLOOKUP($D8,Résultats!$B$2:$AX$212,I$2,FALSE)/1000000</f>
        <v>856.44432700000004</v>
      </c>
      <c r="J8" s="101">
        <f>VLOOKUP($D8,Résultats!$B$2:$AX$212,J$2,FALSE)/1000000</f>
        <v>858.59529459999999</v>
      </c>
      <c r="K8" s="25">
        <f>VLOOKUP($D8,Résultats!$B$2:$AX$212,K$2,FALSE)/1000000</f>
        <v>859.33733360000008</v>
      </c>
      <c r="L8" s="25">
        <f>VLOOKUP($D8,Résultats!$B$2:$AX$212,L$2,FALSE)/1000000</f>
        <v>855.80643689999999</v>
      </c>
      <c r="M8" s="25">
        <f>VLOOKUP($D8,Résultats!$B$2:$AX$212,M$2,FALSE)/1000000</f>
        <v>842.68488360000003</v>
      </c>
      <c r="N8" s="102">
        <f>VLOOKUP($D8,Résultats!$B$2:$AX$212,N$2,FALSE)/1000000</f>
        <v>828.28739079999991</v>
      </c>
      <c r="O8" s="101">
        <f>VLOOKUP($D8,Résultats!$B$2:$AX$212,O$2,FALSE)/1000000</f>
        <v>809.7537155</v>
      </c>
      <c r="P8" s="25">
        <f>VLOOKUP($D8,Résultats!$B$2:$AX$212,P$2,FALSE)/1000000</f>
        <v>790.40742990000001</v>
      </c>
      <c r="Q8" s="25">
        <f>VLOOKUP($D8,Résultats!$B$2:$AX$212,Q$2,FALSE)/1000000</f>
        <v>771.21874160000004</v>
      </c>
      <c r="R8" s="25">
        <f>VLOOKUP($D8,Résultats!$B$2:$AX$212,R$2,FALSE)/1000000</f>
        <v>752.61349589999998</v>
      </c>
      <c r="S8" s="102">
        <f>VLOOKUP($D8,Résultats!$B$2:$AX$212,S$2,FALSE)/1000000</f>
        <v>734.52481470000009</v>
      </c>
      <c r="T8" s="105">
        <f>VLOOKUP($D8,Résultats!$B$2:$AX$212,T$2,FALSE)/1000000</f>
        <v>645.47325610000007</v>
      </c>
      <c r="U8" s="105">
        <f>VLOOKUP($D8,Résultats!$B$2:$AX$212,U$2,FALSE)/1000000</f>
        <v>540.10785279999993</v>
      </c>
      <c r="V8" s="25">
        <f>VLOOKUP($D8,Résultats!$B$2:$AX$212,V$2,FALSE)/1000000</f>
        <v>444.63587130000002</v>
      </c>
      <c r="W8" s="105">
        <f>VLOOKUP($D8,Résultats!$B$2:$AX$212,W$2,FALSE)/1000000</f>
        <v>368.68896039999998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678004814.29999995</v>
      </c>
      <c r="G9" s="101">
        <f>VLOOKUP($D9,Résultats!$B$2:$AX$212,G$2,FALSE)/1000000</f>
        <v>659.32720560000007</v>
      </c>
      <c r="H9" s="25">
        <f>VLOOKUP($D9,Résultats!$B$2:$AX$212,H$2,FALSE)/1000000</f>
        <v>647.13478129999999</v>
      </c>
      <c r="I9" s="102">
        <f>VLOOKUP($D9,Résultats!$B$2:$AX$212,I$2,FALSE)/1000000</f>
        <v>633.11974139999995</v>
      </c>
      <c r="J9" s="101">
        <f>VLOOKUP($D9,Résultats!$B$2:$AX$212,J$2,FALSE)/1000000</f>
        <v>616.10421710000003</v>
      </c>
      <c r="K9" s="25">
        <f>VLOOKUP($D9,Résultats!$B$2:$AX$212,K$2,FALSE)/1000000</f>
        <v>597.55665829999998</v>
      </c>
      <c r="L9" s="25">
        <f>VLOOKUP($D9,Résultats!$B$2:$AX$212,L$2,FALSE)/1000000</f>
        <v>575.99615670000003</v>
      </c>
      <c r="M9" s="25">
        <f>VLOOKUP($D9,Résultats!$B$2:$AX$212,M$2,FALSE)/1000000</f>
        <v>550.96160229999998</v>
      </c>
      <c r="N9" s="102">
        <f>VLOOKUP($D9,Résultats!$B$2:$AX$212,N$2,FALSE)/1000000</f>
        <v>526.57086189999995</v>
      </c>
      <c r="O9" s="101">
        <f>VLOOKUP($D9,Résultats!$B$2:$AX$212,O$2,FALSE)/1000000</f>
        <v>499.68874449999998</v>
      </c>
      <c r="P9" s="25">
        <f>VLOOKUP($D9,Résultats!$B$2:$AX$212,P$2,FALSE)/1000000</f>
        <v>472.40139149999999</v>
      </c>
      <c r="Q9" s="25">
        <f>VLOOKUP($D9,Résultats!$B$2:$AX$212,Q$2,FALSE)/1000000</f>
        <v>446.83595830000002</v>
      </c>
      <c r="R9" s="25">
        <f>VLOOKUP($D9,Résultats!$B$2:$AX$212,R$2,FALSE)/1000000</f>
        <v>424.01125439999998</v>
      </c>
      <c r="S9" s="102">
        <f>VLOOKUP($D9,Résultats!$B$2:$AX$212,S$2,FALSE)/1000000</f>
        <v>403.89638100000002</v>
      </c>
      <c r="T9" s="105">
        <f>VLOOKUP($D9,Résultats!$B$2:$AX$212,T$2,FALSE)/1000000</f>
        <v>327.96785619999997</v>
      </c>
      <c r="U9" s="105">
        <f>VLOOKUP($D9,Résultats!$B$2:$AX$212,U$2,FALSE)/1000000</f>
        <v>278.51794239999998</v>
      </c>
      <c r="V9" s="25">
        <f>VLOOKUP($D9,Résultats!$B$2:$AX$212,V$2,FALSE)/1000000</f>
        <v>240.67556580000002</v>
      </c>
      <c r="W9" s="105">
        <f>VLOOKUP($D9,Résultats!$B$2:$AX$212,W$2,FALSE)/1000000</f>
        <v>208.83147630000002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347603155.30000001</v>
      </c>
      <c r="G10" s="101">
        <f>VLOOKUP($D10,Résultats!$B$2:$AX$212,G$2,FALSE)/1000000</f>
        <v>335.05737349999998</v>
      </c>
      <c r="H10" s="25">
        <f>VLOOKUP($D10,Résultats!$B$2:$AX$212,H$2,FALSE)/1000000</f>
        <v>327.73762920000001</v>
      </c>
      <c r="I10" s="102">
        <f>VLOOKUP($D10,Résultats!$B$2:$AX$212,I$2,FALSE)/1000000</f>
        <v>319.40185080000003</v>
      </c>
      <c r="J10" s="101">
        <f>VLOOKUP($D10,Résultats!$B$2:$AX$212,J$2,FALSE)/1000000</f>
        <v>309.5234327</v>
      </c>
      <c r="K10" s="25">
        <f>VLOOKUP($D10,Résultats!$B$2:$AX$212,K$2,FALSE)/1000000</f>
        <v>298.78862650000002</v>
      </c>
      <c r="L10" s="25">
        <f>VLOOKUP($D10,Résultats!$B$2:$AX$212,L$2,FALSE)/1000000</f>
        <v>286.64071569999999</v>
      </c>
      <c r="M10" s="25">
        <f>VLOOKUP($D10,Résultats!$B$2:$AX$212,M$2,FALSE)/1000000</f>
        <v>272.80564289999995</v>
      </c>
      <c r="N10" s="102">
        <f>VLOOKUP($D10,Résultats!$B$2:$AX$212,N$2,FALSE)/1000000</f>
        <v>259.41911619999996</v>
      </c>
      <c r="O10" s="101">
        <f>VLOOKUP($D10,Résultats!$B$2:$AX$212,O$2,FALSE)/1000000</f>
        <v>244.65371930000001</v>
      </c>
      <c r="P10" s="25">
        <f>VLOOKUP($D10,Résultats!$B$2:$AX$212,P$2,FALSE)/1000000</f>
        <v>229.6657884</v>
      </c>
      <c r="Q10" s="25">
        <f>VLOOKUP($D10,Résultats!$B$2:$AX$212,Q$2,FALSE)/1000000</f>
        <v>215.47354030000002</v>
      </c>
      <c r="R10" s="25">
        <f>VLOOKUP($D10,Résultats!$B$2:$AX$212,R$2,FALSE)/1000000</f>
        <v>202.671864</v>
      </c>
      <c r="S10" s="102">
        <f>VLOOKUP($D10,Résultats!$B$2:$AX$212,S$2,FALSE)/1000000</f>
        <v>191.26315169999998</v>
      </c>
      <c r="T10" s="105">
        <f>VLOOKUP($D10,Résultats!$B$2:$AX$212,T$2,FALSE)/1000000</f>
        <v>147.84724169999998</v>
      </c>
      <c r="U10" s="105">
        <f>VLOOKUP($D10,Résultats!$B$2:$AX$212,U$2,FALSE)/1000000</f>
        <v>119.39087499999999</v>
      </c>
      <c r="V10" s="25">
        <f>VLOOKUP($D10,Résultats!$B$2:$AX$212,V$2,FALSE)/1000000</f>
        <v>98.498729260000005</v>
      </c>
      <c r="W10" s="105">
        <f>VLOOKUP($D10,Résultats!$B$2:$AX$212,W$2,FALSE)/1000000</f>
        <v>81.944354439999998</v>
      </c>
      <c r="X10" s="3"/>
      <c r="Y10">
        <f>(K10+K11-S10-S11)*10</f>
        <v>1489.4559298000001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118592076.8</v>
      </c>
      <c r="G11" s="88">
        <f>VLOOKUP($D11,Résultats!$B$2:$AX$212,G$2,FALSE)/1000000</f>
        <v>103.94925590000001</v>
      </c>
      <c r="H11" s="17">
        <f>VLOOKUP($D11,Résultats!$B$2:$AX$212,H$2,FALSE)/1000000</f>
        <v>98.413608809999999</v>
      </c>
      <c r="I11" s="89">
        <f>VLOOKUP($D11,Résultats!$B$2:$AX$212,I$2,FALSE)/1000000</f>
        <v>92.828824280000006</v>
      </c>
      <c r="J11" s="88">
        <f>VLOOKUP($D11,Résultats!$B$2:$AX$212,J$2,FALSE)/1000000</f>
        <v>86.91780012000001</v>
      </c>
      <c r="K11" s="17">
        <f>VLOOKUP($D11,Résultats!$B$2:$AX$212,K$2,FALSE)/1000000</f>
        <v>81.102333860000002</v>
      </c>
      <c r="L11" s="17">
        <f>VLOOKUP($D11,Résultats!$B$2:$AX$212,L$2,FALSE)/1000000</f>
        <v>75.156041760000008</v>
      </c>
      <c r="M11" s="17">
        <f>VLOOKUP($D11,Résultats!$B$2:$AX$212,M$2,FALSE)/1000000</f>
        <v>69.068197330000004</v>
      </c>
      <c r="N11" s="89">
        <f>VLOOKUP($D11,Résultats!$B$2:$AX$212,N$2,FALSE)/1000000</f>
        <v>63.450457299999997</v>
      </c>
      <c r="O11" s="88">
        <f>VLOOKUP($D11,Résultats!$B$2:$AX$212,O$2,FALSE)/1000000</f>
        <v>57.826832939999996</v>
      </c>
      <c r="P11" s="17">
        <f>VLOOKUP($D11,Résultats!$B$2:$AX$212,P$2,FALSE)/1000000</f>
        <v>52.433822560000003</v>
      </c>
      <c r="Q11" s="17">
        <f>VLOOKUP($D11,Résultats!$B$2:$AX$212,Q$2,FALSE)/1000000</f>
        <v>47.564424090000003</v>
      </c>
      <c r="R11" s="17">
        <f>VLOOKUP($D11,Résultats!$B$2:$AX$212,R$2,FALSE)/1000000</f>
        <v>43.330842859999997</v>
      </c>
      <c r="S11" s="89">
        <f>VLOOKUP($D11,Résultats!$B$2:$AX$212,S$2,FALSE)/1000000</f>
        <v>39.682215679999999</v>
      </c>
      <c r="T11" s="97">
        <f>VLOOKUP($D11,Résultats!$B$2:$AX$212,T$2,FALSE)/1000000</f>
        <v>27.188975460000002</v>
      </c>
      <c r="U11" s="97">
        <f>VLOOKUP($D11,Résultats!$B$2:$AX$212,U$2,FALSE)/1000000</f>
        <v>20.81334936</v>
      </c>
      <c r="V11" s="17">
        <f>VLOOKUP($D11,Résultats!$B$2:$AX$212,V$2,FALSE)/1000000</f>
        <v>17.178363659999999</v>
      </c>
      <c r="W11" s="97">
        <f>VLOOKUP($D11,Résultats!$B$2:$AX$212,W$2,FALSE)/1000000</f>
        <v>14.66109159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27490.23446</v>
      </c>
      <c r="N15" s="107">
        <f t="shared" si="1"/>
        <v>27584.017609999999</v>
      </c>
      <c r="O15" s="106">
        <f t="shared" si="1"/>
        <v>27674.699930000002</v>
      </c>
      <c r="P15" s="18">
        <f t="shared" si="1"/>
        <v>27761.861809999999</v>
      </c>
      <c r="Q15" s="18">
        <f t="shared" si="1"/>
        <v>27847.119020000002</v>
      </c>
      <c r="R15" s="18">
        <f t="shared" si="1"/>
        <v>27929.239560000002</v>
      </c>
      <c r="S15" s="107">
        <f t="shared" si="1"/>
        <v>28007.802259999997</v>
      </c>
      <c r="T15" s="18">
        <f t="shared" si="1"/>
        <v>28365.253229999998</v>
      </c>
      <c r="U15" s="114">
        <f t="shared" si="1"/>
        <v>28646.758149999998</v>
      </c>
      <c r="V15" s="18">
        <f t="shared" si="1"/>
        <v>28853.738159999997</v>
      </c>
      <c r="W15" s="114">
        <f t="shared" si="1"/>
        <v>29004.032710000003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3.1535746182159416E-2</v>
      </c>
      <c r="G16" s="108">
        <f>G5/G$4</f>
        <v>4.7905267969177122E-2</v>
      </c>
      <c r="H16" s="74">
        <f t="shared" ref="H16:W16" si="2">H5/H$4</f>
        <v>5.3924180132169319E-2</v>
      </c>
      <c r="I16" s="109">
        <f t="shared" si="2"/>
        <v>6.0782238495537967E-2</v>
      </c>
      <c r="J16" s="108">
        <f t="shared" si="2"/>
        <v>6.7923987341144479E-2</v>
      </c>
      <c r="K16" s="74">
        <f t="shared" si="2"/>
        <v>7.6145653410129924E-2</v>
      </c>
      <c r="L16" s="74">
        <f t="shared" si="2"/>
        <v>8.4850381338615222E-2</v>
      </c>
      <c r="M16" s="74">
        <f t="shared" si="2"/>
        <v>9.5024395473999171E-2</v>
      </c>
      <c r="N16" s="109">
        <f t="shared" si="2"/>
        <v>0.10558805171818481</v>
      </c>
      <c r="O16" s="108">
        <f t="shared" si="2"/>
        <v>0.12070316279667788</v>
      </c>
      <c r="P16" s="74">
        <f t="shared" si="2"/>
        <v>0.13674440446326824</v>
      </c>
      <c r="Q16" s="74">
        <f t="shared" si="2"/>
        <v>0.15336999690821157</v>
      </c>
      <c r="R16" s="74">
        <f t="shared" si="2"/>
        <v>0.17034693009736926</v>
      </c>
      <c r="S16" s="109">
        <f t="shared" si="2"/>
        <v>0.18731446574416083</v>
      </c>
      <c r="T16" s="74">
        <f t="shared" si="2"/>
        <v>0.27162278469812201</v>
      </c>
      <c r="U16" s="115">
        <f t="shared" si="2"/>
        <v>0.35807592559997925</v>
      </c>
      <c r="V16" s="74">
        <f t="shared" si="2"/>
        <v>0.44544370919043519</v>
      </c>
      <c r="W16" s="115">
        <f t="shared" si="2"/>
        <v>0.52466699828101249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2.1727114212959028E-2</v>
      </c>
      <c r="G17" s="110">
        <f t="shared" si="3"/>
        <v>2.2328040158938273E-2</v>
      </c>
      <c r="H17" s="68">
        <f t="shared" ref="H17:W17" si="4">H6/H$4</f>
        <v>2.3626042708172586E-2</v>
      </c>
      <c r="I17" s="111">
        <f t="shared" si="4"/>
        <v>2.4771692556405375E-2</v>
      </c>
      <c r="J17" s="110">
        <f t="shared" si="4"/>
        <v>2.6419623122206078E-2</v>
      </c>
      <c r="K17" s="68">
        <f t="shared" si="4"/>
        <v>2.8055562958493447E-2</v>
      </c>
      <c r="L17" s="68">
        <f t="shared" si="4"/>
        <v>3.1349902816823802E-2</v>
      </c>
      <c r="M17" s="68">
        <f t="shared" si="4"/>
        <v>3.6294954197345901E-2</v>
      </c>
      <c r="N17" s="111">
        <f t="shared" si="4"/>
        <v>4.1568872533793308E-2</v>
      </c>
      <c r="O17" s="110">
        <f t="shared" si="4"/>
        <v>4.4695277315695177E-2</v>
      </c>
      <c r="P17" s="68">
        <f t="shared" si="4"/>
        <v>4.7633906437919843E-2</v>
      </c>
      <c r="Q17" s="68">
        <f t="shared" si="4"/>
        <v>4.9924066651258203E-2</v>
      </c>
      <c r="R17" s="68">
        <f t="shared" si="4"/>
        <v>5.1384895815616685E-2</v>
      </c>
      <c r="S17" s="111">
        <f t="shared" si="4"/>
        <v>5.224897756758156E-2</v>
      </c>
      <c r="T17" s="68">
        <f t="shared" si="4"/>
        <v>5.3856664159243256E-2</v>
      </c>
      <c r="U17" s="116">
        <f t="shared" si="4"/>
        <v>5.6633611716374974E-2</v>
      </c>
      <c r="V17" s="68">
        <f t="shared" si="4"/>
        <v>5.302152267122396E-2</v>
      </c>
      <c r="W17" s="116">
        <f t="shared" si="4"/>
        <v>4.6752805120526292E-2</v>
      </c>
      <c r="X17" s="3"/>
      <c r="Y17" s="136" t="s">
        <v>54</v>
      </c>
      <c r="Z17" s="137">
        <f>I16+I17</f>
        <v>8.5553931051943338E-2</v>
      </c>
      <c r="AA17" s="137">
        <f>S16+S17</f>
        <v>0.2395634433117424</v>
      </c>
      <c r="AB17" s="138">
        <f>W16+W17</f>
        <v>0.57141980340153875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0.19255906362426051</v>
      </c>
      <c r="G18" s="110">
        <f t="shared" si="3"/>
        <v>0.20055990796149958</v>
      </c>
      <c r="H18" s="68">
        <f t="shared" ref="H18:W18" si="5">H7/H$4</f>
        <v>0.20506006940106888</v>
      </c>
      <c r="I18" s="111">
        <f t="shared" si="5"/>
        <v>0.20983707670405624</v>
      </c>
      <c r="J18" s="110">
        <f t="shared" si="5"/>
        <v>0.21576866293277666</v>
      </c>
      <c r="K18" s="68">
        <f t="shared" si="5"/>
        <v>0.22173236062006627</v>
      </c>
      <c r="L18" s="68">
        <f t="shared" si="5"/>
        <v>0.22901378437909578</v>
      </c>
      <c r="M18" s="68">
        <f t="shared" si="5"/>
        <v>0.23735816071319163</v>
      </c>
      <c r="N18" s="111">
        <f t="shared" si="5"/>
        <v>0.24461846890475503</v>
      </c>
      <c r="O18" s="110">
        <f t="shared" si="5"/>
        <v>0.25214790496917233</v>
      </c>
      <c r="P18" s="68">
        <f t="shared" si="5"/>
        <v>0.25913580113019086</v>
      </c>
      <c r="Q18" s="68">
        <f t="shared" si="5"/>
        <v>0.26484026533240995</v>
      </c>
      <c r="R18" s="68">
        <f t="shared" si="5"/>
        <v>0.26889968464289976</v>
      </c>
      <c r="S18" s="111">
        <f t="shared" si="5"/>
        <v>0.2715133092702719</v>
      </c>
      <c r="T18" s="68">
        <f t="shared" si="5"/>
        <v>0.2696317527992681</v>
      </c>
      <c r="U18" s="116">
        <f t="shared" si="5"/>
        <v>0.25058242553704108</v>
      </c>
      <c r="V18" s="68">
        <f t="shared" si="5"/>
        <v>0.223931732559952</v>
      </c>
      <c r="W18" s="116">
        <f t="shared" si="5"/>
        <v>0.19627757808441665</v>
      </c>
      <c r="X18" s="3"/>
      <c r="Y18" s="136" t="s">
        <v>55</v>
      </c>
      <c r="Z18" s="137">
        <f>I18+I19+I20</f>
        <v>0.76171589589620636</v>
      </c>
      <c r="AA18" s="137">
        <f>S18+S19+S20</f>
        <v>0.67797904518624674</v>
      </c>
      <c r="AB18" s="138">
        <f>W18+W19+W20</f>
        <v>0.39539486721258765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0.3180712170628231</v>
      </c>
      <c r="G19" s="110">
        <f t="shared" si="3"/>
        <v>0.31796415117634663</v>
      </c>
      <c r="H19" s="68">
        <f t="shared" ref="H19:W19" si="6">H8/H$4</f>
        <v>0.31766937259642763</v>
      </c>
      <c r="I19" s="111">
        <f t="shared" si="6"/>
        <v>0.31730993913962469</v>
      </c>
      <c r="J19" s="110">
        <f t="shared" si="6"/>
        <v>0.31656322900941219</v>
      </c>
      <c r="K19" s="68">
        <f t="shared" si="6"/>
        <v>0.31536105619129395</v>
      </c>
      <c r="L19" s="68">
        <f t="shared" si="6"/>
        <v>0.31242764145551932</v>
      </c>
      <c r="M19" s="68">
        <f t="shared" si="6"/>
        <v>0.30653972225160864</v>
      </c>
      <c r="N19" s="111">
        <f t="shared" si="6"/>
        <v>0.30027800971955654</v>
      </c>
      <c r="O19" s="110">
        <f t="shared" si="6"/>
        <v>0.29259710766446601</v>
      </c>
      <c r="P19" s="68">
        <f t="shared" si="6"/>
        <v>0.28470980631972248</v>
      </c>
      <c r="Q19" s="68">
        <f t="shared" si="6"/>
        <v>0.27694740739467705</v>
      </c>
      <c r="R19" s="68">
        <f t="shared" si="6"/>
        <v>0.26947153154068904</v>
      </c>
      <c r="S19" s="111">
        <f t="shared" si="6"/>
        <v>0.26225721243006239</v>
      </c>
      <c r="T19" s="68">
        <f t="shared" si="6"/>
        <v>0.2275577273596581</v>
      </c>
      <c r="U19" s="116">
        <f t="shared" si="6"/>
        <v>0.18854065439861994</v>
      </c>
      <c r="V19" s="68">
        <f t="shared" si="6"/>
        <v>0.15409991898949155</v>
      </c>
      <c r="W19" s="116">
        <f t="shared" si="6"/>
        <v>0.12711644759415938</v>
      </c>
      <c r="X19" s="3"/>
      <c r="Y19" s="139" t="s">
        <v>60</v>
      </c>
      <c r="Z19" s="140">
        <f>I21+I22</f>
        <v>0.1527301732259839</v>
      </c>
      <c r="AA19" s="140">
        <f>S21+S22</f>
        <v>8.2457511387757129E-2</v>
      </c>
      <c r="AB19" s="272">
        <f>W21+W22</f>
        <v>3.3307591049810258E-2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0.25841857882987523</v>
      </c>
      <c r="G20" s="110">
        <f t="shared" si="3"/>
        <v>0.24686798054194603</v>
      </c>
      <c r="H20" s="68">
        <f t="shared" ref="H20:W20" si="7">H9/H$4</f>
        <v>0.24101024994834053</v>
      </c>
      <c r="I20" s="111">
        <f t="shared" si="7"/>
        <v>0.23456888005252544</v>
      </c>
      <c r="J20" s="110">
        <f t="shared" si="7"/>
        <v>0.22715701052421294</v>
      </c>
      <c r="K20" s="68">
        <f t="shared" si="7"/>
        <v>0.21929234484224683</v>
      </c>
      <c r="L20" s="68">
        <f t="shared" si="7"/>
        <v>0.21027783032000322</v>
      </c>
      <c r="M20" s="68">
        <f t="shared" si="7"/>
        <v>0.20042084511926711</v>
      </c>
      <c r="N20" s="111">
        <f t="shared" si="7"/>
        <v>0.19089708734419558</v>
      </c>
      <c r="O20" s="110">
        <f t="shared" si="7"/>
        <v>0.18055796296397275</v>
      </c>
      <c r="P20" s="68">
        <f t="shared" si="7"/>
        <v>0.17016199948442867</v>
      </c>
      <c r="Q20" s="68">
        <f t="shared" si="7"/>
        <v>0.16046039016785874</v>
      </c>
      <c r="R20" s="68">
        <f t="shared" si="7"/>
        <v>0.15181625460625323</v>
      </c>
      <c r="S20" s="111">
        <f t="shared" si="7"/>
        <v>0.1442085234859124</v>
      </c>
      <c r="T20" s="68">
        <f t="shared" si="7"/>
        <v>0.11562310180722472</v>
      </c>
      <c r="U20" s="116">
        <f t="shared" si="7"/>
        <v>9.7224942850994103E-2</v>
      </c>
      <c r="V20" s="68">
        <f t="shared" si="7"/>
        <v>8.3412265151019183E-2</v>
      </c>
      <c r="W20" s="116">
        <f t="shared" si="7"/>
        <v>7.2000841534011636E-2</v>
      </c>
      <c r="X20" s="3"/>
      <c r="Y20" s="173" t="s">
        <v>92</v>
      </c>
      <c r="Z20" s="174">
        <f>SUM(Z17:Z19)</f>
        <v>1.0000000001741336</v>
      </c>
      <c r="AA20" s="174">
        <f t="shared" ref="AA20:AB20" si="8">SUM(AA17:AA19)</f>
        <v>0.99999999988574628</v>
      </c>
      <c r="AB20" s="174">
        <f t="shared" si="8"/>
        <v>1.0001222616639367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0.13248742707254613</v>
      </c>
      <c r="G21" s="110">
        <f t="shared" si="3"/>
        <v>0.1254535478880496</v>
      </c>
      <c r="H21" s="68">
        <f t="shared" ref="H21:W21" si="9">H10/H$4</f>
        <v>0.12205823301954632</v>
      </c>
      <c r="I21" s="111">
        <f t="shared" si="9"/>
        <v>0.11833738474682136</v>
      </c>
      <c r="J21" s="110">
        <f t="shared" si="9"/>
        <v>0.11412098100914689</v>
      </c>
      <c r="K21" s="68">
        <f t="shared" si="9"/>
        <v>0.10964995135989986</v>
      </c>
      <c r="L21" s="68">
        <f t="shared" si="9"/>
        <v>0.1046433853380065</v>
      </c>
      <c r="M21" s="68">
        <f t="shared" si="9"/>
        <v>9.9237292172589184E-2</v>
      </c>
      <c r="N21" s="111">
        <f t="shared" si="9"/>
        <v>9.4046893337957072E-2</v>
      </c>
      <c r="O21" s="110">
        <f t="shared" si="9"/>
        <v>8.8403386457242064E-2</v>
      </c>
      <c r="P21" s="68">
        <f t="shared" si="9"/>
        <v>8.272708436192594E-2</v>
      </c>
      <c r="Q21" s="68">
        <f t="shared" si="9"/>
        <v>7.7377318689680383E-2</v>
      </c>
      <c r="R21" s="68">
        <f t="shared" si="9"/>
        <v>7.2566194852746638E-2</v>
      </c>
      <c r="S21" s="111">
        <f t="shared" si="9"/>
        <v>6.8289239521358999E-2</v>
      </c>
      <c r="T21" s="68">
        <f t="shared" si="9"/>
        <v>5.2122658839383114E-2</v>
      </c>
      <c r="U21" s="116">
        <f t="shared" si="9"/>
        <v>4.167692357189115E-2</v>
      </c>
      <c r="V21" s="68">
        <f t="shared" si="9"/>
        <v>3.4137250679202813E-2</v>
      </c>
      <c r="W21" s="116">
        <f t="shared" si="9"/>
        <v>2.8252745147314375E-2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4.5200853003942186E-2</v>
      </c>
      <c r="G22" s="112">
        <f t="shared" si="3"/>
        <v>3.8921104217925162E-2</v>
      </c>
      <c r="H22" s="70">
        <f t="shared" ref="H22:W22" si="10">H11/H$4</f>
        <v>3.6651852354418195E-2</v>
      </c>
      <c r="I22" s="113">
        <f t="shared" si="10"/>
        <v>3.4392788479162537E-2</v>
      </c>
      <c r="J22" s="112">
        <f t="shared" si="10"/>
        <v>3.2046506238076318E-2</v>
      </c>
      <c r="K22" s="70">
        <f t="shared" si="10"/>
        <v>2.9763070526124456E-2</v>
      </c>
      <c r="L22" s="70">
        <f t="shared" si="10"/>
        <v>2.7437074384792256E-2</v>
      </c>
      <c r="M22" s="70">
        <f t="shared" si="10"/>
        <v>2.5124630141113755E-2</v>
      </c>
      <c r="N22" s="113">
        <f t="shared" si="10"/>
        <v>2.3002616296546076E-2</v>
      </c>
      <c r="O22" s="112">
        <f t="shared" si="10"/>
        <v>2.0895197811093301E-2</v>
      </c>
      <c r="P22" s="70">
        <f t="shared" si="10"/>
        <v>1.8886997896197653E-2</v>
      </c>
      <c r="Q22" s="70">
        <f t="shared" si="10"/>
        <v>1.7080554744581977E-2</v>
      </c>
      <c r="R22" s="70">
        <f t="shared" si="10"/>
        <v>1.5514508644932113E-2</v>
      </c>
      <c r="S22" s="113">
        <f t="shared" si="10"/>
        <v>1.4168271866398132E-2</v>
      </c>
      <c r="T22" s="70">
        <f t="shared" si="10"/>
        <v>9.5853103229990109E-3</v>
      </c>
      <c r="U22" s="117">
        <f t="shared" si="10"/>
        <v>7.2655164856760589E-3</v>
      </c>
      <c r="V22" s="70">
        <f t="shared" si="10"/>
        <v>5.9536007309494484E-3</v>
      </c>
      <c r="W22" s="117">
        <f t="shared" si="10"/>
        <v>5.0548459024958806E-3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35911.307350000003</v>
      </c>
      <c r="G4" s="59">
        <f t="shared" si="5"/>
        <v>36708.886160000002</v>
      </c>
      <c r="H4" s="59">
        <f t="shared" si="5"/>
        <v>37113.743849999999</v>
      </c>
      <c r="I4" s="59">
        <f t="shared" ref="I4:AM4" si="6">I43</f>
        <v>37033.338620000002</v>
      </c>
      <c r="J4" s="59">
        <f t="shared" si="6"/>
        <v>37409.700570000001</v>
      </c>
      <c r="K4" s="59">
        <f t="shared" si="6"/>
        <v>37836.800909999998</v>
      </c>
      <c r="L4" s="59">
        <f t="shared" si="6"/>
        <v>37961.527029999997</v>
      </c>
      <c r="M4" s="59">
        <f t="shared" si="6"/>
        <v>37701.613720000001</v>
      </c>
      <c r="N4" s="59">
        <f t="shared" si="6"/>
        <v>37145.906029999998</v>
      </c>
      <c r="O4" s="59">
        <f t="shared" si="6"/>
        <v>36974.08006</v>
      </c>
      <c r="P4" s="59">
        <f t="shared" si="6"/>
        <v>36608.866309999998</v>
      </c>
      <c r="Q4" s="59">
        <f t="shared" si="6"/>
        <v>36182.40208</v>
      </c>
      <c r="R4" s="59">
        <f t="shared" si="6"/>
        <v>35731.131540000002</v>
      </c>
      <c r="S4" s="59">
        <f t="shared" si="6"/>
        <v>35265.317450000002</v>
      </c>
      <c r="T4" s="59">
        <f t="shared" si="6"/>
        <v>34864.515489999998</v>
      </c>
      <c r="U4" s="59">
        <f t="shared" si="6"/>
        <v>34504.283969999997</v>
      </c>
      <c r="V4" s="59">
        <f t="shared" si="6"/>
        <v>34168.069199999998</v>
      </c>
      <c r="W4" s="59">
        <f t="shared" si="6"/>
        <v>33845.223290000002</v>
      </c>
      <c r="X4" s="59">
        <f t="shared" si="6"/>
        <v>33529.495159999999</v>
      </c>
      <c r="Y4" s="59">
        <f t="shared" si="6"/>
        <v>33263.397409999998</v>
      </c>
      <c r="Z4" s="59">
        <f t="shared" si="6"/>
        <v>33023.246319999998</v>
      </c>
      <c r="AA4" s="59">
        <f t="shared" si="6"/>
        <v>32796.787689999997</v>
      </c>
      <c r="AB4" s="59">
        <f t="shared" si="6"/>
        <v>32578.119650000001</v>
      </c>
      <c r="AC4" s="59">
        <f t="shared" si="6"/>
        <v>32335.102869999999</v>
      </c>
      <c r="AD4" s="59">
        <f t="shared" si="6"/>
        <v>32110.150259999999</v>
      </c>
      <c r="AE4" s="59">
        <f t="shared" si="6"/>
        <v>31893.871139999999</v>
      </c>
      <c r="AF4" s="59">
        <f t="shared" si="6"/>
        <v>31681.509890000001</v>
      </c>
      <c r="AG4" s="59">
        <f t="shared" si="6"/>
        <v>31471.31278</v>
      </c>
      <c r="AH4" s="59">
        <f t="shared" si="6"/>
        <v>31201.609649999999</v>
      </c>
      <c r="AI4" s="59">
        <f t="shared" si="6"/>
        <v>30969.970229999999</v>
      </c>
      <c r="AJ4" s="59">
        <f t="shared" si="6"/>
        <v>30755.262439999999</v>
      </c>
      <c r="AK4" s="59">
        <f t="shared" si="6"/>
        <v>30549.558120000002</v>
      </c>
      <c r="AL4" s="59">
        <f t="shared" si="6"/>
        <v>30349.319769999998</v>
      </c>
      <c r="AM4" s="103">
        <f t="shared" si="6"/>
        <v>30153.344779999999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36.708886159999999</v>
      </c>
      <c r="H5" s="154">
        <f t="shared" si="7"/>
        <v>37.113743849999999</v>
      </c>
      <c r="I5" s="154">
        <f t="shared" si="7"/>
        <v>37.033338620000002</v>
      </c>
      <c r="J5" s="154">
        <f t="shared" si="7"/>
        <v>37.409700569999998</v>
      </c>
      <c r="K5" s="154">
        <f t="shared" si="7"/>
        <v>37.836800910000001</v>
      </c>
      <c r="L5" s="154">
        <f t="shared" si="7"/>
        <v>37.961527029999999</v>
      </c>
      <c r="M5" s="154">
        <f t="shared" si="7"/>
        <v>37.701613720000005</v>
      </c>
      <c r="N5" s="154">
        <f t="shared" si="7"/>
        <v>37.145906029999999</v>
      </c>
      <c r="O5" s="154">
        <f t="shared" si="7"/>
        <v>36.974080059999999</v>
      </c>
      <c r="P5" s="154">
        <f t="shared" si="7"/>
        <v>36.608866309999996</v>
      </c>
      <c r="Q5" s="154">
        <f t="shared" si="7"/>
        <v>36.182402080000003</v>
      </c>
      <c r="R5" s="154">
        <f t="shared" si="7"/>
        <v>35.73113154</v>
      </c>
      <c r="S5" s="154">
        <f t="shared" si="7"/>
        <v>35.265317450000005</v>
      </c>
      <c r="T5" s="154">
        <f t="shared" si="7"/>
        <v>34.864515489999995</v>
      </c>
      <c r="U5" s="154">
        <f t="shared" si="7"/>
        <v>34.504283969999996</v>
      </c>
      <c r="V5" s="154">
        <f t="shared" si="7"/>
        <v>34.168069199999998</v>
      </c>
      <c r="W5" s="154">
        <f t="shared" si="7"/>
        <v>33.84522329</v>
      </c>
      <c r="X5" s="154">
        <f t="shared" si="7"/>
        <v>33.529495159999996</v>
      </c>
      <c r="Y5" s="154">
        <f t="shared" si="7"/>
        <v>33.263397409999996</v>
      </c>
      <c r="Z5" s="154">
        <f t="shared" si="7"/>
        <v>33.023246319999998</v>
      </c>
      <c r="AA5" s="154">
        <f t="shared" si="7"/>
        <v>32.796787689999995</v>
      </c>
      <c r="AB5" s="154">
        <f t="shared" si="7"/>
        <v>32.578119649999998</v>
      </c>
      <c r="AC5" s="154">
        <f t="shared" si="7"/>
        <v>32.33510287</v>
      </c>
      <c r="AD5" s="154">
        <f t="shared" si="7"/>
        <v>32.110150259999998</v>
      </c>
      <c r="AE5" s="154">
        <f t="shared" si="7"/>
        <v>31.893871139999998</v>
      </c>
      <c r="AF5" s="154">
        <f t="shared" si="7"/>
        <v>31.681509890000001</v>
      </c>
      <c r="AG5" s="154">
        <f t="shared" si="7"/>
        <v>31.471312780000002</v>
      </c>
      <c r="AH5" s="154">
        <f t="shared" si="7"/>
        <v>31.201609649999998</v>
      </c>
      <c r="AI5" s="154">
        <f t="shared" si="7"/>
        <v>30.969970229999998</v>
      </c>
      <c r="AJ5" s="154">
        <f t="shared" si="7"/>
        <v>30.755262439999999</v>
      </c>
      <c r="AK5" s="154">
        <f t="shared" si="7"/>
        <v>30.54955812</v>
      </c>
      <c r="AL5" s="154">
        <f t="shared" si="7"/>
        <v>30.349319769999997</v>
      </c>
      <c r="AM5" s="176">
        <f t="shared" si="7"/>
        <v>30.153344780000001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1.0441160623327396E-2</v>
      </c>
      <c r="H6" s="155">
        <f t="shared" ref="H6:AM6" si="8">H91</f>
        <v>1.3610154069649322E-2</v>
      </c>
      <c r="I6" s="155">
        <f t="shared" si="8"/>
        <v>1.6743396067054352E-2</v>
      </c>
      <c r="J6" s="155">
        <f t="shared" si="8"/>
        <v>2.1580334664517739E-2</v>
      </c>
      <c r="K6" s="155">
        <f t="shared" si="8"/>
        <v>2.8098364222938745E-2</v>
      </c>
      <c r="L6" s="155">
        <f t="shared" si="8"/>
        <v>3.5338321610188399E-2</v>
      </c>
      <c r="M6" s="155">
        <f t="shared" si="8"/>
        <v>4.2778761539971552E-2</v>
      </c>
      <c r="N6" s="155">
        <f t="shared" si="8"/>
        <v>4.8802848193712514E-2</v>
      </c>
      <c r="O6" s="155">
        <f t="shared" si="8"/>
        <v>6.0024339223546323E-2</v>
      </c>
      <c r="P6" s="155">
        <f t="shared" si="8"/>
        <v>7.3521988067267188E-2</v>
      </c>
      <c r="Q6" s="155">
        <f t="shared" si="8"/>
        <v>9.1343867847482621E-2</v>
      </c>
      <c r="R6" s="155">
        <f t="shared" si="8"/>
        <v>0.11401362860393757</v>
      </c>
      <c r="S6" s="155">
        <f t="shared" si="8"/>
        <v>0.14129898286226827</v>
      </c>
      <c r="T6" s="155">
        <f t="shared" si="8"/>
        <v>0.17356415911575315</v>
      </c>
      <c r="U6" s="155">
        <f t="shared" si="8"/>
        <v>0.20906656284396447</v>
      </c>
      <c r="V6" s="155">
        <f t="shared" si="8"/>
        <v>0.24600158624122667</v>
      </c>
      <c r="W6" s="155">
        <f t="shared" si="8"/>
        <v>0.28295643541608911</v>
      </c>
      <c r="X6" s="155">
        <f t="shared" si="8"/>
        <v>0.3190388175829606</v>
      </c>
      <c r="Y6" s="155">
        <f t="shared" si="8"/>
        <v>0.35465267045913579</v>
      </c>
      <c r="Z6" s="155">
        <f t="shared" si="8"/>
        <v>0.38908047880860186</v>
      </c>
      <c r="AA6" s="155">
        <f t="shared" si="8"/>
        <v>0.42200404779947526</v>
      </c>
      <c r="AB6" s="155">
        <f t="shared" si="8"/>
        <v>0.45331974155236426</v>
      </c>
      <c r="AC6" s="155">
        <f t="shared" si="8"/>
        <v>0.48359972791390105</v>
      </c>
      <c r="AD6" s="155">
        <f t="shared" si="8"/>
        <v>0.51246513444375275</v>
      </c>
      <c r="AE6" s="155">
        <f t="shared" si="8"/>
        <v>0.53982759177849993</v>
      </c>
      <c r="AF6" s="155">
        <f t="shared" si="8"/>
        <v>0.5656921009202569</v>
      </c>
      <c r="AG6" s="155">
        <f t="shared" si="8"/>
        <v>0.59011464058792917</v>
      </c>
      <c r="AH6" s="155">
        <f t="shared" si="8"/>
        <v>0.6141323561491322</v>
      </c>
      <c r="AI6" s="155">
        <f t="shared" si="8"/>
        <v>0.63716258405973936</v>
      </c>
      <c r="AJ6" s="155">
        <f t="shared" si="8"/>
        <v>0.65898728256795847</v>
      </c>
      <c r="AK6" s="155">
        <f t="shared" si="8"/>
        <v>0.67957819646525219</v>
      </c>
      <c r="AL6" s="155">
        <f t="shared" si="8"/>
        <v>0.69896643848238715</v>
      </c>
      <c r="AM6" s="177">
        <f t="shared" si="8"/>
        <v>0.71720923724336494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0.98955883928677613</v>
      </c>
      <c r="H7" s="179">
        <f t="shared" ref="H7:AM7" si="9">H99</f>
        <v>0.98638984598154467</v>
      </c>
      <c r="I7" s="179">
        <f t="shared" si="9"/>
        <v>0.98325660383033531</v>
      </c>
      <c r="J7" s="179">
        <f t="shared" si="9"/>
        <v>0.97841966554933057</v>
      </c>
      <c r="K7" s="179">
        <f t="shared" si="9"/>
        <v>0.97190163585634914</v>
      </c>
      <c r="L7" s="179">
        <f t="shared" si="9"/>
        <v>0.96466167841615402</v>
      </c>
      <c r="M7" s="179">
        <f t="shared" si="9"/>
        <v>0.95722123853960062</v>
      </c>
      <c r="N7" s="179">
        <f t="shared" si="9"/>
        <v>0.95119715188705012</v>
      </c>
      <c r="O7" s="179">
        <f t="shared" si="9"/>
        <v>0.93997566088463758</v>
      </c>
      <c r="P7" s="179">
        <f t="shared" si="9"/>
        <v>0.92647801171420663</v>
      </c>
      <c r="Q7" s="179">
        <f t="shared" si="9"/>
        <v>0.90865613226306841</v>
      </c>
      <c r="R7" s="179">
        <f t="shared" si="9"/>
        <v>0.88598637142404923</v>
      </c>
      <c r="S7" s="179">
        <f t="shared" si="9"/>
        <v>0.85870101730787052</v>
      </c>
      <c r="T7" s="179">
        <f t="shared" si="9"/>
        <v>0.82643584071215215</v>
      </c>
      <c r="U7" s="179">
        <f t="shared" si="9"/>
        <v>0.79093343695316221</v>
      </c>
      <c r="V7" s="179">
        <f t="shared" si="9"/>
        <v>0.75399841381730759</v>
      </c>
      <c r="W7" s="179">
        <f t="shared" si="9"/>
        <v>0.71704356452481832</v>
      </c>
      <c r="X7" s="179">
        <f t="shared" si="9"/>
        <v>0.68096118241703951</v>
      </c>
      <c r="Y7" s="179">
        <f t="shared" si="9"/>
        <v>0.64534732954086427</v>
      </c>
      <c r="Z7" s="179">
        <f t="shared" si="9"/>
        <v>0.61091952149421513</v>
      </c>
      <c r="AA7" s="179">
        <f t="shared" si="9"/>
        <v>0.57799595220052491</v>
      </c>
      <c r="AB7" s="179">
        <f t="shared" si="9"/>
        <v>0.54668025814068122</v>
      </c>
      <c r="AC7" s="179">
        <f t="shared" si="9"/>
        <v>0.51640027239536046</v>
      </c>
      <c r="AD7" s="179">
        <f t="shared" si="9"/>
        <v>0.48753486555624731</v>
      </c>
      <c r="AE7" s="179">
        <f t="shared" si="9"/>
        <v>0.46017240822150007</v>
      </c>
      <c r="AF7" s="179">
        <f t="shared" si="9"/>
        <v>0.43430789907974299</v>
      </c>
      <c r="AG7" s="179">
        <f t="shared" si="9"/>
        <v>0.40988535909432117</v>
      </c>
      <c r="AH7" s="179">
        <f t="shared" si="9"/>
        <v>0.3858676438508678</v>
      </c>
      <c r="AI7" s="179">
        <f t="shared" si="9"/>
        <v>0.36283741626315413</v>
      </c>
      <c r="AJ7" s="179">
        <f t="shared" si="9"/>
        <v>0.34101271710689396</v>
      </c>
      <c r="AK7" s="179">
        <f t="shared" si="9"/>
        <v>0.32042180343654669</v>
      </c>
      <c r="AL7" s="179">
        <f t="shared" si="9"/>
        <v>0.30103356171531093</v>
      </c>
      <c r="AM7" s="180">
        <f t="shared" si="9"/>
        <v>0.28279076288929034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0.99999999991010358</v>
      </c>
      <c r="H8" s="231">
        <f t="shared" ref="H8:AM8" si="10">SUM(H6:H7)</f>
        <v>1.0000000000511939</v>
      </c>
      <c r="I8" s="231">
        <f t="shared" si="10"/>
        <v>0.99999999989738964</v>
      </c>
      <c r="J8" s="231">
        <f t="shared" si="10"/>
        <v>1.0000000002138483</v>
      </c>
      <c r="K8" s="231">
        <f t="shared" si="10"/>
        <v>1.0000000000792879</v>
      </c>
      <c r="L8" s="231">
        <f t="shared" si="10"/>
        <v>1.0000000000263425</v>
      </c>
      <c r="M8" s="231">
        <f t="shared" si="10"/>
        <v>1.0000000000795721</v>
      </c>
      <c r="N8" s="231">
        <f t="shared" si="10"/>
        <v>1.0000000000807627</v>
      </c>
      <c r="O8" s="231">
        <f t="shared" si="10"/>
        <v>1.0000000001081839</v>
      </c>
      <c r="P8" s="231">
        <f t="shared" si="10"/>
        <v>0.9999999997814738</v>
      </c>
      <c r="Q8" s="231">
        <f t="shared" si="10"/>
        <v>1.0000000001105511</v>
      </c>
      <c r="R8" s="231">
        <f t="shared" si="10"/>
        <v>1.0000000000279867</v>
      </c>
      <c r="S8" s="231">
        <f t="shared" si="10"/>
        <v>1.0000000001701388</v>
      </c>
      <c r="T8" s="231">
        <f t="shared" si="10"/>
        <v>0.99999999982790533</v>
      </c>
      <c r="U8" s="231">
        <f t="shared" si="10"/>
        <v>0.99999999979712673</v>
      </c>
      <c r="V8" s="231">
        <f t="shared" si="10"/>
        <v>1.0000000000585343</v>
      </c>
      <c r="W8" s="231">
        <f t="shared" si="10"/>
        <v>0.99999999994090749</v>
      </c>
      <c r="X8" s="231">
        <f t="shared" si="10"/>
        <v>1</v>
      </c>
      <c r="Y8" s="231">
        <f t="shared" si="10"/>
        <v>1</v>
      </c>
      <c r="Z8" s="231">
        <f t="shared" si="10"/>
        <v>1.0000000003028169</v>
      </c>
      <c r="AA8" s="231">
        <f t="shared" si="10"/>
        <v>1.0000000000000002</v>
      </c>
      <c r="AB8" s="231">
        <f t="shared" si="10"/>
        <v>0.99999999969304554</v>
      </c>
      <c r="AC8" s="231">
        <f t="shared" si="10"/>
        <v>1.0000000003092615</v>
      </c>
      <c r="AD8" s="231">
        <f t="shared" si="10"/>
        <v>1</v>
      </c>
      <c r="AE8" s="231">
        <f t="shared" si="10"/>
        <v>1</v>
      </c>
      <c r="AF8" s="231">
        <f t="shared" si="10"/>
        <v>0.99999999999999989</v>
      </c>
      <c r="AG8" s="231">
        <f t="shared" si="10"/>
        <v>0.9999999996822504</v>
      </c>
      <c r="AH8" s="231">
        <f t="shared" si="10"/>
        <v>1</v>
      </c>
      <c r="AI8" s="231">
        <f t="shared" si="10"/>
        <v>1.0000000003228935</v>
      </c>
      <c r="AJ8" s="231">
        <f t="shared" si="10"/>
        <v>0.99999999967485242</v>
      </c>
      <c r="AK8" s="231">
        <f t="shared" si="10"/>
        <v>0.99999999990179889</v>
      </c>
      <c r="AL8" s="231">
        <f t="shared" si="10"/>
        <v>1.0000000001976981</v>
      </c>
      <c r="AM8" s="231">
        <f t="shared" si="10"/>
        <v>1.0000000001326552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1.6743396067054352E-2</v>
      </c>
      <c r="J13" s="182">
        <f>S91</f>
        <v>0.14129898286226827</v>
      </c>
      <c r="K13" s="182">
        <f>AM91</f>
        <v>0.71720923724336494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1.6743396067054352E-2</v>
      </c>
      <c r="J14" s="183">
        <f>S91</f>
        <v>0.14129898286226827</v>
      </c>
      <c r="K14" s="183">
        <f>AM91</f>
        <v>0.71720923724336494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0.98325660383033531</v>
      </c>
      <c r="J15" s="181">
        <f>S99</f>
        <v>0.85870101730787052</v>
      </c>
      <c r="K15" s="182">
        <f>AM99</f>
        <v>0.28279076288929034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0.14796722729018699</v>
      </c>
      <c r="J16" s="184">
        <f>S100+S101</f>
        <v>0.17294300964813802</v>
      </c>
      <c r="K16" s="184">
        <f>AM100+AM101</f>
        <v>5.8213193713894849E-2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0.71524390865194953</v>
      </c>
      <c r="J17" s="183">
        <f>S102+S103+S104</f>
        <v>0.61319799606681258</v>
      </c>
      <c r="K17" s="183">
        <f>AM102+AM103+AM104</f>
        <v>0.20136804315743312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0.12004546791250116</v>
      </c>
      <c r="J18" s="183">
        <f>S105+S106</f>
        <v>7.2560011459644469E-2</v>
      </c>
      <c r="K18" s="183">
        <f>AM105+AM106</f>
        <v>2.320952600801323E-2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0.98325660385463765</v>
      </c>
      <c r="J19" s="185">
        <f>SUM(J16:J18)</f>
        <v>0.85870101717459502</v>
      </c>
      <c r="K19" s="185">
        <f>SUM(K16:K18)</f>
        <v>0.28279076287934118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1940.3869999999999</v>
      </c>
      <c r="G26" s="99">
        <f>VLOOKUP($D26,Résultats!$B$2:$AZ$251,G$2,FALSE)</f>
        <v>2203.7420000000002</v>
      </c>
      <c r="H26" s="99">
        <f>VLOOKUP($D26,Résultats!$B$2:$AZ$251,H$2,FALSE)</f>
        <v>2240.3020000000001</v>
      </c>
      <c r="I26" s="99">
        <f>VLOOKUP($D26,Résultats!$B$2:$AZ$251,I$2,FALSE)</f>
        <v>1775.2819629999999</v>
      </c>
      <c r="J26" s="51">
        <f>VLOOKUP($D26,Résultats!$B$2:$AZ$251,J$2,FALSE)</f>
        <v>2228.0288850000002</v>
      </c>
      <c r="K26" s="51">
        <f>VLOOKUP($D26,Résultats!$B$2:$AZ$251,K$2,FALSE)</f>
        <v>2505.4170340000001</v>
      </c>
      <c r="L26" s="51">
        <f>VLOOKUP($D26,Résultats!$B$2:$AZ$251,L$2,FALSE)</f>
        <v>2350.4202949999999</v>
      </c>
      <c r="M26" s="51">
        <f>VLOOKUP($D26,Résultats!$B$2:$AZ$251,M$2,FALSE)</f>
        <v>2040.7853</v>
      </c>
      <c r="N26" s="51">
        <f>VLOOKUP($D26,Résultats!$B$2:$AZ$251,N$2,FALSE)</f>
        <v>1727.97065</v>
      </c>
      <c r="O26" s="51">
        <f>VLOOKUP($D26,Résultats!$B$2:$AZ$251,O$2,FALSE)</f>
        <v>2079.4410670000002</v>
      </c>
      <c r="P26" s="51">
        <f>VLOOKUP($D26,Résultats!$B$2:$AZ$251,P$2,FALSE)</f>
        <v>1875.63958</v>
      </c>
      <c r="Q26" s="51">
        <f>VLOOKUP($D26,Résultats!$B$2:$AZ$251,Q$2,FALSE)</f>
        <v>1792.254948</v>
      </c>
      <c r="R26" s="51">
        <f>VLOOKUP($D26,Résultats!$B$2:$AZ$251,R$2,FALSE)</f>
        <v>1741.6023070000001</v>
      </c>
      <c r="S26" s="51">
        <f>VLOOKUP($D26,Résultats!$B$2:$AZ$251,S$2,FALSE)</f>
        <v>1699.709038</v>
      </c>
      <c r="T26" s="51">
        <f>VLOOKUP($D26,Résultats!$B$2:$AZ$251,T$2,FALSE)</f>
        <v>1736.4900029999999</v>
      </c>
      <c r="U26" s="51">
        <f>VLOOKUP($D26,Résultats!$B$2:$AZ$251,U$2,FALSE)</f>
        <v>1752.7694160000001</v>
      </c>
      <c r="V26" s="51">
        <f>VLOOKUP($D26,Résultats!$B$2:$AZ$251,V$2,FALSE)</f>
        <v>1754.9539609999999</v>
      </c>
      <c r="W26" s="51">
        <f>VLOOKUP($D26,Résultats!$B$2:$AZ$251,W$2,FALSE)</f>
        <v>1747.9461570000001</v>
      </c>
      <c r="X26" s="51">
        <f>VLOOKUP($D26,Résultats!$B$2:$AZ$251,X$2,FALSE)</f>
        <v>1735.497531</v>
      </c>
      <c r="Y26" s="51">
        <f>VLOOKUP($D26,Résultats!$B$2:$AZ$251,Y$2,FALSE)</f>
        <v>1765.992868</v>
      </c>
      <c r="Z26" s="51">
        <f>VLOOKUP($D26,Résultats!$B$2:$AZ$251,Z$2,FALSE)</f>
        <v>1775.8123900000001</v>
      </c>
      <c r="AA26" s="51">
        <f>VLOOKUP($D26,Résultats!$B$2:$AZ$251,AA$2,FALSE)</f>
        <v>1774.9502339999999</v>
      </c>
      <c r="AB26" s="51">
        <f>VLOOKUP($D26,Résultats!$B$2:$AZ$251,AB$2,FALSE)</f>
        <v>1769.0160619999999</v>
      </c>
      <c r="AC26" s="51">
        <f>VLOOKUP($D26,Résultats!$B$2:$AZ$251,AC$2,FALSE)</f>
        <v>1793.1157040000001</v>
      </c>
      <c r="AD26" s="51">
        <f>VLOOKUP($D26,Résultats!$B$2:$AZ$251,AD$2,FALSE)</f>
        <v>1795.991315</v>
      </c>
      <c r="AE26" s="51">
        <f>VLOOKUP($D26,Résultats!$B$2:$AZ$251,AE$2,FALSE)</f>
        <v>1790.6052749999999</v>
      </c>
      <c r="AF26" s="51">
        <f>VLOOKUP($D26,Résultats!$B$2:$AZ$251,AF$2,FALSE)</f>
        <v>1781.0056930000001</v>
      </c>
      <c r="AG26" s="51">
        <f>VLOOKUP($D26,Résultats!$B$2:$AZ$251,AG$2,FALSE)</f>
        <v>1769.897254</v>
      </c>
      <c r="AH26" s="51">
        <f>VLOOKUP($D26,Résultats!$B$2:$AZ$251,AH$2,FALSE)</f>
        <v>1828.3843919999999</v>
      </c>
      <c r="AI26" s="51">
        <f>VLOOKUP($D26,Résultats!$B$2:$AZ$251,AI$2,FALSE)</f>
        <v>1848.4678919999999</v>
      </c>
      <c r="AJ26" s="51">
        <f>VLOOKUP($D26,Résultats!$B$2:$AZ$251,AJ$2,FALSE)</f>
        <v>1849.9568870000001</v>
      </c>
      <c r="AK26" s="51">
        <f>VLOOKUP($D26,Résultats!$B$2:$AZ$251,AK$2,FALSE)</f>
        <v>1844.64651</v>
      </c>
      <c r="AL26" s="51">
        <f>VLOOKUP($D26,Résultats!$B$2:$AZ$251,AL$2,FALSE)</f>
        <v>1836.398864</v>
      </c>
      <c r="AM26" s="100">
        <f>VLOOKUP($D26,Résultats!$B$2:$AZ$251,AM$2,FALSE)</f>
        <v>1827.3129919999999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2.1857379159999999</v>
      </c>
      <c r="F27" s="53">
        <f>VLOOKUP($D27,Résultats!$B$2:$AZ$251,F$2,FALSE)</f>
        <v>45.291866370000001</v>
      </c>
      <c r="G27" s="53">
        <f>VLOOKUP($D27,Résultats!$B$2:$AZ$251,G$2,FALSE)</f>
        <v>109.4636642</v>
      </c>
      <c r="H27" s="53">
        <f>VLOOKUP($D27,Résultats!$B$2:$AZ$251,H$2,FALSE)</f>
        <v>141.00456399999999</v>
      </c>
      <c r="I27" s="53">
        <f>VLOOKUP($D27,Résultats!$B$2:$AZ$251,I$2,FALSE)</f>
        <v>140.1962729</v>
      </c>
      <c r="J27" s="53">
        <f>VLOOKUP($D27,Résultats!$B$2:$AZ$251,J$2,FALSE)</f>
        <v>218.2531946</v>
      </c>
      <c r="K27" s="53">
        <f>VLOOKUP($D27,Résultats!$B$2:$AZ$251,K$2,FALSE)</f>
        <v>300.68912499999999</v>
      </c>
      <c r="L27" s="53">
        <f>VLOOKUP($D27,Résultats!$B$2:$AZ$251,L$2,FALSE)</f>
        <v>340.88280359999999</v>
      </c>
      <c r="M27" s="53">
        <f>VLOOKUP($D27,Résultats!$B$2:$AZ$251,M$2,FALSE)</f>
        <v>352.63451880000002</v>
      </c>
      <c r="N27" s="53">
        <f>VLOOKUP($D27,Résultats!$B$2:$AZ$251,N$2,FALSE)</f>
        <v>298.60563680000001</v>
      </c>
      <c r="O27" s="53">
        <f>VLOOKUP($D27,Résultats!$B$2:$AZ$251,O$2,FALSE)</f>
        <v>516.3869535</v>
      </c>
      <c r="P27" s="53">
        <f>VLOOKUP($D27,Résultats!$B$2:$AZ$251,P$2,FALSE)</f>
        <v>606.71764949999999</v>
      </c>
      <c r="Q27" s="53">
        <f>VLOOKUP($D27,Résultats!$B$2:$AZ$251,Q$2,FALSE)</f>
        <v>776.60856609999996</v>
      </c>
      <c r="R27" s="53">
        <f>VLOOKUP($D27,Résultats!$B$2:$AZ$251,R$2,FALSE)</f>
        <v>969.10089549999998</v>
      </c>
      <c r="S27" s="53">
        <f>VLOOKUP($D27,Résultats!$B$2:$AZ$251,S$2,FALSE)</f>
        <v>1156.016674</v>
      </c>
      <c r="T27" s="53">
        <f>VLOOKUP($D27,Résultats!$B$2:$AZ$251,T$2,FALSE)</f>
        <v>1370.274009</v>
      </c>
      <c r="U27" s="53">
        <f>VLOOKUP($D27,Résultats!$B$2:$AZ$251,U$2,FALSE)</f>
        <v>1529.2029700000001</v>
      </c>
      <c r="V27" s="53">
        <f>VLOOKUP($D27,Résultats!$B$2:$AZ$251,V$2,FALSE)</f>
        <v>1628.9006260000001</v>
      </c>
      <c r="W27" s="53">
        <f>VLOOKUP($D27,Résultats!$B$2:$AZ$251,W$2,FALSE)</f>
        <v>1680.742651</v>
      </c>
      <c r="X27" s="53">
        <f>VLOOKUP($D27,Résultats!$B$2:$AZ$251,X$2,FALSE)</f>
        <v>1700.8942500000001</v>
      </c>
      <c r="Y27" s="53">
        <f>VLOOKUP($D27,Résultats!$B$2:$AZ$251,Y$2,FALSE)</f>
        <v>1748.0580199999999</v>
      </c>
      <c r="Z27" s="53">
        <f>VLOOKUP($D27,Résultats!$B$2:$AZ$251,Z$2,FALSE)</f>
        <v>1766.7145989999999</v>
      </c>
      <c r="AA27" s="53">
        <f>VLOOKUP($D27,Résultats!$B$2:$AZ$251,AA$2,FALSE)</f>
        <v>1770.3857869999999</v>
      </c>
      <c r="AB27" s="53">
        <f>VLOOKUP($D27,Résultats!$B$2:$AZ$251,AB$2,FALSE)</f>
        <v>1766.7383669999999</v>
      </c>
      <c r="AC27" s="53">
        <f>VLOOKUP($D27,Résultats!$B$2:$AZ$251,AC$2,FALSE)</f>
        <v>1791.9612099999999</v>
      </c>
      <c r="AD27" s="53">
        <f>VLOOKUP($D27,Résultats!$B$2:$AZ$251,AD$2,FALSE)</f>
        <v>1795.413456</v>
      </c>
      <c r="AE27" s="53">
        <f>VLOOKUP($D27,Résultats!$B$2:$AZ$251,AE$2,FALSE)</f>
        <v>1790.3174650000001</v>
      </c>
      <c r="AF27" s="53">
        <f>VLOOKUP($D27,Résultats!$B$2:$AZ$251,AF$2,FALSE)</f>
        <v>1780.862711</v>
      </c>
      <c r="AG27" s="53">
        <f>VLOOKUP($D27,Résultats!$B$2:$AZ$251,AG$2,FALSE)</f>
        <v>1769.8262910000001</v>
      </c>
      <c r="AH27" s="53">
        <f>VLOOKUP($D27,Résultats!$B$2:$AZ$251,AH$2,FALSE)</f>
        <v>1828.3477800000001</v>
      </c>
      <c r="AI27" s="53">
        <f>VLOOKUP($D27,Résultats!$B$2:$AZ$251,AI$2,FALSE)</f>
        <v>1848.4494070000001</v>
      </c>
      <c r="AJ27" s="53">
        <f>VLOOKUP($D27,Résultats!$B$2:$AZ$251,AJ$2,FALSE)</f>
        <v>1849.947649</v>
      </c>
      <c r="AK27" s="53">
        <f>VLOOKUP($D27,Résultats!$B$2:$AZ$251,AK$2,FALSE)</f>
        <v>1844.6419109999999</v>
      </c>
      <c r="AL27" s="53">
        <f>VLOOKUP($D27,Résultats!$B$2:$AZ$251,AL$2,FALSE)</f>
        <v>1836.396577</v>
      </c>
      <c r="AM27" s="213">
        <f>VLOOKUP($D27,Résultats!$B$2:$AZ$251,AM$2,FALSE)</f>
        <v>1827.311856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6.5096432799999996E-3</v>
      </c>
      <c r="F28" s="25">
        <f>VLOOKUP($D28,Résultats!$B$2:$AZ$251,F$2,FALSE)</f>
        <v>0.80042231490000004</v>
      </c>
      <c r="G28" s="25">
        <f>VLOOKUP($D28,Résultats!$B$2:$AZ$251,G$2,FALSE)</f>
        <v>1.568036808</v>
      </c>
      <c r="H28" s="25">
        <f>VLOOKUP($D28,Résultats!$B$2:$AZ$251,H$2,FALSE)</f>
        <v>2.2756619499999999</v>
      </c>
      <c r="I28" s="25">
        <f>VLOOKUP($D28,Résultats!$B$2:$AZ$251,I$2,FALSE)</f>
        <v>2.5162166990000001</v>
      </c>
      <c r="J28" s="25">
        <f>VLOOKUP($D28,Résultats!$B$2:$AZ$251,J$2,FALSE)</f>
        <v>4.3659259009999998</v>
      </c>
      <c r="K28" s="25">
        <f>VLOOKUP($D28,Résultats!$B$2:$AZ$251,K$2,FALSE)</f>
        <v>9.6375142490000005</v>
      </c>
      <c r="L28" s="25">
        <f>VLOOKUP($D28,Résultats!$B$2:$AZ$251,L$2,FALSE)</f>
        <v>13.669931180000001</v>
      </c>
      <c r="M28" s="25">
        <f>VLOOKUP($D28,Résultats!$B$2:$AZ$251,M$2,FALSE)</f>
        <v>16.134205999999999</v>
      </c>
      <c r="N28" s="25">
        <f>VLOOKUP($D28,Résultats!$B$2:$AZ$251,N$2,FALSE)</f>
        <v>13.675610560000001</v>
      </c>
      <c r="O28" s="25">
        <f>VLOOKUP($D28,Résultats!$B$2:$AZ$251,O$2,FALSE)</f>
        <v>25.837037469999999</v>
      </c>
      <c r="P28" s="25">
        <f>VLOOKUP($D28,Résultats!$B$2:$AZ$251,P$2,FALSE)</f>
        <v>31.841482729999999</v>
      </c>
      <c r="Q28" s="25">
        <f>VLOOKUP($D28,Résultats!$B$2:$AZ$251,Q$2,FALSE)</f>
        <v>42.62145933</v>
      </c>
      <c r="R28" s="25">
        <f>VLOOKUP($D28,Résultats!$B$2:$AZ$251,R$2,FALSE)</f>
        <v>55.514251539999997</v>
      </c>
      <c r="S28" s="25">
        <f>VLOOKUP($D28,Résultats!$B$2:$AZ$251,S$2,FALSE)</f>
        <v>69.022964400000006</v>
      </c>
      <c r="T28" s="25">
        <f>VLOOKUP($D28,Résultats!$B$2:$AZ$251,T$2,FALSE)</f>
        <v>85.210343399999999</v>
      </c>
      <c r="U28" s="25">
        <f>VLOOKUP($D28,Résultats!$B$2:$AZ$251,U$2,FALSE)</f>
        <v>98.922308670000007</v>
      </c>
      <c r="V28" s="25">
        <f>VLOOKUP($D28,Résultats!$B$2:$AZ$251,V$2,FALSE)</f>
        <v>109.4894796</v>
      </c>
      <c r="W28" s="25">
        <f>VLOOKUP($D28,Résultats!$B$2:$AZ$251,W$2,FALSE)</f>
        <v>117.2616118</v>
      </c>
      <c r="X28" s="25">
        <f>VLOOKUP($D28,Résultats!$B$2:$AZ$251,X$2,FALSE)</f>
        <v>123.03739969999999</v>
      </c>
      <c r="Y28" s="25">
        <f>VLOOKUP($D28,Résultats!$B$2:$AZ$251,Y$2,FALSE)</f>
        <v>130.98647109999999</v>
      </c>
      <c r="Z28" s="25">
        <f>VLOOKUP($D28,Résultats!$B$2:$AZ$251,Z$2,FALSE)</f>
        <v>136.9795604</v>
      </c>
      <c r="AA28" s="25">
        <f>VLOOKUP($D28,Résultats!$B$2:$AZ$251,AA$2,FALSE)</f>
        <v>141.8997957</v>
      </c>
      <c r="AB28" s="25">
        <f>VLOOKUP($D28,Résultats!$B$2:$AZ$251,AB$2,FALSE)</f>
        <v>146.28287349999999</v>
      </c>
      <c r="AC28" s="25">
        <f>VLOOKUP($D28,Résultats!$B$2:$AZ$251,AC$2,FALSE)</f>
        <v>160.2331136</v>
      </c>
      <c r="AD28" s="25">
        <f>VLOOKUP($D28,Résultats!$B$2:$AZ$251,AD$2,FALSE)</f>
        <v>165.54368579999999</v>
      </c>
      <c r="AE28" s="25">
        <f>VLOOKUP($D28,Résultats!$B$2:$AZ$251,AE$2,FALSE)</f>
        <v>170.14907779999999</v>
      </c>
      <c r="AF28" s="25">
        <f>VLOOKUP($D28,Résultats!$B$2:$AZ$251,AF$2,FALSE)</f>
        <v>174.40076769999999</v>
      </c>
      <c r="AG28" s="25">
        <f>VLOOKUP($D28,Résultats!$B$2:$AZ$251,AG$2,FALSE)</f>
        <v>178.55024460000001</v>
      </c>
      <c r="AH28" s="25">
        <f>VLOOKUP($D28,Résultats!$B$2:$AZ$251,AH$2,FALSE)</f>
        <v>206.53712089999999</v>
      </c>
      <c r="AI28" s="25">
        <f>VLOOKUP($D28,Résultats!$B$2:$AZ$251,AI$2,FALSE)</f>
        <v>214.73688960000001</v>
      </c>
      <c r="AJ28" s="25">
        <f>VLOOKUP($D28,Résultats!$B$2:$AZ$251,AJ$2,FALSE)</f>
        <v>220.9558949</v>
      </c>
      <c r="AK28" s="25">
        <f>VLOOKUP($D28,Résultats!$B$2:$AZ$251,AK$2,FALSE)</f>
        <v>226.46205990000001</v>
      </c>
      <c r="AL28" s="25">
        <f>VLOOKUP($D28,Résultats!$B$2:$AZ$251,AL$2,FALSE)</f>
        <v>231.67358569999999</v>
      </c>
      <c r="AM28" s="102">
        <f>VLOOKUP($D28,Résultats!$B$2:$AZ$251,AM$2,FALSE)</f>
        <v>236.8320229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1.49221054E-2</v>
      </c>
      <c r="F29" s="25">
        <f>VLOOKUP($D29,Résultats!$B$2:$AZ$251,F$2,FALSE)</f>
        <v>0.75297541440000004</v>
      </c>
      <c r="G29" s="25">
        <f>VLOOKUP($D29,Résultats!$B$2:$AZ$251,G$2,FALSE)</f>
        <v>1.5812250699999999</v>
      </c>
      <c r="H29" s="25">
        <f>VLOOKUP($D29,Résultats!$B$2:$AZ$251,H$2,FALSE)</f>
        <v>2.2039118200000001</v>
      </c>
      <c r="I29" s="25">
        <f>VLOOKUP($D29,Résultats!$B$2:$AZ$251,I$2,FALSE)</f>
        <v>2.3557007849999998</v>
      </c>
      <c r="J29" s="25">
        <f>VLOOKUP($D29,Résultats!$B$2:$AZ$251,J$2,FALSE)</f>
        <v>3.9559382570000001</v>
      </c>
      <c r="K29" s="25">
        <f>VLOOKUP($D29,Résultats!$B$2:$AZ$251,K$2,FALSE)</f>
        <v>7.7108222480000004</v>
      </c>
      <c r="L29" s="25">
        <f>VLOOKUP($D29,Résultats!$B$2:$AZ$251,L$2,FALSE)</f>
        <v>10.37663429</v>
      </c>
      <c r="M29" s="25">
        <f>VLOOKUP($D29,Résultats!$B$2:$AZ$251,M$2,FALSE)</f>
        <v>11.88227771</v>
      </c>
      <c r="N29" s="25">
        <f>VLOOKUP($D29,Résultats!$B$2:$AZ$251,N$2,FALSE)</f>
        <v>10.073403559999999</v>
      </c>
      <c r="O29" s="25">
        <f>VLOOKUP($D29,Résultats!$B$2:$AZ$251,O$2,FALSE)</f>
        <v>18.640816640000001</v>
      </c>
      <c r="P29" s="25">
        <f>VLOOKUP($D29,Résultats!$B$2:$AZ$251,P$2,FALSE)</f>
        <v>22.720087549999999</v>
      </c>
      <c r="Q29" s="25">
        <f>VLOOKUP($D29,Résultats!$B$2:$AZ$251,Q$2,FALSE)</f>
        <v>30.095864880000001</v>
      </c>
      <c r="R29" s="25">
        <f>VLOOKUP($D29,Résultats!$B$2:$AZ$251,R$2,FALSE)</f>
        <v>38.805100950000003</v>
      </c>
      <c r="S29" s="25">
        <f>VLOOKUP($D29,Résultats!$B$2:$AZ$251,S$2,FALSE)</f>
        <v>47.772427950000001</v>
      </c>
      <c r="T29" s="25">
        <f>VLOOKUP($D29,Résultats!$B$2:$AZ$251,T$2,FALSE)</f>
        <v>58.397959849999999</v>
      </c>
      <c r="U29" s="25">
        <f>VLOOKUP($D29,Résultats!$B$2:$AZ$251,U$2,FALSE)</f>
        <v>67.139898970000004</v>
      </c>
      <c r="V29" s="25">
        <f>VLOOKUP($D29,Résultats!$B$2:$AZ$251,V$2,FALSE)</f>
        <v>73.602512509999997</v>
      </c>
      <c r="W29" s="25">
        <f>VLOOKUP($D29,Résultats!$B$2:$AZ$251,W$2,FALSE)</f>
        <v>78.082664519999994</v>
      </c>
      <c r="X29" s="25">
        <f>VLOOKUP($D29,Résultats!$B$2:$AZ$251,X$2,FALSE)</f>
        <v>81.162938359999998</v>
      </c>
      <c r="Y29" s="25">
        <f>VLOOKUP($D29,Résultats!$B$2:$AZ$251,Y$2,FALSE)</f>
        <v>85.603426010000007</v>
      </c>
      <c r="Z29" s="25">
        <f>VLOOKUP($D29,Résultats!$B$2:$AZ$251,Z$2,FALSE)</f>
        <v>88.69774271</v>
      </c>
      <c r="AA29" s="25">
        <f>VLOOKUP($D29,Résultats!$B$2:$AZ$251,AA$2,FALSE)</f>
        <v>91.044334509999999</v>
      </c>
      <c r="AB29" s="25">
        <f>VLOOKUP($D29,Résultats!$B$2:$AZ$251,AB$2,FALSE)</f>
        <v>92.99931411</v>
      </c>
      <c r="AC29" s="25">
        <f>VLOOKUP($D29,Résultats!$B$2:$AZ$251,AC$2,FALSE)</f>
        <v>99.591756950000004</v>
      </c>
      <c r="AD29" s="25">
        <f>VLOOKUP($D29,Résultats!$B$2:$AZ$251,AD$2,FALSE)</f>
        <v>101.93049980000001</v>
      </c>
      <c r="AE29" s="25">
        <f>VLOOKUP($D29,Résultats!$B$2:$AZ$251,AE$2,FALSE)</f>
        <v>103.77528030000001</v>
      </c>
      <c r="AF29" s="25">
        <f>VLOOKUP($D29,Résultats!$B$2:$AZ$251,AF$2,FALSE)</f>
        <v>105.3471637</v>
      </c>
      <c r="AG29" s="25">
        <f>VLOOKUP($D29,Résultats!$B$2:$AZ$251,AG$2,FALSE)</f>
        <v>106.79988179999999</v>
      </c>
      <c r="AH29" s="25">
        <f>VLOOKUP($D29,Résultats!$B$2:$AZ$251,AH$2,FALSE)</f>
        <v>118.71101229999999</v>
      </c>
      <c r="AI29" s="25">
        <f>VLOOKUP($D29,Résultats!$B$2:$AZ$251,AI$2,FALSE)</f>
        <v>122.12765760000001</v>
      </c>
      <c r="AJ29" s="25">
        <f>VLOOKUP($D29,Résultats!$B$2:$AZ$251,AJ$2,FALSE)</f>
        <v>124.3201438</v>
      </c>
      <c r="AK29" s="25">
        <f>VLOOKUP($D29,Résultats!$B$2:$AZ$251,AK$2,FALSE)</f>
        <v>126.0289099</v>
      </c>
      <c r="AL29" s="25">
        <f>VLOOKUP($D29,Résultats!$B$2:$AZ$251,AL$2,FALSE)</f>
        <v>127.4964097</v>
      </c>
      <c r="AM29" s="102">
        <f>VLOOKUP($D29,Résultats!$B$2:$AZ$251,AM$2,FALSE)</f>
        <v>128.8585219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6.1090498399999998E-2</v>
      </c>
      <c r="F30" s="25">
        <f>VLOOKUP($D30,Résultats!$B$2:$AZ$251,F$2,FALSE)</f>
        <v>1.427507539</v>
      </c>
      <c r="G30" s="25">
        <f>VLOOKUP($D30,Résultats!$B$2:$AZ$251,G$2,FALSE)</f>
        <v>3.3730422240000002</v>
      </c>
      <c r="H30" s="25">
        <f>VLOOKUP($D30,Résultats!$B$2:$AZ$251,H$2,FALSE)</f>
        <v>4.3996342220000004</v>
      </c>
      <c r="I30" s="25">
        <f>VLOOKUP($D30,Résultats!$B$2:$AZ$251,I$2,FALSE)</f>
        <v>4.4264882160000001</v>
      </c>
      <c r="J30" s="25">
        <f>VLOOKUP($D30,Résultats!$B$2:$AZ$251,J$2,FALSE)</f>
        <v>6.9791215659999999</v>
      </c>
      <c r="K30" s="25">
        <f>VLOOKUP($D30,Résultats!$B$2:$AZ$251,K$2,FALSE)</f>
        <v>10.20626375</v>
      </c>
      <c r="L30" s="25">
        <f>VLOOKUP($D30,Résultats!$B$2:$AZ$251,L$2,FALSE)</f>
        <v>11.88780055</v>
      </c>
      <c r="M30" s="25">
        <f>VLOOKUP($D30,Résultats!$B$2:$AZ$251,M$2,FALSE)</f>
        <v>12.46335472</v>
      </c>
      <c r="N30" s="25">
        <f>VLOOKUP($D30,Résultats!$B$2:$AZ$251,N$2,FALSE)</f>
        <v>10.56355984</v>
      </c>
      <c r="O30" s="25">
        <f>VLOOKUP($D30,Résultats!$B$2:$AZ$251,O$2,FALSE)</f>
        <v>18.383001579999998</v>
      </c>
      <c r="P30" s="25">
        <f>VLOOKUP($D30,Résultats!$B$2:$AZ$251,P$2,FALSE)</f>
        <v>21.663985820000001</v>
      </c>
      <c r="Q30" s="25">
        <f>VLOOKUP($D30,Résultats!$B$2:$AZ$251,Q$2,FALSE)</f>
        <v>27.79113375</v>
      </c>
      <c r="R30" s="25">
        <f>VLOOKUP($D30,Résultats!$B$2:$AZ$251,R$2,FALSE)</f>
        <v>34.729635680000001</v>
      </c>
      <c r="S30" s="25">
        <f>VLOOKUP($D30,Résultats!$B$2:$AZ$251,S$2,FALSE)</f>
        <v>41.457251319999997</v>
      </c>
      <c r="T30" s="25">
        <f>VLOOKUP($D30,Résultats!$B$2:$AZ$251,T$2,FALSE)</f>
        <v>49.138171</v>
      </c>
      <c r="U30" s="25">
        <f>VLOOKUP($D30,Résultats!$B$2:$AZ$251,U$2,FALSE)</f>
        <v>54.79085774</v>
      </c>
      <c r="V30" s="25">
        <f>VLOOKUP($D30,Résultats!$B$2:$AZ$251,V$2,FALSE)</f>
        <v>58.266257150000001</v>
      </c>
      <c r="W30" s="25">
        <f>VLOOKUP($D30,Résultats!$B$2:$AZ$251,W$2,FALSE)</f>
        <v>59.971310109999997</v>
      </c>
      <c r="X30" s="25">
        <f>VLOOKUP($D30,Résultats!$B$2:$AZ$251,X$2,FALSE)</f>
        <v>60.488661399999998</v>
      </c>
      <c r="Y30" s="25">
        <f>VLOOKUP($D30,Résultats!$B$2:$AZ$251,Y$2,FALSE)</f>
        <v>61.905273999999999</v>
      </c>
      <c r="Z30" s="25">
        <f>VLOOKUP($D30,Résultats!$B$2:$AZ$251,Z$2,FALSE)</f>
        <v>62.250385420000001</v>
      </c>
      <c r="AA30" s="25">
        <f>VLOOKUP($D30,Résultats!$B$2:$AZ$251,AA$2,FALSE)</f>
        <v>62.009738140000003</v>
      </c>
      <c r="AB30" s="25">
        <f>VLOOKUP($D30,Résultats!$B$2:$AZ$251,AB$2,FALSE)</f>
        <v>61.4569744</v>
      </c>
      <c r="AC30" s="25">
        <f>VLOOKUP($D30,Résultats!$B$2:$AZ$251,AC$2,FALSE)</f>
        <v>61.029674669999999</v>
      </c>
      <c r="AD30" s="25">
        <f>VLOOKUP($D30,Résultats!$B$2:$AZ$251,AD$2,FALSE)</f>
        <v>60.502448489999999</v>
      </c>
      <c r="AE30" s="25">
        <f>VLOOKUP($D30,Résultats!$B$2:$AZ$251,AE$2,FALSE)</f>
        <v>59.620528479999997</v>
      </c>
      <c r="AF30" s="25">
        <f>VLOOKUP($D30,Résultats!$B$2:$AZ$251,AF$2,FALSE)</f>
        <v>58.528232090000003</v>
      </c>
      <c r="AG30" s="25">
        <f>VLOOKUP($D30,Résultats!$B$2:$AZ$251,AG$2,FALSE)</f>
        <v>57.318324939999997</v>
      </c>
      <c r="AH30" s="25">
        <f>VLOOKUP($D30,Résultats!$B$2:$AZ$251,AH$2,FALSE)</f>
        <v>55.037401549999998</v>
      </c>
      <c r="AI30" s="25">
        <f>VLOOKUP($D30,Résultats!$B$2:$AZ$251,AI$2,FALSE)</f>
        <v>54.365220720000003</v>
      </c>
      <c r="AJ30" s="25">
        <f>VLOOKUP($D30,Résultats!$B$2:$AZ$251,AJ$2,FALSE)</f>
        <v>53.043002420000001</v>
      </c>
      <c r="AK30" s="25">
        <f>VLOOKUP($D30,Résultats!$B$2:$AZ$251,AK$2,FALSE)</f>
        <v>51.438733579999997</v>
      </c>
      <c r="AL30" s="25">
        <f>VLOOKUP($D30,Résultats!$B$2:$AZ$251,AL$2,FALSE)</f>
        <v>49.672270810000001</v>
      </c>
      <c r="AM30" s="102">
        <f>VLOOKUP($D30,Résultats!$B$2:$AZ$251,AM$2,FALSE)</f>
        <v>47.805506010000002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1.435125972</v>
      </c>
      <c r="F31" s="25">
        <f>VLOOKUP($D31,Résultats!$B$2:$AZ$251,F$2,FALSE)</f>
        <v>29.499495970000002</v>
      </c>
      <c r="G31" s="25">
        <f>VLOOKUP($D31,Résultats!$B$2:$AZ$251,G$2,FALSE)</f>
        <v>71.489222789999999</v>
      </c>
      <c r="H31" s="25">
        <f>VLOOKUP($D31,Résultats!$B$2:$AZ$251,H$2,FALSE)</f>
        <v>91.953524590000001</v>
      </c>
      <c r="I31" s="25">
        <f>VLOOKUP($D31,Résultats!$B$2:$AZ$251,I$2,FALSE)</f>
        <v>91.292145719999894</v>
      </c>
      <c r="J31" s="25">
        <f>VLOOKUP($D31,Résultats!$B$2:$AZ$251,J$2,FALSE)</f>
        <v>141.88171579999999</v>
      </c>
      <c r="K31" s="25">
        <f>VLOOKUP($D31,Résultats!$B$2:$AZ$251,K$2,FALSE)</f>
        <v>193.502782</v>
      </c>
      <c r="L31" s="25">
        <f>VLOOKUP($D31,Résultats!$B$2:$AZ$251,L$2,FALSE)</f>
        <v>217.84132690000001</v>
      </c>
      <c r="M31" s="25">
        <f>VLOOKUP($D31,Résultats!$B$2:$AZ$251,M$2,FALSE)</f>
        <v>224.2277057</v>
      </c>
      <c r="N31" s="25">
        <f>VLOOKUP($D31,Résultats!$B$2:$AZ$251,N$2,FALSE)</f>
        <v>189.8811992</v>
      </c>
      <c r="O31" s="25">
        <f>VLOOKUP($D31,Résultats!$B$2:$AZ$251,O$2,FALSE)</f>
        <v>327.09623429999999</v>
      </c>
      <c r="P31" s="25">
        <f>VLOOKUP($D31,Résultats!$B$2:$AZ$251,P$2,FALSE)</f>
        <v>383.4673669</v>
      </c>
      <c r="Q31" s="25">
        <f>VLOOKUP($D31,Résultats!$B$2:$AZ$251,Q$2,FALSE)</f>
        <v>489.77797720000001</v>
      </c>
      <c r="R31" s="25">
        <f>VLOOKUP($D31,Résultats!$B$2:$AZ$251,R$2,FALSE)</f>
        <v>609.83985110000003</v>
      </c>
      <c r="S31" s="25">
        <f>VLOOKUP($D31,Résultats!$B$2:$AZ$251,S$2,FALSE)</f>
        <v>725.8522385</v>
      </c>
      <c r="T31" s="25">
        <f>VLOOKUP($D31,Résultats!$B$2:$AZ$251,T$2,FALSE)</f>
        <v>858.4266533</v>
      </c>
      <c r="U31" s="25">
        <f>VLOOKUP($D31,Résultats!$B$2:$AZ$251,U$2,FALSE)</f>
        <v>955.77984530000003</v>
      </c>
      <c r="V31" s="25">
        <f>VLOOKUP($D31,Résultats!$B$2:$AZ$251,V$2,FALSE)</f>
        <v>1015.712356</v>
      </c>
      <c r="W31" s="25">
        <f>VLOOKUP($D31,Résultats!$B$2:$AZ$251,W$2,FALSE)</f>
        <v>1045.55727</v>
      </c>
      <c r="X31" s="25">
        <f>VLOOKUP($D31,Résultats!$B$2:$AZ$251,X$2,FALSE)</f>
        <v>1055.561414</v>
      </c>
      <c r="Y31" s="25">
        <f>VLOOKUP($D31,Résultats!$B$2:$AZ$251,Y$2,FALSE)</f>
        <v>1082.2000539999999</v>
      </c>
      <c r="Z31" s="25">
        <f>VLOOKUP($D31,Résultats!$B$2:$AZ$251,Z$2,FALSE)</f>
        <v>1091.0844830000001</v>
      </c>
      <c r="AA31" s="25">
        <f>VLOOKUP($D31,Résultats!$B$2:$AZ$251,AA$2,FALSE)</f>
        <v>1090.6619459999999</v>
      </c>
      <c r="AB31" s="25">
        <f>VLOOKUP($D31,Résultats!$B$2:$AZ$251,AB$2,FALSE)</f>
        <v>1085.7020050000001</v>
      </c>
      <c r="AC31" s="25">
        <f>VLOOKUP($D31,Résultats!$B$2:$AZ$251,AC$2,FALSE)</f>
        <v>1094.3233929999999</v>
      </c>
      <c r="AD31" s="25">
        <f>VLOOKUP($D31,Résultats!$B$2:$AZ$251,AD$2,FALSE)</f>
        <v>1093.5346070000001</v>
      </c>
      <c r="AE31" s="25">
        <f>VLOOKUP($D31,Résultats!$B$2:$AZ$251,AE$2,FALSE)</f>
        <v>1087.4944459999999</v>
      </c>
      <c r="AF31" s="25">
        <f>VLOOKUP($D31,Résultats!$B$2:$AZ$251,AF$2,FALSE)</f>
        <v>1078.77559</v>
      </c>
      <c r="AG31" s="25">
        <f>VLOOKUP($D31,Résultats!$B$2:$AZ$251,AG$2,FALSE)</f>
        <v>1069.0730229999999</v>
      </c>
      <c r="AH31" s="25">
        <f>VLOOKUP($D31,Résultats!$B$2:$AZ$251,AH$2,FALSE)</f>
        <v>1091.7515639999999</v>
      </c>
      <c r="AI31" s="25">
        <f>VLOOKUP($D31,Résultats!$B$2:$AZ$251,AI$2,FALSE)</f>
        <v>1100.374585</v>
      </c>
      <c r="AJ31" s="25">
        <f>VLOOKUP($D31,Résultats!$B$2:$AZ$251,AJ$2,FALSE)</f>
        <v>1097.831267</v>
      </c>
      <c r="AK31" s="25">
        <f>VLOOKUP($D31,Résultats!$B$2:$AZ$251,AK$2,FALSE)</f>
        <v>1091.2056620000001</v>
      </c>
      <c r="AL31" s="25">
        <f>VLOOKUP($D31,Résultats!$B$2:$AZ$251,AL$2,FALSE)</f>
        <v>1082.816961</v>
      </c>
      <c r="AM31" s="102">
        <f>VLOOKUP($D31,Résultats!$B$2:$AZ$251,AM$2,FALSE)</f>
        <v>1073.918075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0.56563792660000001</v>
      </c>
      <c r="F32" s="25">
        <f>VLOOKUP($D32,Résultats!$B$2:$AZ$251,F$2,FALSE)</f>
        <v>11.26518186</v>
      </c>
      <c r="G32" s="25">
        <f>VLOOKUP($D32,Résultats!$B$2:$AZ$251,G$2,FALSE)</f>
        <v>27.501972769999998</v>
      </c>
      <c r="H32" s="25">
        <f>VLOOKUP($D32,Résultats!$B$2:$AZ$251,H$2,FALSE)</f>
        <v>35.234044150000003</v>
      </c>
      <c r="I32" s="25">
        <f>VLOOKUP($D32,Résultats!$B$2:$AZ$251,I$2,FALSE)</f>
        <v>34.841131519999998</v>
      </c>
      <c r="J32" s="25">
        <f>VLOOKUP($D32,Résultats!$B$2:$AZ$251,J$2,FALSE)</f>
        <v>53.901370499999999</v>
      </c>
      <c r="K32" s="25">
        <f>VLOOKUP($D32,Résultats!$B$2:$AZ$251,K$2,FALSE)</f>
        <v>71.529575609999995</v>
      </c>
      <c r="L32" s="25">
        <f>VLOOKUP($D32,Résultats!$B$2:$AZ$251,L$2,FALSE)</f>
        <v>79.036418119999894</v>
      </c>
      <c r="M32" s="25">
        <f>VLOOKUP($D32,Résultats!$B$2:$AZ$251,M$2,FALSE)</f>
        <v>80.284120659999999</v>
      </c>
      <c r="N32" s="25">
        <f>VLOOKUP($D32,Résultats!$B$2:$AZ$251,N$2,FALSE)</f>
        <v>67.071348619999995</v>
      </c>
      <c r="O32" s="25">
        <f>VLOOKUP($D32,Résultats!$B$2:$AZ$251,O$2,FALSE)</f>
        <v>115.9440386</v>
      </c>
      <c r="P32" s="25">
        <f>VLOOKUP($D32,Résultats!$B$2:$AZ$251,P$2,FALSE)</f>
        <v>135.14580749999999</v>
      </c>
      <c r="Q32" s="25">
        <f>VLOOKUP($D32,Résultats!$B$2:$AZ$251,Q$2,FALSE)</f>
        <v>171.64204760000001</v>
      </c>
      <c r="R32" s="25">
        <f>VLOOKUP($D32,Résultats!$B$2:$AZ$251,R$2,FALSE)</f>
        <v>212.51516380000001</v>
      </c>
      <c r="S32" s="25">
        <f>VLOOKUP($D32,Résultats!$B$2:$AZ$251,S$2,FALSE)</f>
        <v>251.5098725</v>
      </c>
      <c r="T32" s="25">
        <f>VLOOKUP($D32,Résultats!$B$2:$AZ$251,T$2,FALSE)</f>
        <v>295.7287493</v>
      </c>
      <c r="U32" s="25">
        <f>VLOOKUP($D32,Résultats!$B$2:$AZ$251,U$2,FALSE)</f>
        <v>327.35014480000001</v>
      </c>
      <c r="V32" s="25">
        <f>VLOOKUP($D32,Résultats!$B$2:$AZ$251,V$2,FALSE)</f>
        <v>345.8399498</v>
      </c>
      <c r="W32" s="25">
        <f>VLOOKUP($D32,Résultats!$B$2:$AZ$251,W$2,FALSE)</f>
        <v>353.90832849999998</v>
      </c>
      <c r="X32" s="25">
        <f>VLOOKUP($D32,Résultats!$B$2:$AZ$251,X$2,FALSE)</f>
        <v>355.19003809999998</v>
      </c>
      <c r="Y32" s="25">
        <f>VLOOKUP($D32,Résultats!$B$2:$AZ$251,Y$2,FALSE)</f>
        <v>362.00033610000003</v>
      </c>
      <c r="Z32" s="25">
        <f>VLOOKUP($D32,Résultats!$B$2:$AZ$251,Z$2,FALSE)</f>
        <v>362.82498980000003</v>
      </c>
      <c r="AA32" s="25">
        <f>VLOOKUP($D32,Résultats!$B$2:$AZ$251,AA$2,FALSE)</f>
        <v>360.5535691</v>
      </c>
      <c r="AB32" s="25">
        <f>VLOOKUP($D32,Résultats!$B$2:$AZ$251,AB$2,FALSE)</f>
        <v>356.80165319999998</v>
      </c>
      <c r="AC32" s="25">
        <f>VLOOKUP($D32,Résultats!$B$2:$AZ$251,AC$2,FALSE)</f>
        <v>354.45769619999999</v>
      </c>
      <c r="AD32" s="25">
        <f>VLOOKUP($D32,Résultats!$B$2:$AZ$251,AD$2,FALSE)</f>
        <v>352.0911979</v>
      </c>
      <c r="AE32" s="25">
        <f>VLOOKUP($D32,Résultats!$B$2:$AZ$251,AE$2,FALSE)</f>
        <v>348.05207080000002</v>
      </c>
      <c r="AF32" s="25">
        <f>VLOOKUP($D32,Résultats!$B$2:$AZ$251,AF$2,FALSE)</f>
        <v>343.1864291</v>
      </c>
      <c r="AG32" s="25">
        <f>VLOOKUP($D32,Résultats!$B$2:$AZ$251,AG$2,FALSE)</f>
        <v>338.04512779999999</v>
      </c>
      <c r="AH32" s="25">
        <f>VLOOKUP($D32,Résultats!$B$2:$AZ$251,AH$2,FALSE)</f>
        <v>337.1620704</v>
      </c>
      <c r="AI32" s="25">
        <f>VLOOKUP($D32,Résultats!$B$2:$AZ$251,AI$2,FALSE)</f>
        <v>337.81522369999999</v>
      </c>
      <c r="AJ32" s="25">
        <f>VLOOKUP($D32,Résultats!$B$2:$AZ$251,AJ$2,FALSE)</f>
        <v>335.05573709999999</v>
      </c>
      <c r="AK32" s="25">
        <f>VLOOKUP($D32,Résultats!$B$2:$AZ$251,AK$2,FALSE)</f>
        <v>331.09674999999999</v>
      </c>
      <c r="AL32" s="25">
        <f>VLOOKUP($D32,Résultats!$B$2:$AZ$251,AL$2,FALSE)</f>
        <v>326.66313889999998</v>
      </c>
      <c r="AM32" s="102">
        <f>VLOOKUP($D32,Résultats!$B$2:$AZ$251,AM$2,FALSE)</f>
        <v>322.1427673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7.7114235699999997E-3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4.4448994600000003E-3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9.47403468E-2</v>
      </c>
      <c r="F34" s="55">
        <f>VLOOKUP($D34,Résultats!$B$2:$AZ$251,F$2,FALSE)</f>
        <v>1.5462832790000001</v>
      </c>
      <c r="G34" s="55">
        <f>VLOOKUP($D34,Résultats!$B$2:$AZ$251,G$2,FALSE)</f>
        <v>3.9501645559999998</v>
      </c>
      <c r="H34" s="55">
        <f>VLOOKUP($D34,Résultats!$B$2:$AZ$251,H$2,FALSE)</f>
        <v>4.9377872839999997</v>
      </c>
      <c r="I34" s="55">
        <f>VLOOKUP($D34,Résultats!$B$2:$AZ$251,I$2,FALSE)</f>
        <v>4.7645899089999997</v>
      </c>
      <c r="J34" s="55">
        <f>VLOOKUP($D34,Résultats!$B$2:$AZ$251,J$2,FALSE)</f>
        <v>7.169122582</v>
      </c>
      <c r="K34" s="55">
        <f>VLOOKUP($D34,Résultats!$B$2:$AZ$251,K$2,FALSE)</f>
        <v>8.1021672119999995</v>
      </c>
      <c r="L34" s="55">
        <f>VLOOKUP($D34,Résultats!$B$2:$AZ$251,L$2,FALSE)</f>
        <v>8.0706924890000007</v>
      </c>
      <c r="M34" s="55">
        <f>VLOOKUP($D34,Résultats!$B$2:$AZ$251,M$2,FALSE)</f>
        <v>7.6428539679999998</v>
      </c>
      <c r="N34" s="55">
        <f>VLOOKUP($D34,Résultats!$B$2:$AZ$251,N$2,FALSE)</f>
        <v>6.475276225</v>
      </c>
      <c r="O34" s="55">
        <f>VLOOKUP($D34,Résultats!$B$2:$AZ$251,O$2,FALSE)</f>
        <v>10.485824989999999</v>
      </c>
      <c r="P34" s="55">
        <f>VLOOKUP($D34,Résultats!$B$2:$AZ$251,P$2,FALSE)</f>
        <v>11.878919010000001</v>
      </c>
      <c r="Q34" s="55">
        <f>VLOOKUP($D34,Résultats!$B$2:$AZ$251,Q$2,FALSE)</f>
        <v>14.68008337</v>
      </c>
      <c r="R34" s="55">
        <f>VLOOKUP($D34,Résultats!$B$2:$AZ$251,R$2,FALSE)</f>
        <v>17.696892519999999</v>
      </c>
      <c r="S34" s="55">
        <f>VLOOKUP($D34,Résultats!$B$2:$AZ$251,S$2,FALSE)</f>
        <v>20.401919199999998</v>
      </c>
      <c r="T34" s="55">
        <f>VLOOKUP($D34,Résultats!$B$2:$AZ$251,T$2,FALSE)</f>
        <v>23.37213225</v>
      </c>
      <c r="U34" s="55">
        <f>VLOOKUP($D34,Résultats!$B$2:$AZ$251,U$2,FALSE)</f>
        <v>25.219914849999999</v>
      </c>
      <c r="V34" s="55">
        <f>VLOOKUP($D34,Résultats!$B$2:$AZ$251,V$2,FALSE)</f>
        <v>25.990071499999999</v>
      </c>
      <c r="W34" s="55">
        <f>VLOOKUP($D34,Résultats!$B$2:$AZ$251,W$2,FALSE)</f>
        <v>25.961465910000001</v>
      </c>
      <c r="X34" s="55">
        <f>VLOOKUP($D34,Résultats!$B$2:$AZ$251,X$2,FALSE)</f>
        <v>25.45379806</v>
      </c>
      <c r="Y34" s="55">
        <f>VLOOKUP($D34,Résultats!$B$2:$AZ$251,Y$2,FALSE)</f>
        <v>25.362458830000001</v>
      </c>
      <c r="Z34" s="55">
        <f>VLOOKUP($D34,Résultats!$B$2:$AZ$251,Z$2,FALSE)</f>
        <v>24.877437740000001</v>
      </c>
      <c r="AA34" s="55">
        <f>VLOOKUP($D34,Résultats!$B$2:$AZ$251,AA$2,FALSE)</f>
        <v>24.216403240000002</v>
      </c>
      <c r="AB34" s="55">
        <f>VLOOKUP($D34,Résultats!$B$2:$AZ$251,AB$2,FALSE)</f>
        <v>23.495545960000001</v>
      </c>
      <c r="AC34" s="55">
        <f>VLOOKUP($D34,Résultats!$B$2:$AZ$251,AC$2,FALSE)</f>
        <v>22.325575239999999</v>
      </c>
      <c r="AD34" s="55">
        <f>VLOOKUP($D34,Résultats!$B$2:$AZ$251,AD$2,FALSE)</f>
        <v>21.811017060000001</v>
      </c>
      <c r="AE34" s="55">
        <f>VLOOKUP($D34,Résultats!$B$2:$AZ$251,AE$2,FALSE)</f>
        <v>21.226062389999999</v>
      </c>
      <c r="AF34" s="55">
        <f>VLOOKUP($D34,Résultats!$B$2:$AZ$251,AF$2,FALSE)</f>
        <v>20.624528229999999</v>
      </c>
      <c r="AG34" s="55">
        <f>VLOOKUP($D34,Résultats!$B$2:$AZ$251,AG$2,FALSE)</f>
        <v>20.03968837</v>
      </c>
      <c r="AH34" s="55">
        <f>VLOOKUP($D34,Résultats!$B$2:$AZ$251,AH$2,FALSE)</f>
        <v>19.148611240000001</v>
      </c>
      <c r="AI34" s="55">
        <f>VLOOKUP($D34,Résultats!$B$2:$AZ$251,AI$2,FALSE)</f>
        <v>19.029830159999999</v>
      </c>
      <c r="AJ34" s="55">
        <f>VLOOKUP($D34,Résultats!$B$2:$AZ$251,AJ$2,FALSE)</f>
        <v>18.741603560000001</v>
      </c>
      <c r="AK34" s="55">
        <f>VLOOKUP($D34,Résultats!$B$2:$AZ$251,AK$2,FALSE)</f>
        <v>18.409795620000001</v>
      </c>
      <c r="AL34" s="55">
        <f>VLOOKUP($D34,Résultats!$B$2:$AZ$251,AL$2,FALSE)</f>
        <v>18.074210910000001</v>
      </c>
      <c r="AM34" s="214">
        <f>VLOOKUP($D34,Résultats!$B$2:$AZ$251,AM$2,FALSE)</f>
        <v>17.754962899999999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2370.8142619999999</v>
      </c>
      <c r="F35" s="53">
        <f>VLOOKUP($D35,Résultats!$B$2:$AZ$251,F$2,FALSE)</f>
        <v>1895.0951339999999</v>
      </c>
      <c r="G35" s="53">
        <f>VLOOKUP($D35,Résultats!$B$2:$AZ$251,G$2,FALSE)</f>
        <v>2094.2783359999999</v>
      </c>
      <c r="H35" s="53">
        <f>VLOOKUP($D35,Résultats!$B$2:$AZ$251,H$2,FALSE)</f>
        <v>2099.2974359999998</v>
      </c>
      <c r="I35" s="53">
        <f>VLOOKUP($D35,Résultats!$B$2:$AZ$251,I$2,FALSE)</f>
        <v>1635.0856900000001</v>
      </c>
      <c r="J35" s="53">
        <f>VLOOKUP($D35,Résultats!$B$2:$AZ$251,J$2,FALSE)</f>
        <v>2009.7756899999999</v>
      </c>
      <c r="K35" s="53">
        <f>VLOOKUP($D35,Résultats!$B$2:$AZ$251,K$2,FALSE)</f>
        <v>2204.7279090000002</v>
      </c>
      <c r="L35" s="53">
        <f>VLOOKUP($D35,Résultats!$B$2:$AZ$251,L$2,FALSE)</f>
        <v>2009.537491</v>
      </c>
      <c r="M35" s="53">
        <f>VLOOKUP($D35,Résultats!$B$2:$AZ$251,M$2,FALSE)</f>
        <v>1688.1507810000001</v>
      </c>
      <c r="N35" s="53">
        <f>VLOOKUP($D35,Résultats!$B$2:$AZ$251,N$2,FALSE)</f>
        <v>1429.3650130000001</v>
      </c>
      <c r="O35" s="53">
        <f>VLOOKUP($D35,Résultats!$B$2:$AZ$251,O$2,FALSE)</f>
        <v>1563.0541129999999</v>
      </c>
      <c r="P35" s="53">
        <f>VLOOKUP($D35,Résultats!$B$2:$AZ$251,P$2,FALSE)</f>
        <v>1268.92193</v>
      </c>
      <c r="Q35" s="53">
        <f>VLOOKUP($D35,Résultats!$B$2:$AZ$251,Q$2,FALSE)</f>
        <v>1015.646382</v>
      </c>
      <c r="R35" s="53">
        <f>VLOOKUP($D35,Résultats!$B$2:$AZ$251,R$2,FALSE)</f>
        <v>772.50141169999995</v>
      </c>
      <c r="S35" s="53">
        <f>VLOOKUP($D35,Résultats!$B$2:$AZ$251,S$2,FALSE)</f>
        <v>543.69236369999999</v>
      </c>
      <c r="T35" s="53">
        <f>VLOOKUP($D35,Résultats!$B$2:$AZ$251,T$2,FALSE)</f>
        <v>366.21599420000001</v>
      </c>
      <c r="U35" s="53">
        <f>VLOOKUP($D35,Résultats!$B$2:$AZ$251,U$2,FALSE)</f>
        <v>223.5664457</v>
      </c>
      <c r="V35" s="53">
        <f>VLOOKUP($D35,Résultats!$B$2:$AZ$251,V$2,FALSE)</f>
        <v>126.05333450000001</v>
      </c>
      <c r="W35" s="53">
        <f>VLOOKUP($D35,Résultats!$B$2:$AZ$251,W$2,FALSE)</f>
        <v>67.203506290000007</v>
      </c>
      <c r="X35" s="53">
        <f>VLOOKUP($D35,Résultats!$B$2:$AZ$251,X$2,FALSE)</f>
        <v>34.603281170000002</v>
      </c>
      <c r="Y35" s="53">
        <f>VLOOKUP($D35,Résultats!$B$2:$AZ$251,Y$2,FALSE)</f>
        <v>17.934847850000001</v>
      </c>
      <c r="Z35" s="53">
        <f>VLOOKUP($D35,Résultats!$B$2:$AZ$251,Z$2,FALSE)</f>
        <v>9.0977903750000007</v>
      </c>
      <c r="AA35" s="53">
        <f>VLOOKUP($D35,Résultats!$B$2:$AZ$251,AA$2,FALSE)</f>
        <v>4.564446921</v>
      </c>
      <c r="AB35" s="53">
        <f>VLOOKUP($D35,Résultats!$B$2:$AZ$251,AB$2,FALSE)</f>
        <v>2.2776951200000002</v>
      </c>
      <c r="AC35" s="53">
        <f>VLOOKUP($D35,Résultats!$B$2:$AZ$251,AC$2,FALSE)</f>
        <v>1.1544938330000001</v>
      </c>
      <c r="AD35" s="53">
        <f>VLOOKUP($D35,Résultats!$B$2:$AZ$251,AD$2,FALSE)</f>
        <v>0.57785880290000002</v>
      </c>
      <c r="AE35" s="53">
        <f>VLOOKUP($D35,Résultats!$B$2:$AZ$251,AE$2,FALSE)</f>
        <v>0.2878092163</v>
      </c>
      <c r="AF35" s="53">
        <f>VLOOKUP($D35,Résultats!$B$2:$AZ$251,AF$2,FALSE)</f>
        <v>0.1429818507</v>
      </c>
      <c r="AG35" s="53">
        <f>VLOOKUP($D35,Résultats!$B$2:$AZ$251,AG$2,FALSE)</f>
        <v>7.0963253700000006E-2</v>
      </c>
      <c r="AH35" s="53">
        <f>VLOOKUP($D35,Résultats!$B$2:$AZ$251,AH$2,FALSE)</f>
        <v>3.6611706100000002E-2</v>
      </c>
      <c r="AI35" s="53">
        <f>VLOOKUP($D35,Résultats!$B$2:$AZ$251,AI$2,FALSE)</f>
        <v>1.8484501600000001E-2</v>
      </c>
      <c r="AJ35" s="53">
        <f>VLOOKUP($D35,Résultats!$B$2:$AZ$251,AJ$2,FALSE)</f>
        <v>9.2380495100000005E-3</v>
      </c>
      <c r="AK35" s="53">
        <f>VLOOKUP($D35,Résultats!$B$2:$AZ$251,AK$2,FALSE)</f>
        <v>4.5997671399999997E-3</v>
      </c>
      <c r="AL35" s="53">
        <f>VLOOKUP($D35,Résultats!$B$2:$AZ$251,AL$2,FALSE)</f>
        <v>2.28652571E-3</v>
      </c>
      <c r="AM35" s="213">
        <f>VLOOKUP($D35,Résultats!$B$2:$AZ$251,AM$2,FALSE)</f>
        <v>1.13603427E-3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1.1860001309999999</v>
      </c>
      <c r="F36" s="25">
        <f>VLOOKUP($D36,Résultats!$B$2:$AZ$251,F$2,FALSE)</f>
        <v>49.409088050000001</v>
      </c>
      <c r="G36" s="25">
        <f>VLOOKUP($D36,Résultats!$B$2:$AZ$251,G$2,FALSE)</f>
        <v>66.32376257</v>
      </c>
      <c r="H36" s="25">
        <f>VLOOKUP($D36,Résultats!$B$2:$AZ$251,H$2,FALSE)</f>
        <v>69.658593690000004</v>
      </c>
      <c r="I36" s="25">
        <f>VLOOKUP($D36,Résultats!$B$2:$AZ$251,I$2,FALSE)</f>
        <v>77.336996200000002</v>
      </c>
      <c r="J36" s="25">
        <f>VLOOKUP($D36,Résultats!$B$2:$AZ$251,J$2,FALSE)</f>
        <v>94.119680279999997</v>
      </c>
      <c r="K36" s="25">
        <f>VLOOKUP($D36,Résultats!$B$2:$AZ$251,K$2,FALSE)</f>
        <v>145.80437219999999</v>
      </c>
      <c r="L36" s="25">
        <f>VLOOKUP($D36,Résultats!$B$2:$AZ$251,L$2,FALSE)</f>
        <v>157.1194577</v>
      </c>
      <c r="M36" s="25">
        <f>VLOOKUP($D36,Résultats!$B$2:$AZ$251,M$2,FALSE)</f>
        <v>150.37246930000001</v>
      </c>
      <c r="N36" s="25">
        <f>VLOOKUP($D36,Résultats!$B$2:$AZ$251,N$2,FALSE)</f>
        <v>127.33516729999999</v>
      </c>
      <c r="O36" s="25">
        <f>VLOOKUP($D36,Résultats!$B$2:$AZ$251,O$2,FALSE)</f>
        <v>148.2580055</v>
      </c>
      <c r="P36" s="25">
        <f>VLOOKUP($D36,Résultats!$B$2:$AZ$251,P$2,FALSE)</f>
        <v>128.84628090000001</v>
      </c>
      <c r="Q36" s="25">
        <f>VLOOKUP($D36,Résultats!$B$2:$AZ$251,Q$2,FALSE)</f>
        <v>107.4822917</v>
      </c>
      <c r="R36" s="25">
        <f>VLOOKUP($D36,Résultats!$B$2:$AZ$251,R$2,FALSE)</f>
        <v>85.02226435</v>
      </c>
      <c r="S36" s="25">
        <f>VLOOKUP($D36,Résultats!$B$2:$AZ$251,S$2,FALSE)</f>
        <v>62.1592555</v>
      </c>
      <c r="T36" s="25">
        <f>VLOOKUP($D36,Résultats!$B$2:$AZ$251,T$2,FALSE)</f>
        <v>43.349921049999999</v>
      </c>
      <c r="U36" s="25">
        <f>VLOOKUP($D36,Résultats!$B$2:$AZ$251,U$2,FALSE)</f>
        <v>27.378003150000001</v>
      </c>
      <c r="V36" s="25">
        <f>VLOOKUP($D36,Résultats!$B$2:$AZ$251,V$2,FALSE)</f>
        <v>15.946187220000001</v>
      </c>
      <c r="W36" s="25">
        <f>VLOOKUP($D36,Résultats!$B$2:$AZ$251,W$2,FALSE)</f>
        <v>8.7734065940000008</v>
      </c>
      <c r="X36" s="25">
        <f>VLOOKUP($D36,Résultats!$B$2:$AZ$251,X$2,FALSE)</f>
        <v>4.6604276919999998</v>
      </c>
      <c r="Y36" s="25">
        <f>VLOOKUP($D36,Résultats!$B$2:$AZ$251,Y$2,FALSE)</f>
        <v>2.49010095</v>
      </c>
      <c r="Z36" s="25">
        <f>VLOOKUP($D36,Résultats!$B$2:$AZ$251,Z$2,FALSE)</f>
        <v>1.3008287759999999</v>
      </c>
      <c r="AA36" s="25">
        <f>VLOOKUP($D36,Résultats!$B$2:$AZ$251,AA$2,FALSE)</f>
        <v>0.67147369109999999</v>
      </c>
      <c r="AB36" s="25">
        <f>VLOOKUP($D36,Résultats!$B$2:$AZ$251,AB$2,FALSE)</f>
        <v>0.34458202069999999</v>
      </c>
      <c r="AC36" s="25">
        <f>VLOOKUP($D36,Résultats!$B$2:$AZ$251,AC$2,FALSE)</f>
        <v>0.1844453113</v>
      </c>
      <c r="AD36" s="25">
        <f>VLOOKUP($D36,Résultats!$B$2:$AZ$251,AD$2,FALSE)</f>
        <v>9.5303068800000001E-2</v>
      </c>
      <c r="AE36" s="25">
        <f>VLOOKUP($D36,Résultats!$B$2:$AZ$251,AE$2,FALSE)</f>
        <v>4.9009467299999998E-2</v>
      </c>
      <c r="AF36" s="25">
        <f>VLOOKUP($D36,Résultats!$B$2:$AZ$251,AF$2,FALSE)</f>
        <v>2.51280449E-2</v>
      </c>
      <c r="AG36" s="25">
        <f>VLOOKUP($D36,Résultats!$B$2:$AZ$251,AG$2,FALSE)</f>
        <v>1.28659538E-2</v>
      </c>
      <c r="AH36" s="25">
        <f>VLOOKUP($D36,Résultats!$B$2:$AZ$251,AH$2,FALSE)</f>
        <v>7.20544207E-3</v>
      </c>
      <c r="AI36" s="25">
        <f>VLOOKUP($D36,Résultats!$B$2:$AZ$251,AI$2,FALSE)</f>
        <v>3.7604230799999998E-3</v>
      </c>
      <c r="AJ36" s="25">
        <f>VLOOKUP($D36,Résultats!$B$2:$AZ$251,AJ$2,FALSE)</f>
        <v>1.9423708699999999E-3</v>
      </c>
      <c r="AK36" s="25">
        <f>VLOOKUP($D36,Résultats!$B$2:$AZ$251,AK$2,FALSE)</f>
        <v>9.9922711200000009E-4</v>
      </c>
      <c r="AL36" s="25">
        <f>VLOOKUP($D36,Résultats!$B$2:$AZ$251,AL$2,FALSE)</f>
        <v>5.1294694900000002E-4</v>
      </c>
      <c r="AM36" s="102">
        <f>VLOOKUP($D36,Résultats!$B$2:$AZ$251,AM$2,FALSE)</f>
        <v>2.6305717599999997E-4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426.96004720000002</v>
      </c>
      <c r="F37" s="25">
        <f>VLOOKUP($D37,Résultats!$B$2:$AZ$251,F$2,FALSE)</f>
        <v>367.09671709999998</v>
      </c>
      <c r="G37" s="25">
        <f>VLOOKUP($D37,Résultats!$B$2:$AZ$251,G$2,FALSE)</f>
        <v>408.82483719999999</v>
      </c>
      <c r="H37" s="25">
        <f>VLOOKUP($D37,Résultats!$B$2:$AZ$251,H$2,FALSE)</f>
        <v>412.22334940000002</v>
      </c>
      <c r="I37" s="25">
        <f>VLOOKUP($D37,Résultats!$B$2:$AZ$251,I$2,FALSE)</f>
        <v>333.44714750000003</v>
      </c>
      <c r="J37" s="25">
        <f>VLOOKUP($D37,Résultats!$B$2:$AZ$251,J$2,FALSE)</f>
        <v>402.28235519999998</v>
      </c>
      <c r="K37" s="25">
        <f>VLOOKUP($D37,Résultats!$B$2:$AZ$251,K$2,FALSE)</f>
        <v>460.27612679999999</v>
      </c>
      <c r="L37" s="25">
        <f>VLOOKUP($D37,Résultats!$B$2:$AZ$251,L$2,FALSE)</f>
        <v>426.00037809999998</v>
      </c>
      <c r="M37" s="25">
        <f>VLOOKUP($D37,Résultats!$B$2:$AZ$251,M$2,FALSE)</f>
        <v>361.00702810000001</v>
      </c>
      <c r="N37" s="25">
        <f>VLOOKUP($D37,Résultats!$B$2:$AZ$251,N$2,FALSE)</f>
        <v>305.67771040000002</v>
      </c>
      <c r="O37" s="25">
        <f>VLOOKUP($D37,Résultats!$B$2:$AZ$251,O$2,FALSE)</f>
        <v>333.94182599999999</v>
      </c>
      <c r="P37" s="25">
        <f>VLOOKUP($D37,Résultats!$B$2:$AZ$251,P$2,FALSE)</f>
        <v>272.8797323</v>
      </c>
      <c r="Q37" s="25">
        <f>VLOOKUP($D37,Résultats!$B$2:$AZ$251,Q$2,FALSE)</f>
        <v>219.13122730000001</v>
      </c>
      <c r="R37" s="25">
        <f>VLOOKUP($D37,Résultats!$B$2:$AZ$251,R$2,FALSE)</f>
        <v>167.2487108</v>
      </c>
      <c r="S37" s="25">
        <f>VLOOKUP($D37,Résultats!$B$2:$AZ$251,S$2,FALSE)</f>
        <v>118.0801639</v>
      </c>
      <c r="T37" s="25">
        <f>VLOOKUP($D37,Résultats!$B$2:$AZ$251,T$2,FALSE)</f>
        <v>79.786111099999999</v>
      </c>
      <c r="U37" s="25">
        <f>VLOOKUP($D37,Résultats!$B$2:$AZ$251,U$2,FALSE)</f>
        <v>48.853941550000002</v>
      </c>
      <c r="V37" s="25">
        <f>VLOOKUP($D37,Résultats!$B$2:$AZ$251,V$2,FALSE)</f>
        <v>27.620461939999998</v>
      </c>
      <c r="W37" s="25">
        <f>VLOOKUP($D37,Résultats!$B$2:$AZ$251,W$2,FALSE)</f>
        <v>14.762056210000001</v>
      </c>
      <c r="X37" s="25">
        <f>VLOOKUP($D37,Résultats!$B$2:$AZ$251,X$2,FALSE)</f>
        <v>7.6192687460000004</v>
      </c>
      <c r="Y37" s="25">
        <f>VLOOKUP($D37,Résultats!$B$2:$AZ$251,Y$2,FALSE)</f>
        <v>3.958120503</v>
      </c>
      <c r="Z37" s="25">
        <f>VLOOKUP($D37,Résultats!$B$2:$AZ$251,Z$2,FALSE)</f>
        <v>2.0120286460000001</v>
      </c>
      <c r="AA37" s="25">
        <f>VLOOKUP($D37,Résultats!$B$2:$AZ$251,AA$2,FALSE)</f>
        <v>1.011415033</v>
      </c>
      <c r="AB37" s="25">
        <f>VLOOKUP($D37,Résultats!$B$2:$AZ$251,AB$2,FALSE)</f>
        <v>0.50563917970000005</v>
      </c>
      <c r="AC37" s="25">
        <f>VLOOKUP($D37,Résultats!$B$2:$AZ$251,AC$2,FALSE)</f>
        <v>0.25775288600000001</v>
      </c>
      <c r="AD37" s="25">
        <f>VLOOKUP($D37,Résultats!$B$2:$AZ$251,AD$2,FALSE)</f>
        <v>0.12909153230000001</v>
      </c>
      <c r="AE37" s="25">
        <f>VLOOKUP($D37,Résultats!$B$2:$AZ$251,AE$2,FALSE)</f>
        <v>6.4320469699999896E-2</v>
      </c>
      <c r="AF37" s="25">
        <f>VLOOKUP($D37,Résultats!$B$2:$AZ$251,AF$2,FALSE)</f>
        <v>3.1959462199999997E-2</v>
      </c>
      <c r="AG37" s="25">
        <f>VLOOKUP($D37,Résultats!$B$2:$AZ$251,AG$2,FALSE)</f>
        <v>1.5861760499999999E-2</v>
      </c>
      <c r="AH37" s="25">
        <f>VLOOKUP($D37,Résultats!$B$2:$AZ$251,AH$2,FALSE)</f>
        <v>8.2300800099999998E-3</v>
      </c>
      <c r="AI37" s="25">
        <f>VLOOKUP($D37,Résultats!$B$2:$AZ$251,AI$2,FALSE)</f>
        <v>4.14721113E-3</v>
      </c>
      <c r="AJ37" s="25">
        <f>VLOOKUP($D37,Résultats!$B$2:$AZ$251,AJ$2,FALSE)</f>
        <v>2.0676232099999998E-3</v>
      </c>
      <c r="AK37" s="25">
        <f>VLOOKUP($D37,Résultats!$B$2:$AZ$251,AK$2,FALSE)</f>
        <v>1.0265146000000001E-3</v>
      </c>
      <c r="AL37" s="25">
        <f>VLOOKUP($D37,Résultats!$B$2:$AZ$251,AL$2,FALSE)</f>
        <v>5.0855123700000002E-4</v>
      </c>
      <c r="AM37" s="102">
        <f>VLOOKUP($D37,Résultats!$B$2:$AZ$251,AM$2,FALSE)</f>
        <v>2.51691018E-4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673.64807450000001</v>
      </c>
      <c r="F38" s="25">
        <f>VLOOKUP($D38,Résultats!$B$2:$AZ$251,F$2,FALSE)</f>
        <v>549.88976260000004</v>
      </c>
      <c r="G38" s="25">
        <f>VLOOKUP($D38,Résultats!$B$2:$AZ$251,G$2,FALSE)</f>
        <v>608.85615040000005</v>
      </c>
      <c r="H38" s="25">
        <f>VLOOKUP($D38,Résultats!$B$2:$AZ$251,H$2,FALSE)</f>
        <v>612.1803314</v>
      </c>
      <c r="I38" s="25">
        <f>VLOOKUP($D38,Résultats!$B$2:$AZ$251,I$2,FALSE)</f>
        <v>482.0409583</v>
      </c>
      <c r="J38" s="25">
        <f>VLOOKUP($D38,Résultats!$B$2:$AZ$251,J$2,FALSE)</f>
        <v>589.17387989999997</v>
      </c>
      <c r="K38" s="25">
        <f>VLOOKUP($D38,Résultats!$B$2:$AZ$251,K$2,FALSE)</f>
        <v>648.82521999999994</v>
      </c>
      <c r="L38" s="25">
        <f>VLOOKUP($D38,Résultats!$B$2:$AZ$251,L$2,FALSE)</f>
        <v>588.47274619999996</v>
      </c>
      <c r="M38" s="25">
        <f>VLOOKUP($D38,Résultats!$B$2:$AZ$251,M$2,FALSE)</f>
        <v>491.2808349</v>
      </c>
      <c r="N38" s="25">
        <f>VLOOKUP($D38,Résultats!$B$2:$AZ$251,N$2,FALSE)</f>
        <v>418.04985090000002</v>
      </c>
      <c r="O38" s="25">
        <f>VLOOKUP($D38,Résultats!$B$2:$AZ$251,O$2,FALSE)</f>
        <v>452.79205450000001</v>
      </c>
      <c r="P38" s="25">
        <f>VLOOKUP($D38,Résultats!$B$2:$AZ$251,P$2,FALSE)</f>
        <v>366.0980897</v>
      </c>
      <c r="Q38" s="25">
        <f>VLOOKUP($D38,Résultats!$B$2:$AZ$251,Q$2,FALSE)</f>
        <v>292.17631720000003</v>
      </c>
      <c r="R38" s="25">
        <f>VLOOKUP($D38,Résultats!$B$2:$AZ$251,R$2,FALSE)</f>
        <v>221.5776329</v>
      </c>
      <c r="S38" s="25">
        <f>VLOOKUP($D38,Résultats!$B$2:$AZ$251,S$2,FALSE)</f>
        <v>155.46143459999999</v>
      </c>
      <c r="T38" s="25">
        <f>VLOOKUP($D38,Résultats!$B$2:$AZ$251,T$2,FALSE)</f>
        <v>104.3964989</v>
      </c>
      <c r="U38" s="25">
        <f>VLOOKUP($D38,Résultats!$B$2:$AZ$251,U$2,FALSE)</f>
        <v>63.527717860000003</v>
      </c>
      <c r="V38" s="25">
        <f>VLOOKUP($D38,Résultats!$B$2:$AZ$251,V$2,FALSE)</f>
        <v>35.70056589</v>
      </c>
      <c r="W38" s="25">
        <f>VLOOKUP($D38,Résultats!$B$2:$AZ$251,W$2,FALSE)</f>
        <v>18.967862289999999</v>
      </c>
      <c r="X38" s="25">
        <f>VLOOKUP($D38,Résultats!$B$2:$AZ$251,X$2,FALSE)</f>
        <v>9.731171432</v>
      </c>
      <c r="Y38" s="25">
        <f>VLOOKUP($D38,Résultats!$B$2:$AZ$251,Y$2,FALSE)</f>
        <v>5.0246226040000002</v>
      </c>
      <c r="Z38" s="25">
        <f>VLOOKUP($D38,Résultats!$B$2:$AZ$251,Z$2,FALSE)</f>
        <v>2.538937394</v>
      </c>
      <c r="AA38" s="25">
        <f>VLOOKUP($D38,Résultats!$B$2:$AZ$251,AA$2,FALSE)</f>
        <v>1.268728608</v>
      </c>
      <c r="AB38" s="25">
        <f>VLOOKUP($D38,Résultats!$B$2:$AZ$251,AB$2,FALSE)</f>
        <v>0.63047573030000004</v>
      </c>
      <c r="AC38" s="25">
        <f>VLOOKUP($D38,Résultats!$B$2:$AZ$251,AC$2,FALSE)</f>
        <v>0.31678629209999998</v>
      </c>
      <c r="AD38" s="25">
        <f>VLOOKUP($D38,Résultats!$B$2:$AZ$251,AD$2,FALSE)</f>
        <v>0.15766614339999999</v>
      </c>
      <c r="AE38" s="25">
        <f>VLOOKUP($D38,Résultats!$B$2:$AZ$251,AE$2,FALSE)</f>
        <v>7.8054819400000003E-2</v>
      </c>
      <c r="AF38" s="25">
        <f>VLOOKUP($D38,Résultats!$B$2:$AZ$251,AF$2,FALSE)</f>
        <v>3.8533214900000001E-2</v>
      </c>
      <c r="AG38" s="25">
        <f>VLOOKUP($D38,Résultats!$B$2:$AZ$251,AG$2,FALSE)</f>
        <v>1.8998630999999998E-2</v>
      </c>
      <c r="AH38" s="25">
        <f>VLOOKUP($D38,Résultats!$B$2:$AZ$251,AH$2,FALSE)</f>
        <v>9.6109709399999996E-3</v>
      </c>
      <c r="AI38" s="25">
        <f>VLOOKUP($D38,Résultats!$B$2:$AZ$251,AI$2,FALSE)</f>
        <v>4.8105283400000001E-3</v>
      </c>
      <c r="AJ38" s="25">
        <f>VLOOKUP($D38,Résultats!$B$2:$AZ$251,AJ$2,FALSE)</f>
        <v>2.38236434E-3</v>
      </c>
      <c r="AK38" s="25">
        <f>VLOOKUP($D38,Résultats!$B$2:$AZ$251,AK$2,FALSE)</f>
        <v>1.1749713400000001E-3</v>
      </c>
      <c r="AL38" s="25">
        <f>VLOOKUP($D38,Résultats!$B$2:$AZ$251,AL$2,FALSE)</f>
        <v>5.7831961700000002E-4</v>
      </c>
      <c r="AM38" s="102">
        <f>VLOOKUP($D38,Résultats!$B$2:$AZ$251,AM$2,FALSE)</f>
        <v>2.84392871E-4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664.16007339999999</v>
      </c>
      <c r="F39" s="25">
        <f>VLOOKUP($D39,Résultats!$B$2:$AZ$251,F$2,FALSE)</f>
        <v>524.30552780000005</v>
      </c>
      <c r="G39" s="25">
        <f>VLOOKUP($D39,Résultats!$B$2:$AZ$251,G$2,FALSE)</f>
        <v>575.80298479999999</v>
      </c>
      <c r="H39" s="25">
        <f>VLOOKUP($D39,Résultats!$B$2:$AZ$251,H$2,FALSE)</f>
        <v>580.82802860000004</v>
      </c>
      <c r="I39" s="25">
        <f>VLOOKUP($D39,Résultats!$B$2:$AZ$251,I$2,FALSE)</f>
        <v>446.52492389999998</v>
      </c>
      <c r="J39" s="25">
        <f>VLOOKUP($D39,Résultats!$B$2:$AZ$251,J$2,FALSE)</f>
        <v>560.88880029999996</v>
      </c>
      <c r="K39" s="25">
        <f>VLOOKUP($D39,Résultats!$B$2:$AZ$251,K$2,FALSE)</f>
        <v>604.99814849999996</v>
      </c>
      <c r="L39" s="25">
        <f>VLOOKUP($D39,Résultats!$B$2:$AZ$251,L$2,FALSE)</f>
        <v>542.66063740000004</v>
      </c>
      <c r="M39" s="25">
        <f>VLOOKUP($D39,Résultats!$B$2:$AZ$251,M$2,FALSE)</f>
        <v>449.06545770000002</v>
      </c>
      <c r="N39" s="25">
        <f>VLOOKUP($D39,Résultats!$B$2:$AZ$251,N$2,FALSE)</f>
        <v>380.23781980000001</v>
      </c>
      <c r="O39" s="25">
        <f>VLOOKUP($D39,Résultats!$B$2:$AZ$251,O$2,FALSE)</f>
        <v>412.68116939999999</v>
      </c>
      <c r="P39" s="25">
        <f>VLOOKUP($D39,Résultats!$B$2:$AZ$251,P$2,FALSE)</f>
        <v>331.66953760000001</v>
      </c>
      <c r="Q39" s="25">
        <f>VLOOKUP($D39,Résultats!$B$2:$AZ$251,Q$2,FALSE)</f>
        <v>263.74808209999998</v>
      </c>
      <c r="R39" s="25">
        <f>VLOOKUP($D39,Résultats!$B$2:$AZ$251,R$2,FALSE)</f>
        <v>199.2841841</v>
      </c>
      <c r="S39" s="25">
        <f>VLOOKUP($D39,Résultats!$B$2:$AZ$251,S$2,FALSE)</f>
        <v>139.3140267</v>
      </c>
      <c r="T39" s="25">
        <f>VLOOKUP($D39,Résultats!$B$2:$AZ$251,T$2,FALSE)</f>
        <v>93.222337969999998</v>
      </c>
      <c r="U39" s="25">
        <f>VLOOKUP($D39,Résultats!$B$2:$AZ$251,U$2,FALSE)</f>
        <v>56.526735799999997</v>
      </c>
      <c r="V39" s="25">
        <f>VLOOKUP($D39,Résultats!$B$2:$AZ$251,V$2,FALSE)</f>
        <v>31.656437700000001</v>
      </c>
      <c r="W39" s="25">
        <f>VLOOKUP($D39,Résultats!$B$2:$AZ$251,W$2,FALSE)</f>
        <v>16.76198699</v>
      </c>
      <c r="X39" s="25">
        <f>VLOOKUP($D39,Résultats!$B$2:$AZ$251,X$2,FALSE)</f>
        <v>8.5697788769999903</v>
      </c>
      <c r="Y39" s="25">
        <f>VLOOKUP($D39,Résultats!$B$2:$AZ$251,Y$2,FALSE)</f>
        <v>4.4096246099999998</v>
      </c>
      <c r="Z39" s="25">
        <f>VLOOKUP($D39,Résultats!$B$2:$AZ$251,Z$2,FALSE)</f>
        <v>2.2205996520000002</v>
      </c>
      <c r="AA39" s="25">
        <f>VLOOKUP($D39,Résultats!$B$2:$AZ$251,AA$2,FALSE)</f>
        <v>1.1059217910000001</v>
      </c>
      <c r="AB39" s="25">
        <f>VLOOKUP($D39,Résultats!$B$2:$AZ$251,AB$2,FALSE)</f>
        <v>0.54771212209999998</v>
      </c>
      <c r="AC39" s="25">
        <f>VLOOKUP($D39,Résultats!$B$2:$AZ$251,AC$2,FALSE)</f>
        <v>0.27308050379999999</v>
      </c>
      <c r="AD39" s="25">
        <f>VLOOKUP($D39,Résultats!$B$2:$AZ$251,AD$2,FALSE)</f>
        <v>0.13542599399999999</v>
      </c>
      <c r="AE39" s="25">
        <f>VLOOKUP($D39,Résultats!$B$2:$AZ$251,AE$2,FALSE)</f>
        <v>6.6800185299999995E-2</v>
      </c>
      <c r="AF39" s="25">
        <f>VLOOKUP($D39,Résultats!$B$2:$AZ$251,AF$2,FALSE)</f>
        <v>3.2857284600000002E-2</v>
      </c>
      <c r="AG39" s="25">
        <f>VLOOKUP($D39,Résultats!$B$2:$AZ$251,AG$2,FALSE)</f>
        <v>1.6141102000000001E-2</v>
      </c>
      <c r="AH39" s="25">
        <f>VLOOKUP($D39,Résultats!$B$2:$AZ$251,AH$2,FALSE)</f>
        <v>8.0630467100000006E-3</v>
      </c>
      <c r="AI39" s="25">
        <f>VLOOKUP($D39,Résultats!$B$2:$AZ$251,AI$2,FALSE)</f>
        <v>4.0214117199999996E-3</v>
      </c>
      <c r="AJ39" s="25">
        <f>VLOOKUP($D39,Résultats!$B$2:$AZ$251,AJ$2,FALSE)</f>
        <v>1.9846879599999998E-3</v>
      </c>
      <c r="AK39" s="25">
        <f>VLOOKUP($D39,Résultats!$B$2:$AZ$251,AK$2,FALSE)</f>
        <v>9.7557387599999995E-4</v>
      </c>
      <c r="AL39" s="25">
        <f>VLOOKUP($D39,Résultats!$B$2:$AZ$251,AL$2,FALSE)</f>
        <v>4.7864554700000002E-4</v>
      </c>
      <c r="AM39" s="102">
        <f>VLOOKUP($D39,Résultats!$B$2:$AZ$251,AM$2,FALSE)</f>
        <v>2.3466431400000001E-4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426.96004720000002</v>
      </c>
      <c r="F40" s="25">
        <f>VLOOKUP($D40,Résultats!$B$2:$AZ$251,F$2,FALSE)</f>
        <v>313.64081579999998</v>
      </c>
      <c r="G40" s="25">
        <f>VLOOKUP($D40,Résultats!$B$2:$AZ$251,G$2,FALSE)</f>
        <v>335.0645561</v>
      </c>
      <c r="H40" s="25">
        <f>VLOOKUP($D40,Résultats!$B$2:$AZ$251,H$2,FALSE)</f>
        <v>331.4834429</v>
      </c>
      <c r="I40" s="25">
        <f>VLOOKUP($D40,Résultats!$B$2:$AZ$251,I$2,FALSE)</f>
        <v>239.23779569999999</v>
      </c>
      <c r="J40" s="25">
        <f>VLOOKUP($D40,Résultats!$B$2:$AZ$251,J$2,FALSE)</f>
        <v>315.3846125</v>
      </c>
      <c r="K40" s="25">
        <f>VLOOKUP($D40,Résultats!$B$2:$AZ$251,K$2,FALSE)</f>
        <v>309.15828809999999</v>
      </c>
      <c r="L40" s="25">
        <f>VLOOKUP($D40,Résultats!$B$2:$AZ$251,L$2,FALSE)</f>
        <v>268.45424939999998</v>
      </c>
      <c r="M40" s="25">
        <f>VLOOKUP($D40,Résultats!$B$2:$AZ$251,M$2,FALSE)</f>
        <v>216.96018860000001</v>
      </c>
      <c r="N40" s="25">
        <f>VLOOKUP($D40,Résultats!$B$2:$AZ$251,N$2,FALSE)</f>
        <v>183.70647299999999</v>
      </c>
      <c r="O40" s="25">
        <f>VLOOKUP($D40,Résultats!$B$2:$AZ$251,O$2,FALSE)</f>
        <v>198.14862339999999</v>
      </c>
      <c r="P40" s="25">
        <f>VLOOKUP($D40,Résultats!$B$2:$AZ$251,P$2,FALSE)</f>
        <v>156.7521414</v>
      </c>
      <c r="Q40" s="25">
        <f>VLOOKUP($D40,Résultats!$B$2:$AZ$251,Q$2,FALSE)</f>
        <v>123.5298435</v>
      </c>
      <c r="R40" s="25">
        <f>VLOOKUP($D40,Résultats!$B$2:$AZ$251,R$2,FALSE)</f>
        <v>92.492277770000001</v>
      </c>
      <c r="S40" s="25">
        <f>VLOOKUP($D40,Résultats!$B$2:$AZ$251,S$2,FALSE)</f>
        <v>64.099925990000003</v>
      </c>
      <c r="T40" s="25">
        <f>VLOOKUP($D40,Résultats!$B$2:$AZ$251,T$2,FALSE)</f>
        <v>42.5373728</v>
      </c>
      <c r="U40" s="25">
        <f>VLOOKUP($D40,Résultats!$B$2:$AZ$251,U$2,FALSE)</f>
        <v>25.585381600000002</v>
      </c>
      <c r="V40" s="25">
        <f>VLOOKUP($D40,Résultats!$B$2:$AZ$251,V$2,FALSE)</f>
        <v>14.21989696</v>
      </c>
      <c r="W40" s="25">
        <f>VLOOKUP($D40,Résultats!$B$2:$AZ$251,W$2,FALSE)</f>
        <v>7.4752953399999997</v>
      </c>
      <c r="X40" s="25">
        <f>VLOOKUP($D40,Résultats!$B$2:$AZ$251,X$2,FALSE)</f>
        <v>3.7949590070000001</v>
      </c>
      <c r="Y40" s="25">
        <f>VLOOKUP($D40,Résultats!$B$2:$AZ$251,Y$2,FALSE)</f>
        <v>1.9394763239999999</v>
      </c>
      <c r="Z40" s="25">
        <f>VLOOKUP($D40,Résultats!$B$2:$AZ$251,Z$2,FALSE)</f>
        <v>0.97046046740000003</v>
      </c>
      <c r="AA40" s="25">
        <f>VLOOKUP($D40,Résultats!$B$2:$AZ$251,AA$2,FALSE)</f>
        <v>0.48041074140000001</v>
      </c>
      <c r="AB40" s="25">
        <f>VLOOKUP($D40,Résultats!$B$2:$AZ$251,AB$2,FALSE)</f>
        <v>0.23655423880000001</v>
      </c>
      <c r="AC40" s="25">
        <f>VLOOKUP($D40,Résultats!$B$2:$AZ$251,AC$2,FALSE)</f>
        <v>0.11646313110000001</v>
      </c>
      <c r="AD40" s="25">
        <f>VLOOKUP($D40,Résultats!$B$2:$AZ$251,AD$2,FALSE)</f>
        <v>5.7484718800000001E-2</v>
      </c>
      <c r="AE40" s="25">
        <f>VLOOKUP($D40,Résultats!$B$2:$AZ$251,AE$2,FALSE)</f>
        <v>2.8231476599999999E-2</v>
      </c>
      <c r="AF40" s="25">
        <f>VLOOKUP($D40,Résultats!$B$2:$AZ$251,AF$2,FALSE)</f>
        <v>1.3832187899999999E-2</v>
      </c>
      <c r="AG40" s="25">
        <f>VLOOKUP($D40,Résultats!$B$2:$AZ$251,AG$2,FALSE)</f>
        <v>6.7715445199999997E-3</v>
      </c>
      <c r="AH40" s="25">
        <f>VLOOKUP($D40,Résultats!$B$2:$AZ$251,AH$2,FALSE)</f>
        <v>3.3471813E-3</v>
      </c>
      <c r="AI40" s="25">
        <f>VLOOKUP($D40,Résultats!$B$2:$AZ$251,AI$2,FALSE)</f>
        <v>1.66810994E-3</v>
      </c>
      <c r="AJ40" s="25">
        <f>VLOOKUP($D40,Résultats!$B$2:$AZ$251,AJ$2,FALSE)</f>
        <v>8.2323428599999999E-4</v>
      </c>
      <c r="AK40" s="25">
        <f>VLOOKUP($D40,Résultats!$B$2:$AZ$251,AK$2,FALSE)</f>
        <v>4.0494256799999999E-4</v>
      </c>
      <c r="AL40" s="25">
        <f>VLOOKUP($D40,Résultats!$B$2:$AZ$251,AL$2,FALSE)</f>
        <v>1.9896150600000001E-4</v>
      </c>
      <c r="AM40" s="102">
        <f>VLOOKUP($D40,Résultats!$B$2:$AZ$251,AM$2,FALSE)</f>
        <v>9.7755641999999998E-5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142.3200157</v>
      </c>
      <c r="F41" s="25">
        <f>VLOOKUP($D41,Résultats!$B$2:$AZ$251,F$2,FALSE)</f>
        <v>80.317057439999999</v>
      </c>
      <c r="G41" s="25">
        <f>VLOOKUP($D41,Résultats!$B$2:$AZ$251,G$2,FALSE)</f>
        <v>88.718751699999999</v>
      </c>
      <c r="H41" s="25">
        <f>VLOOKUP($D41,Résultats!$B$2:$AZ$251,H$2,FALSE)</f>
        <v>85.135343669999997</v>
      </c>
      <c r="I41" s="25">
        <f>VLOOKUP($D41,Résultats!$B$2:$AZ$251,I$2,FALSE)</f>
        <v>54.0039953</v>
      </c>
      <c r="J41" s="25">
        <f>VLOOKUP($D41,Résultats!$B$2:$AZ$251,J$2,FALSE)</f>
        <v>47.926361970000002</v>
      </c>
      <c r="K41" s="25">
        <f>VLOOKUP($D41,Résultats!$B$2:$AZ$251,K$2,FALSE)</f>
        <v>35.665753240000001</v>
      </c>
      <c r="L41" s="25">
        <f>VLOOKUP($D41,Résultats!$B$2:$AZ$251,L$2,FALSE)</f>
        <v>26.83002252</v>
      </c>
      <c r="M41" s="25">
        <f>VLOOKUP($D41,Résultats!$B$2:$AZ$251,M$2,FALSE)</f>
        <v>19.46480231</v>
      </c>
      <c r="N41" s="25">
        <f>VLOOKUP($D41,Résultats!$B$2:$AZ$251,N$2,FALSE)</f>
        <v>16.48405825</v>
      </c>
      <c r="O41" s="25">
        <f>VLOOKUP($D41,Résultats!$B$2:$AZ$251,O$2,FALSE)</f>
        <v>17.232434340000001</v>
      </c>
      <c r="P41" s="25">
        <f>VLOOKUP($D41,Résultats!$B$2:$AZ$251,P$2,FALSE)</f>
        <v>12.6761485</v>
      </c>
      <c r="Q41" s="25">
        <f>VLOOKUP($D41,Résultats!$B$2:$AZ$251,Q$2,FALSE)</f>
        <v>9.5786199060000001</v>
      </c>
      <c r="R41" s="25">
        <f>VLOOKUP($D41,Résultats!$B$2:$AZ$251,R$2,FALSE)</f>
        <v>6.8763417159999998</v>
      </c>
      <c r="S41" s="25">
        <f>VLOOKUP($D41,Résultats!$B$2:$AZ$251,S$2,FALSE)</f>
        <v>4.5775570400000003</v>
      </c>
      <c r="T41" s="25">
        <f>VLOOKUP($D41,Résultats!$B$2:$AZ$251,T$2,FALSE)</f>
        <v>2.9237524260000001</v>
      </c>
      <c r="U41" s="25">
        <f>VLOOKUP($D41,Résultats!$B$2:$AZ$251,U$2,FALSE)</f>
        <v>1.6946657199999999</v>
      </c>
      <c r="V41" s="25">
        <f>VLOOKUP($D41,Résultats!$B$2:$AZ$251,V$2,FALSE)</f>
        <v>0.90978483219999995</v>
      </c>
      <c r="W41" s="25">
        <f>VLOOKUP($D41,Résultats!$B$2:$AZ$251,W$2,FALSE)</f>
        <v>0.4628988678</v>
      </c>
      <c r="X41" s="25">
        <f>VLOOKUP($D41,Résultats!$B$2:$AZ$251,X$2,FALSE)</f>
        <v>0.2276754104</v>
      </c>
      <c r="Y41" s="25">
        <f>VLOOKUP($D41,Résultats!$B$2:$AZ$251,Y$2,FALSE)</f>
        <v>0.11290285799999999</v>
      </c>
      <c r="Z41" s="25">
        <f>VLOOKUP($D41,Résultats!$B$2:$AZ$251,Z$2,FALSE)</f>
        <v>5.4935440000000002E-2</v>
      </c>
      <c r="AA41" s="25">
        <f>VLOOKUP($D41,Résultats!$B$2:$AZ$251,AA$2,FALSE)</f>
        <v>2.6497056500000001E-2</v>
      </c>
      <c r="AB41" s="25">
        <f>VLOOKUP($D41,Résultats!$B$2:$AZ$251,AB$2,FALSE)</f>
        <v>1.27318285E-2</v>
      </c>
      <c r="AC41" s="25">
        <f>VLOOKUP($D41,Résultats!$B$2:$AZ$251,AC$2,FALSE)</f>
        <v>5.9657089199999999E-3</v>
      </c>
      <c r="AD41" s="25">
        <f>VLOOKUP($D41,Résultats!$B$2:$AZ$251,AD$2,FALSE)</f>
        <v>2.8873455100000001E-3</v>
      </c>
      <c r="AE41" s="25">
        <f>VLOOKUP($D41,Résultats!$B$2:$AZ$251,AE$2,FALSE)</f>
        <v>1.39279789E-3</v>
      </c>
      <c r="AF41" s="25">
        <f>VLOOKUP($D41,Résultats!$B$2:$AZ$251,AF$2,FALSE)</f>
        <v>6.7165622700000004E-4</v>
      </c>
      <c r="AG41" s="25">
        <f>VLOOKUP($D41,Résultats!$B$2:$AZ$251,AG$2,FALSE)</f>
        <v>3.2426177899999998E-4</v>
      </c>
      <c r="AH41" s="25">
        <f>VLOOKUP($D41,Résultats!$B$2:$AZ$251,AH$2,FALSE)</f>
        <v>1.54985076E-4</v>
      </c>
      <c r="AI41" s="25">
        <f>VLOOKUP($D41,Résultats!$B$2:$AZ$251,AI$2,FALSE)</f>
        <v>7.6817423700000005E-5</v>
      </c>
      <c r="AJ41" s="25">
        <f>VLOOKUP($D41,Résultats!$B$2:$AZ$251,AJ$2,FALSE)</f>
        <v>3.7768844299999998E-5</v>
      </c>
      <c r="AK41" s="25">
        <f>VLOOKUP($D41,Résultats!$B$2:$AZ$251,AK$2,FALSE)</f>
        <v>1.8537647199999999E-5</v>
      </c>
      <c r="AL41" s="25">
        <f>VLOOKUP($D41,Résultats!$B$2:$AZ$251,AL$2,FALSE)</f>
        <v>9.1008516800000005E-6</v>
      </c>
      <c r="AM41" s="102">
        <f>VLOOKUP($D41,Résultats!$B$2:$AZ$251,AM$2,FALSE)</f>
        <v>4.4732533200000001E-6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35.580003929999997</v>
      </c>
      <c r="F42" s="57">
        <f>VLOOKUP($D42,Résultats!$B$2:$AZ$251,F$2,FALSE)</f>
        <v>10.4361649</v>
      </c>
      <c r="G42" s="57">
        <f>VLOOKUP($D42,Résultats!$B$2:$AZ$251,G$2,FALSE)</f>
        <v>10.687292960000001</v>
      </c>
      <c r="H42" s="57">
        <f>VLOOKUP($D42,Résultats!$B$2:$AZ$251,H$2,FALSE)</f>
        <v>7.7883463949999996</v>
      </c>
      <c r="I42" s="57">
        <f>VLOOKUP($D42,Résultats!$B$2:$AZ$251,I$2,FALSE)</f>
        <v>2.4938729689999999</v>
      </c>
      <c r="J42" s="57">
        <f>VLOOKUP($D42,Résultats!$B$2:$AZ$251,J$2,FALSE)</f>
        <v>0</v>
      </c>
      <c r="K42" s="57">
        <f>VLOOKUP($D42,Résultats!$B$2:$AZ$251,K$2,FALSE)</f>
        <v>0</v>
      </c>
      <c r="L42" s="57">
        <f>VLOOKUP($D42,Résultats!$B$2:$AZ$251,L$2,FALSE)</f>
        <v>0</v>
      </c>
      <c r="M42" s="57">
        <f>VLOOKUP($D42,Résultats!$B$2:$AZ$251,M$2,FALSE)</f>
        <v>0</v>
      </c>
      <c r="N42" s="57">
        <f>VLOOKUP($D42,Résultats!$B$2:$AZ$251,N$2,FALSE)</f>
        <v>2.6684491400000001E-3</v>
      </c>
      <c r="O42" s="57">
        <f>VLOOKUP($D42,Résultats!$B$2:$AZ$251,O$2,FALSE)</f>
        <v>0</v>
      </c>
      <c r="P42" s="57">
        <f>VLOOKUP($D42,Résultats!$B$2:$AZ$251,P$2,FALSE)</f>
        <v>0</v>
      </c>
      <c r="Q42" s="57">
        <f>VLOOKUP($D42,Résultats!$B$2:$AZ$251,Q$2,FALSE)</f>
        <v>0</v>
      </c>
      <c r="R42" s="57">
        <f>VLOOKUP($D42,Résultats!$B$2:$AZ$251,R$2,FALSE)</f>
        <v>0</v>
      </c>
      <c r="S42" s="57">
        <f>VLOOKUP($D42,Résultats!$B$2:$AZ$251,S$2,FALSE)</f>
        <v>0</v>
      </c>
      <c r="T42" s="57">
        <f>VLOOKUP($D42,Résultats!$B$2:$AZ$251,T$2,FALSE)</f>
        <v>0</v>
      </c>
      <c r="U42" s="57">
        <f>VLOOKUP($D42,Résultats!$B$2:$AZ$251,U$2,FALSE)</f>
        <v>0</v>
      </c>
      <c r="V42" s="57">
        <f>VLOOKUP($D42,Résultats!$B$2:$AZ$251,V$2,FALSE)</f>
        <v>0</v>
      </c>
      <c r="W42" s="57">
        <f>VLOOKUP($D42,Résultats!$B$2:$AZ$251,W$2,FALSE)</f>
        <v>0</v>
      </c>
      <c r="X42" s="57">
        <f>VLOOKUP($D42,Résultats!$B$2:$AZ$251,X$2,FALSE)</f>
        <v>0</v>
      </c>
      <c r="Y42" s="57">
        <f>VLOOKUP($D42,Résultats!$B$2:$AZ$251,Y$2,FALSE)</f>
        <v>0</v>
      </c>
      <c r="Z42" s="57">
        <f>VLOOKUP($D42,Résultats!$B$2:$AZ$251,Z$2,FALSE)</f>
        <v>0</v>
      </c>
      <c r="AA42" s="57">
        <f>VLOOKUP($D42,Résultats!$B$2:$AZ$251,AA$2,FALSE)</f>
        <v>0</v>
      </c>
      <c r="AB42" s="57">
        <f>VLOOKUP($D42,Résultats!$B$2:$AZ$251,AB$2,FALSE)</f>
        <v>0</v>
      </c>
      <c r="AC42" s="57">
        <f>VLOOKUP($D42,Résultats!$B$2:$AZ$251,AC$2,FALSE)</f>
        <v>0</v>
      </c>
      <c r="AD42" s="57">
        <f>VLOOKUP($D42,Résultats!$B$2:$AZ$251,AD$2,FALSE)</f>
        <v>0</v>
      </c>
      <c r="AE42" s="57">
        <f>VLOOKUP($D42,Résultats!$B$2:$AZ$251,AE$2,FALSE)</f>
        <v>0</v>
      </c>
      <c r="AF42" s="57">
        <f>VLOOKUP($D42,Résultats!$B$2:$AZ$251,AF$2,FALSE)</f>
        <v>0</v>
      </c>
      <c r="AG42" s="57">
        <f>VLOOKUP($D42,Résultats!$B$2:$AZ$251,AG$2,FALSE)</f>
        <v>0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35911.307350000003</v>
      </c>
      <c r="G43" s="99">
        <f>VLOOKUP($D48,Résultats!$B$2:$AZ$212,G$2,FALSE)</f>
        <v>36708.886160000002</v>
      </c>
      <c r="H43" s="99">
        <f>VLOOKUP($D48,Résultats!$B$2:$AZ$212,H$2,FALSE)</f>
        <v>37113.743849999999</v>
      </c>
      <c r="I43" s="99">
        <f>VLOOKUP($D48,Résultats!$B$2:$AZ$212,I$2,FALSE)</f>
        <v>37033.338620000002</v>
      </c>
      <c r="J43" s="99">
        <f>VLOOKUP($D48,Résultats!$B$2:$AZ$212,J$2,FALSE)</f>
        <v>37409.700570000001</v>
      </c>
      <c r="K43" s="99">
        <f>VLOOKUP($D48,Résultats!$B$2:$AZ$212,K$2,FALSE)</f>
        <v>37836.800909999998</v>
      </c>
      <c r="L43" s="99">
        <f>VLOOKUP($D48,Résultats!$B$2:$AZ$212,L$2,FALSE)</f>
        <v>37961.527029999997</v>
      </c>
      <c r="M43" s="99">
        <f>VLOOKUP($D48,Résultats!$B$2:$AZ$212,M$2,FALSE)</f>
        <v>37701.613720000001</v>
      </c>
      <c r="N43" s="99">
        <f>VLOOKUP($D48,Résultats!$B$2:$AZ$212,N$2,FALSE)</f>
        <v>37145.906029999998</v>
      </c>
      <c r="O43" s="99">
        <f>VLOOKUP($D48,Résultats!$B$2:$AZ$212,O$2,FALSE)</f>
        <v>36974.08006</v>
      </c>
      <c r="P43" s="99">
        <f>VLOOKUP($D48,Résultats!$B$2:$AZ$212,P$2,FALSE)</f>
        <v>36608.866309999998</v>
      </c>
      <c r="Q43" s="99">
        <f>VLOOKUP($D48,Résultats!$B$2:$AZ$212,Q$2,FALSE)</f>
        <v>36182.40208</v>
      </c>
      <c r="R43" s="99">
        <f>VLOOKUP($D48,Résultats!$B$2:$AZ$212,R$2,FALSE)</f>
        <v>35731.131540000002</v>
      </c>
      <c r="S43" s="99">
        <f>VLOOKUP($D48,Résultats!$B$2:$AZ$212,S$2,FALSE)</f>
        <v>35265.317450000002</v>
      </c>
      <c r="T43" s="99">
        <f>VLOOKUP($D48,Résultats!$B$2:$AZ$212,T$2,FALSE)</f>
        <v>34864.515489999998</v>
      </c>
      <c r="U43" s="99">
        <f>VLOOKUP($D48,Résultats!$B$2:$AZ$212,U$2,FALSE)</f>
        <v>34504.283969999997</v>
      </c>
      <c r="V43" s="99">
        <f>VLOOKUP($D48,Résultats!$B$2:$AZ$212,V$2,FALSE)</f>
        <v>34168.069199999998</v>
      </c>
      <c r="W43" s="99">
        <f>VLOOKUP($D48,Résultats!$B$2:$AZ$212,W$2,FALSE)</f>
        <v>33845.223290000002</v>
      </c>
      <c r="X43" s="99">
        <f>VLOOKUP($D48,Résultats!$B$2:$AZ$212,X$2,FALSE)</f>
        <v>33529.495159999999</v>
      </c>
      <c r="Y43" s="99">
        <f>VLOOKUP($D48,Résultats!$B$2:$AZ$212,Y$2,FALSE)</f>
        <v>33263.397409999998</v>
      </c>
      <c r="Z43" s="99">
        <f>VLOOKUP($D48,Résultats!$B$2:$AZ$212,Z$2,FALSE)</f>
        <v>33023.246319999998</v>
      </c>
      <c r="AA43" s="99">
        <f>VLOOKUP($D48,Résultats!$B$2:$AZ$212,AA$2,FALSE)</f>
        <v>32796.787689999997</v>
      </c>
      <c r="AB43" s="99">
        <f>VLOOKUP($D48,Résultats!$B$2:$AZ$212,AB$2,FALSE)</f>
        <v>32578.119650000001</v>
      </c>
      <c r="AC43" s="99">
        <f>VLOOKUP($D48,Résultats!$B$2:$AZ$212,AC$2,FALSE)</f>
        <v>32335.102869999999</v>
      </c>
      <c r="AD43" s="99">
        <f>VLOOKUP($D48,Résultats!$B$2:$AZ$212,AD$2,FALSE)</f>
        <v>32110.150259999999</v>
      </c>
      <c r="AE43" s="99">
        <f>VLOOKUP($D48,Résultats!$B$2:$AZ$212,AE$2,FALSE)</f>
        <v>31893.871139999999</v>
      </c>
      <c r="AF43" s="99">
        <f>VLOOKUP($D48,Résultats!$B$2:$AZ$212,AF$2,FALSE)</f>
        <v>31681.509890000001</v>
      </c>
      <c r="AG43" s="99">
        <f>VLOOKUP($D48,Résultats!$B$2:$AZ$212,AG$2,FALSE)</f>
        <v>31471.31278</v>
      </c>
      <c r="AH43" s="99">
        <f>VLOOKUP($D48,Résultats!$B$2:$AZ$212,AH$2,FALSE)</f>
        <v>31201.609649999999</v>
      </c>
      <c r="AI43" s="99">
        <f>VLOOKUP($D48,Résultats!$B$2:$AZ$212,AI$2,FALSE)</f>
        <v>30969.970229999999</v>
      </c>
      <c r="AJ43" s="99">
        <f>VLOOKUP($D48,Résultats!$B$2:$AZ$212,AJ$2,FALSE)</f>
        <v>30755.262439999999</v>
      </c>
      <c r="AK43" s="99">
        <f>VLOOKUP($D48,Résultats!$B$2:$AZ$212,AK$2,FALSE)</f>
        <v>30549.558120000002</v>
      </c>
      <c r="AL43" s="99">
        <f>VLOOKUP($D48,Résultats!$B$2:$AZ$212,AL$2,FALSE)</f>
        <v>30349.319769999998</v>
      </c>
      <c r="AM43" s="104">
        <f>VLOOKUP($D48,Résultats!$B$2:$AZ$212,AM$2,FALSE)</f>
        <v>30153.344779999999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35748.1872</v>
      </c>
      <c r="G45" s="25">
        <f>VLOOKUP($D45,Résultats!$B$2:$AZ$212,G$2,FALSE)</f>
        <v>36325.602780000001</v>
      </c>
      <c r="H45" s="25">
        <f>VLOOKUP($D45,Résultats!$B$2:$AZ$212,H$2,FALSE)</f>
        <v>36608.620080000001</v>
      </c>
      <c r="I45" s="25">
        <f>VLOOKUP($D45,Résultats!$B$2:$AZ$212,I$2,FALSE)</f>
        <v>36413.27476</v>
      </c>
      <c r="J45" s="25">
        <f>VLOOKUP($D45,Résultats!$B$2:$AZ$212,J$2,FALSE)</f>
        <v>36602.386720000002</v>
      </c>
      <c r="K45" s="25">
        <f>VLOOKUP($D45,Résultats!$B$2:$AZ$212,K$2,FALSE)</f>
        <v>36773.648699999998</v>
      </c>
      <c r="L45" s="25">
        <f>VLOOKUP($D45,Résultats!$B$2:$AZ$212,L$2,FALSE)</f>
        <v>36620.030379999997</v>
      </c>
      <c r="M45" s="25">
        <f>VLOOKUP($D45,Résultats!$B$2:$AZ$212,M$2,FALSE)</f>
        <v>36088.785380000001</v>
      </c>
      <c r="N45" s="25">
        <f>VLOOKUP($D45,Résultats!$B$2:$AZ$212,N$2,FALSE)</f>
        <v>35333.080020000001</v>
      </c>
      <c r="O45" s="25">
        <f>VLOOKUP($D45,Résultats!$B$2:$AZ$212,O$2,FALSE)</f>
        <v>34754.735339999999</v>
      </c>
      <c r="P45" s="25">
        <f>VLOOKUP($D45,Résultats!$B$2:$AZ$212,P$2,FALSE)</f>
        <v>33917.309670000002</v>
      </c>
      <c r="Q45" s="25">
        <f>VLOOKUP($D45,Résultats!$B$2:$AZ$212,Q$2,FALSE)</f>
        <v>32877.361530000002</v>
      </c>
      <c r="R45" s="25">
        <f>VLOOKUP($D45,Résultats!$B$2:$AZ$212,R$2,FALSE)</f>
        <v>31657.295580000002</v>
      </c>
      <c r="S45" s="25">
        <f>VLOOKUP($D45,Résultats!$B$2:$AZ$212,S$2,FALSE)</f>
        <v>30282.363969999999</v>
      </c>
      <c r="T45" s="25">
        <f>VLOOKUP($D45,Résultats!$B$2:$AZ$212,T$2,FALSE)</f>
        <v>28813.285169999999</v>
      </c>
      <c r="U45" s="25">
        <f>VLOOKUP($D45,Résultats!$B$2:$AZ$212,U$2,FALSE)</f>
        <v>27290.591909999999</v>
      </c>
      <c r="V45" s="25">
        <f>VLOOKUP($D45,Résultats!$B$2:$AZ$212,V$2,FALSE)</f>
        <v>25762.669979999999</v>
      </c>
      <c r="W45" s="25">
        <f>VLOOKUP($D45,Résultats!$B$2:$AZ$212,W$2,FALSE)</f>
        <v>24268.49955</v>
      </c>
      <c r="X45" s="25">
        <f>VLOOKUP($D45,Résultats!$B$2:$AZ$212,X$2,FALSE)</f>
        <v>22832.284670000001</v>
      </c>
      <c r="Y45" s="25">
        <f>VLOOKUP($D45,Résultats!$B$2:$AZ$212,Y$2,FALSE)</f>
        <v>21466.44469</v>
      </c>
      <c r="Z45" s="25">
        <f>VLOOKUP($D45,Résultats!$B$2:$AZ$212,Z$2,FALSE)</f>
        <v>20174.545839999999</v>
      </c>
      <c r="AA45" s="25">
        <f>VLOOKUP($D45,Résultats!$B$2:$AZ$212,AA$2,FALSE)</f>
        <v>18956.410530000001</v>
      </c>
      <c r="AB45" s="25">
        <f>VLOOKUP($D45,Résultats!$B$2:$AZ$212,AB$2,FALSE)</f>
        <v>17809.814859999999</v>
      </c>
      <c r="AC45" s="25">
        <f>VLOOKUP($D45,Résultats!$B$2:$AZ$212,AC$2,FALSE)</f>
        <v>16697.855930000002</v>
      </c>
      <c r="AD45" s="25">
        <f>VLOOKUP($D45,Résultats!$B$2:$AZ$212,AD$2,FALSE)</f>
        <v>15654.817789999999</v>
      </c>
      <c r="AE45" s="25">
        <f>VLOOKUP($D45,Résultats!$B$2:$AZ$212,AE$2,FALSE)</f>
        <v>14676.67949</v>
      </c>
      <c r="AF45" s="25">
        <f>VLOOKUP($D45,Résultats!$B$2:$AZ$212,AF$2,FALSE)</f>
        <v>13759.53</v>
      </c>
      <c r="AG45" s="25">
        <f>VLOOKUP($D45,Résultats!$B$2:$AZ$212,AG$2,FALSE)</f>
        <v>12899.63034</v>
      </c>
      <c r="AH45" s="25">
        <f>VLOOKUP($D45,Résultats!$B$2:$AZ$212,AH$2,FALSE)</f>
        <v>12039.6916</v>
      </c>
      <c r="AI45" s="25">
        <f>VLOOKUP($D45,Résultats!$B$2:$AZ$212,AI$2,FALSE)</f>
        <v>11237.063980000001</v>
      </c>
      <c r="AJ45" s="25">
        <f>VLOOKUP($D45,Résultats!$B$2:$AZ$212,AJ$2,FALSE)</f>
        <v>10487.93561</v>
      </c>
      <c r="AK45" s="25">
        <f>VLOOKUP($D45,Résultats!$B$2:$AZ$212,AK$2,FALSE)</f>
        <v>9788.7445069999994</v>
      </c>
      <c r="AL45" s="25">
        <f>VLOOKUP($D45,Résultats!$B$2:$AZ$212,AL$2,FALSE)</f>
        <v>9136.163826</v>
      </c>
      <c r="AM45" s="102">
        <f>VLOOKUP($D45,Résultats!$B$2:$AZ$212,AM$2,FALSE)</f>
        <v>8527.0873740000006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163.12015099999999</v>
      </c>
      <c r="G46" s="25">
        <f>VLOOKUP($D46,Résultats!$B$2:$AZ$212,G$2,FALSE)</f>
        <v>383.28337670000002</v>
      </c>
      <c r="H46" s="25">
        <f>VLOOKUP($D46,Résultats!$B$2:$AZ$212,H$2,FALSE)</f>
        <v>505.12377190000001</v>
      </c>
      <c r="I46" s="25">
        <f>VLOOKUP($D46,Résultats!$B$2:$AZ$212,I$2,FALSE)</f>
        <v>620.06385620000003</v>
      </c>
      <c r="J46" s="25">
        <f>VLOOKUP($D46,Résultats!$B$2:$AZ$212,J$2,FALSE)</f>
        <v>807.31385799999998</v>
      </c>
      <c r="K46" s="25">
        <f>VLOOKUP($D46,Résultats!$B$2:$AZ$212,K$2,FALSE)</f>
        <v>1063.1522130000001</v>
      </c>
      <c r="L46" s="25">
        <f>VLOOKUP($D46,Résultats!$B$2:$AZ$212,L$2,FALSE)</f>
        <v>1341.4966509999999</v>
      </c>
      <c r="M46" s="25">
        <f>VLOOKUP($D46,Résultats!$B$2:$AZ$212,M$2,FALSE)</f>
        <v>1612.8283429999999</v>
      </c>
      <c r="N46" s="25">
        <f>VLOOKUP($D46,Résultats!$B$2:$AZ$212,N$2,FALSE)</f>
        <v>1812.8260130000001</v>
      </c>
      <c r="O46" s="25">
        <f>VLOOKUP($D46,Résultats!$B$2:$AZ$212,O$2,FALSE)</f>
        <v>2219.344724</v>
      </c>
      <c r="P46" s="25">
        <f>VLOOKUP($D46,Résultats!$B$2:$AZ$212,P$2,FALSE)</f>
        <v>2691.5566319999998</v>
      </c>
      <c r="Q46" s="25">
        <f>VLOOKUP($D46,Résultats!$B$2:$AZ$212,Q$2,FALSE)</f>
        <v>3305.0405540000002</v>
      </c>
      <c r="R46" s="25">
        <f>VLOOKUP($D46,Résultats!$B$2:$AZ$212,R$2,FALSE)</f>
        <v>4073.8359610000002</v>
      </c>
      <c r="S46" s="25">
        <f>VLOOKUP($D46,Résultats!$B$2:$AZ$212,S$2,FALSE)</f>
        <v>4982.9534860000003</v>
      </c>
      <c r="T46" s="25">
        <f>VLOOKUP($D46,Résultats!$B$2:$AZ$212,T$2,FALSE)</f>
        <v>6051.2303140000004</v>
      </c>
      <c r="U46" s="25">
        <f>VLOOKUP($D46,Résultats!$B$2:$AZ$212,U$2,FALSE)</f>
        <v>7213.6920529999998</v>
      </c>
      <c r="V46" s="25">
        <f>VLOOKUP($D46,Résultats!$B$2:$AZ$212,V$2,FALSE)</f>
        <v>8405.399222</v>
      </c>
      <c r="W46" s="25">
        <f>VLOOKUP($D46,Résultats!$B$2:$AZ$212,W$2,FALSE)</f>
        <v>9576.7237380000006</v>
      </c>
      <c r="X46" s="25">
        <f>VLOOKUP($D46,Résultats!$B$2:$AZ$212,X$2,FALSE)</f>
        <v>10697.210489999999</v>
      </c>
      <c r="Y46" s="25">
        <f>VLOOKUP($D46,Résultats!$B$2:$AZ$212,Y$2,FALSE)</f>
        <v>11796.952719999999</v>
      </c>
      <c r="Z46" s="25">
        <f>VLOOKUP($D46,Résultats!$B$2:$AZ$212,Z$2,FALSE)</f>
        <v>12848.700489999999</v>
      </c>
      <c r="AA46" s="25">
        <f>VLOOKUP($D46,Résultats!$B$2:$AZ$212,AA$2,FALSE)</f>
        <v>13840.37716</v>
      </c>
      <c r="AB46" s="25">
        <f>VLOOKUP($D46,Résultats!$B$2:$AZ$212,AB$2,FALSE)</f>
        <v>14768.30478</v>
      </c>
      <c r="AC46" s="25">
        <f>VLOOKUP($D46,Résultats!$B$2:$AZ$212,AC$2,FALSE)</f>
        <v>15637.246950000001</v>
      </c>
      <c r="AD46" s="25">
        <f>VLOOKUP($D46,Résultats!$B$2:$AZ$212,AD$2,FALSE)</f>
        <v>16455.332470000001</v>
      </c>
      <c r="AE46" s="25">
        <f>VLOOKUP($D46,Résultats!$B$2:$AZ$212,AE$2,FALSE)</f>
        <v>17217.191650000001</v>
      </c>
      <c r="AF46" s="25">
        <f>VLOOKUP($D46,Résultats!$B$2:$AZ$212,AF$2,FALSE)</f>
        <v>17921.979889999999</v>
      </c>
      <c r="AG46" s="25">
        <f>VLOOKUP($D46,Résultats!$B$2:$AZ$212,AG$2,FALSE)</f>
        <v>18571.682430000001</v>
      </c>
      <c r="AH46" s="25">
        <f>VLOOKUP($D46,Résultats!$B$2:$AZ$212,AH$2,FALSE)</f>
        <v>19161.91805</v>
      </c>
      <c r="AI46" s="25">
        <f>VLOOKUP($D46,Résultats!$B$2:$AZ$212,AI$2,FALSE)</f>
        <v>19732.90626</v>
      </c>
      <c r="AJ46" s="25">
        <f>VLOOKUP($D46,Résultats!$B$2:$AZ$212,AJ$2,FALSE)</f>
        <v>20267.326819999998</v>
      </c>
      <c r="AK46" s="25">
        <f>VLOOKUP($D46,Résultats!$B$2:$AZ$212,AK$2,FALSE)</f>
        <v>20760.813610000001</v>
      </c>
      <c r="AL46" s="25">
        <f>VLOOKUP($D46,Résultats!$B$2:$AZ$212,AL$2,FALSE)</f>
        <v>21213.15595</v>
      </c>
      <c r="AM46" s="102">
        <f>VLOOKUP($D46,Résultats!$B$2:$AZ$212,AM$2,FALSE)</f>
        <v>21626.257409999998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0.4400687506</v>
      </c>
      <c r="G47" s="25">
        <f>VLOOKUP($D47,Résultats!$B$2:$AZ$212,G$2,FALSE)</f>
        <v>0.54844677220000004</v>
      </c>
      <c r="H47" s="25">
        <f>VLOOKUP($D47,Résultats!$B$2:$AZ$212,H$2,FALSE)</f>
        <v>0.60013635620000005</v>
      </c>
      <c r="I47" s="25">
        <f>VLOOKUP($D47,Résultats!$B$2:$AZ$212,I$2,FALSE)</f>
        <v>0.65783768009999999</v>
      </c>
      <c r="J47" s="25">
        <f>VLOOKUP($D47,Résultats!$B$2:$AZ$212,J$2,FALSE)</f>
        <v>0.73168370969999996</v>
      </c>
      <c r="K47" s="25">
        <f>VLOOKUP($D47,Résultats!$B$2:$AZ$212,K$2,FALSE)</f>
        <v>0.8562234568</v>
      </c>
      <c r="L47" s="25">
        <f>VLOOKUP($D47,Résultats!$B$2:$AZ$212,L$2,FALSE)</f>
        <v>0.9837956269</v>
      </c>
      <c r="M47" s="25">
        <f>VLOOKUP($D47,Résultats!$B$2:$AZ$212,M$2,FALSE)</f>
        <v>1.0944222210000001</v>
      </c>
      <c r="N47" s="25">
        <f>VLOOKUP($D47,Résultats!$B$2:$AZ$212,N$2,FALSE)</f>
        <v>1.172261491</v>
      </c>
      <c r="O47" s="25">
        <f>VLOOKUP($D47,Résultats!$B$2:$AZ$212,O$2,FALSE)</f>
        <v>1.2690499420000001</v>
      </c>
      <c r="P47" s="25">
        <f>VLOOKUP($D47,Résultats!$B$2:$AZ$212,P$2,FALSE)</f>
        <v>1.3379801600000001</v>
      </c>
      <c r="Q47" s="25">
        <f>VLOOKUP($D47,Résultats!$B$2:$AZ$212,Q$2,FALSE)</f>
        <v>1.378542183</v>
      </c>
      <c r="R47" s="25">
        <f>VLOOKUP($D47,Résultats!$B$2:$AZ$212,R$2,FALSE)</f>
        <v>1.3912188670000001</v>
      </c>
      <c r="S47" s="25">
        <f>VLOOKUP($D47,Résultats!$B$2:$AZ$212,S$2,FALSE)</f>
        <v>1.377247662</v>
      </c>
      <c r="T47" s="25">
        <f>VLOOKUP($D47,Résultats!$B$2:$AZ$212,T$2,FALSE)</f>
        <v>1.3428342719999999</v>
      </c>
      <c r="U47" s="25">
        <f>VLOOKUP($D47,Résultats!$B$2:$AZ$212,U$2,FALSE)</f>
        <v>1.292430671</v>
      </c>
      <c r="V47" s="25">
        <f>VLOOKUP($D47,Résultats!$B$2:$AZ$212,V$2,FALSE)</f>
        <v>1.2321450300000001</v>
      </c>
      <c r="W47" s="25">
        <f>VLOOKUP($D47,Résultats!$B$2:$AZ$212,W$2,FALSE)</f>
        <v>1.1673964569999999</v>
      </c>
      <c r="X47" s="25">
        <f>VLOOKUP($D47,Résultats!$B$2:$AZ$212,X$2,FALSE)</f>
        <v>1.1019180879999999</v>
      </c>
      <c r="Y47" s="25">
        <f>VLOOKUP($D47,Résultats!$B$2:$AZ$212,Y$2,FALSE)</f>
        <v>1.037952427</v>
      </c>
      <c r="Z47" s="25">
        <f>VLOOKUP($D47,Résultats!$B$2:$AZ$212,Z$2,FALSE)</f>
        <v>0.97651789710000003</v>
      </c>
      <c r="AA47" s="25">
        <f>VLOOKUP($D47,Résultats!$B$2:$AZ$212,AA$2,FALSE)</f>
        <v>0.9180946311</v>
      </c>
      <c r="AB47" s="25">
        <f>VLOOKUP($D47,Résultats!$B$2:$AZ$212,AB$2,FALSE)</f>
        <v>0.86284234380000002</v>
      </c>
      <c r="AC47" s="25">
        <f>VLOOKUP($D47,Résultats!$B$2:$AZ$212,AC$2,FALSE)</f>
        <v>0.80912333979999995</v>
      </c>
      <c r="AD47" s="25">
        <f>VLOOKUP($D47,Résultats!$B$2:$AZ$212,AD$2,FALSE)</f>
        <v>0.75866093280000002</v>
      </c>
      <c r="AE47" s="25">
        <f>VLOOKUP($D47,Résultats!$B$2:$AZ$212,AE$2,FALSE)</f>
        <v>0.71130005929999995</v>
      </c>
      <c r="AF47" s="25">
        <f>VLOOKUP($D47,Résultats!$B$2:$AZ$212,AF$2,FALSE)</f>
        <v>0.66687222700000004</v>
      </c>
      <c r="AG47" s="25">
        <f>VLOOKUP($D47,Résultats!$B$2:$AZ$212,AG$2,FALSE)</f>
        <v>0.62520726449999997</v>
      </c>
      <c r="AH47" s="25">
        <f>VLOOKUP($D47,Résultats!$B$2:$AZ$212,AH$2,FALSE)</f>
        <v>0.58353492910000004</v>
      </c>
      <c r="AI47" s="25">
        <f>VLOOKUP($D47,Résultats!$B$2:$AZ$212,AI$2,FALSE)</f>
        <v>0.54463685309999998</v>
      </c>
      <c r="AJ47" s="25">
        <f>VLOOKUP($D47,Résultats!$B$2:$AZ$212,AJ$2,FALSE)</f>
        <v>0.50832992610000005</v>
      </c>
      <c r="AK47" s="25">
        <f>VLOOKUP($D47,Résultats!$B$2:$AZ$212,AK$2,FALSE)</f>
        <v>0.47444239430000001</v>
      </c>
      <c r="AL47" s="25">
        <f>VLOOKUP($D47,Résultats!$B$2:$AZ$212,AL$2,FALSE)</f>
        <v>0.44281348139999999</v>
      </c>
      <c r="AM47" s="102">
        <f>VLOOKUP($D47,Résultats!$B$2:$AZ$212,AM$2,FALSE)</f>
        <v>0.41329288009999998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35911.307350000003</v>
      </c>
      <c r="G48" s="59">
        <f>VLOOKUP($D48,Résultats!$B$2:$AZ$212,G$2,FALSE)</f>
        <v>36708.886160000002</v>
      </c>
      <c r="H48" s="59">
        <f>VLOOKUP($D48,Résultats!$B$2:$AZ$212,H$2,FALSE)</f>
        <v>37113.743849999999</v>
      </c>
      <c r="I48" s="59">
        <f>VLOOKUP($D48,Résultats!$B$2:$AZ$212,I$2,FALSE)</f>
        <v>37033.338620000002</v>
      </c>
      <c r="J48" s="59">
        <f>VLOOKUP($D48,Résultats!$B$2:$AZ$212,J$2,FALSE)</f>
        <v>37409.700570000001</v>
      </c>
      <c r="K48" s="59">
        <f>VLOOKUP($D48,Résultats!$B$2:$AZ$212,K$2,FALSE)</f>
        <v>37836.800909999998</v>
      </c>
      <c r="L48" s="59">
        <f>VLOOKUP($D48,Résultats!$B$2:$AZ$212,L$2,FALSE)</f>
        <v>37961.527029999997</v>
      </c>
      <c r="M48" s="59">
        <f>VLOOKUP($D48,Résultats!$B$2:$AZ$212,M$2,FALSE)</f>
        <v>37701.613720000001</v>
      </c>
      <c r="N48" s="59">
        <f>VLOOKUP($D48,Résultats!$B$2:$AZ$212,N$2,FALSE)</f>
        <v>37145.906029999998</v>
      </c>
      <c r="O48" s="59">
        <f>VLOOKUP($D48,Résultats!$B$2:$AZ$212,O$2,FALSE)</f>
        <v>36974.08006</v>
      </c>
      <c r="P48" s="59">
        <f>VLOOKUP($D48,Résultats!$B$2:$AZ$212,P$2,FALSE)</f>
        <v>36608.866309999998</v>
      </c>
      <c r="Q48" s="59">
        <f>VLOOKUP($D48,Résultats!$B$2:$AZ$212,Q$2,FALSE)</f>
        <v>36182.40208</v>
      </c>
      <c r="R48" s="59">
        <f>VLOOKUP($D48,Résultats!$B$2:$AZ$212,R$2,FALSE)</f>
        <v>35731.131540000002</v>
      </c>
      <c r="S48" s="59">
        <f>VLOOKUP($D48,Résultats!$B$2:$AZ$212,S$2,FALSE)</f>
        <v>35265.317450000002</v>
      </c>
      <c r="T48" s="59">
        <f>VLOOKUP($D48,Résultats!$B$2:$AZ$212,T$2,FALSE)</f>
        <v>34864.515489999998</v>
      </c>
      <c r="U48" s="59">
        <f>VLOOKUP($D48,Résultats!$B$2:$AZ$212,U$2,FALSE)</f>
        <v>34504.283969999997</v>
      </c>
      <c r="V48" s="59">
        <f>VLOOKUP($D48,Résultats!$B$2:$AZ$212,V$2,FALSE)</f>
        <v>34168.069199999998</v>
      </c>
      <c r="W48" s="59">
        <f>VLOOKUP($D48,Résultats!$B$2:$AZ$212,W$2,FALSE)</f>
        <v>33845.223290000002</v>
      </c>
      <c r="X48" s="59">
        <f>VLOOKUP($D48,Résultats!$B$2:$AZ$212,X$2,FALSE)</f>
        <v>33529.495159999999</v>
      </c>
      <c r="Y48" s="59">
        <f>VLOOKUP($D48,Résultats!$B$2:$AZ$212,Y$2,FALSE)</f>
        <v>33263.397409999998</v>
      </c>
      <c r="Z48" s="59">
        <f>VLOOKUP($D48,Résultats!$B$2:$AZ$212,Z$2,FALSE)</f>
        <v>33023.246319999998</v>
      </c>
      <c r="AA48" s="59">
        <f>VLOOKUP($D48,Résultats!$B$2:$AZ$212,AA$2,FALSE)</f>
        <v>32796.787689999997</v>
      </c>
      <c r="AB48" s="59">
        <f>VLOOKUP($D48,Résultats!$B$2:$AZ$212,AB$2,FALSE)</f>
        <v>32578.119650000001</v>
      </c>
      <c r="AC48" s="59">
        <f>VLOOKUP($D48,Résultats!$B$2:$AZ$212,AC$2,FALSE)</f>
        <v>32335.102869999999</v>
      </c>
      <c r="AD48" s="59">
        <f>VLOOKUP($D48,Résultats!$B$2:$AZ$212,AD$2,FALSE)</f>
        <v>32110.150259999999</v>
      </c>
      <c r="AE48" s="59">
        <f>VLOOKUP($D48,Résultats!$B$2:$AZ$212,AE$2,FALSE)</f>
        <v>31893.871139999999</v>
      </c>
      <c r="AF48" s="59">
        <f>VLOOKUP($D48,Résultats!$B$2:$AZ$212,AF$2,FALSE)</f>
        <v>31681.509890000001</v>
      </c>
      <c r="AG48" s="59">
        <f>VLOOKUP($D48,Résultats!$B$2:$AZ$212,AG$2,FALSE)</f>
        <v>31471.31278</v>
      </c>
      <c r="AH48" s="59">
        <f>VLOOKUP($D48,Résultats!$B$2:$AZ$212,AH$2,FALSE)</f>
        <v>31201.609649999999</v>
      </c>
      <c r="AI48" s="59">
        <f>VLOOKUP($D48,Résultats!$B$2:$AZ$212,AI$2,FALSE)</f>
        <v>30969.970229999999</v>
      </c>
      <c r="AJ48" s="59">
        <f>VLOOKUP($D48,Résultats!$B$2:$AZ$212,AJ$2,FALSE)</f>
        <v>30755.262439999999</v>
      </c>
      <c r="AK48" s="59">
        <f>VLOOKUP($D48,Résultats!$B$2:$AZ$212,AK$2,FALSE)</f>
        <v>30549.558120000002</v>
      </c>
      <c r="AL48" s="59">
        <f>VLOOKUP($D48,Résultats!$B$2:$AZ$212,AL$2,FALSE)</f>
        <v>30349.319769999998</v>
      </c>
      <c r="AM48" s="103">
        <f>VLOOKUP($D48,Résultats!$B$2:$AZ$212,AM$2,FALSE)</f>
        <v>30153.344779999999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163.12015099999999</v>
      </c>
      <c r="G49" s="61">
        <f>VLOOKUP($D49,Résultats!$B$2:$AZ$212,G$2,FALSE)</f>
        <v>383.28337670000002</v>
      </c>
      <c r="H49" s="61">
        <f>VLOOKUP($D49,Résultats!$B$2:$AZ$212,H$2,FALSE)</f>
        <v>505.12377190000001</v>
      </c>
      <c r="I49" s="61">
        <f>VLOOKUP($D49,Résultats!$B$2:$AZ$212,I$2,FALSE)</f>
        <v>620.06385620000003</v>
      </c>
      <c r="J49" s="61">
        <f>VLOOKUP($D49,Résultats!$B$2:$AZ$212,J$2,FALSE)</f>
        <v>807.31385799999998</v>
      </c>
      <c r="K49" s="61">
        <f>VLOOKUP($D49,Résultats!$B$2:$AZ$212,K$2,FALSE)</f>
        <v>1063.1522130000001</v>
      </c>
      <c r="L49" s="61">
        <f>VLOOKUP($D49,Résultats!$B$2:$AZ$212,L$2,FALSE)</f>
        <v>1341.4966509999999</v>
      </c>
      <c r="M49" s="61">
        <f>VLOOKUP($D49,Résultats!$B$2:$AZ$212,M$2,FALSE)</f>
        <v>1612.8283429999999</v>
      </c>
      <c r="N49" s="61">
        <f>VLOOKUP($D49,Résultats!$B$2:$AZ$212,N$2,FALSE)</f>
        <v>1812.8260130000001</v>
      </c>
      <c r="O49" s="61">
        <f>VLOOKUP($D49,Résultats!$B$2:$AZ$212,O$2,FALSE)</f>
        <v>2219.344724</v>
      </c>
      <c r="P49" s="61">
        <f>VLOOKUP($D49,Résultats!$B$2:$AZ$212,P$2,FALSE)</f>
        <v>2691.5566319999998</v>
      </c>
      <c r="Q49" s="61">
        <f>VLOOKUP($D49,Résultats!$B$2:$AZ$212,Q$2,FALSE)</f>
        <v>3305.0405540000002</v>
      </c>
      <c r="R49" s="61">
        <f>VLOOKUP($D49,Résultats!$B$2:$AZ$212,R$2,FALSE)</f>
        <v>4073.8359610000002</v>
      </c>
      <c r="S49" s="61">
        <f>VLOOKUP($D49,Résultats!$B$2:$AZ$212,S$2,FALSE)</f>
        <v>4982.9534860000003</v>
      </c>
      <c r="T49" s="61">
        <f>VLOOKUP($D49,Résultats!$B$2:$AZ$212,T$2,FALSE)</f>
        <v>6051.2303140000004</v>
      </c>
      <c r="U49" s="61">
        <f>VLOOKUP($D49,Résultats!$B$2:$AZ$212,U$2,FALSE)</f>
        <v>7213.6920529999998</v>
      </c>
      <c r="V49" s="61">
        <f>VLOOKUP($D49,Résultats!$B$2:$AZ$212,V$2,FALSE)</f>
        <v>8405.399222</v>
      </c>
      <c r="W49" s="61">
        <f>VLOOKUP($D49,Résultats!$B$2:$AZ$212,W$2,FALSE)</f>
        <v>9576.7237380000006</v>
      </c>
      <c r="X49" s="61">
        <f>VLOOKUP($D49,Résultats!$B$2:$AZ$212,X$2,FALSE)</f>
        <v>10697.210489999999</v>
      </c>
      <c r="Y49" s="61">
        <f>VLOOKUP($D49,Résultats!$B$2:$AZ$212,Y$2,FALSE)</f>
        <v>11796.952719999999</v>
      </c>
      <c r="Z49" s="61">
        <f>VLOOKUP($D49,Résultats!$B$2:$AZ$212,Z$2,FALSE)</f>
        <v>12848.700489999999</v>
      </c>
      <c r="AA49" s="61">
        <f>VLOOKUP($D49,Résultats!$B$2:$AZ$212,AA$2,FALSE)</f>
        <v>13840.37716</v>
      </c>
      <c r="AB49" s="61">
        <f>VLOOKUP($D49,Résultats!$B$2:$AZ$212,AB$2,FALSE)</f>
        <v>14768.30478</v>
      </c>
      <c r="AC49" s="61">
        <f>VLOOKUP($D49,Résultats!$B$2:$AZ$212,AC$2,FALSE)</f>
        <v>15637.246950000001</v>
      </c>
      <c r="AD49" s="61">
        <f>VLOOKUP($D49,Résultats!$B$2:$AZ$212,AD$2,FALSE)</f>
        <v>16455.332470000001</v>
      </c>
      <c r="AE49" s="61">
        <f>VLOOKUP($D49,Résultats!$B$2:$AZ$212,AE$2,FALSE)</f>
        <v>17217.191650000001</v>
      </c>
      <c r="AF49" s="61">
        <f>VLOOKUP($D49,Résultats!$B$2:$AZ$212,AF$2,FALSE)</f>
        <v>17921.979889999999</v>
      </c>
      <c r="AG49" s="61">
        <f>VLOOKUP($D49,Résultats!$B$2:$AZ$212,AG$2,FALSE)</f>
        <v>18571.682430000001</v>
      </c>
      <c r="AH49" s="61">
        <f>VLOOKUP($D49,Résultats!$B$2:$AZ$212,AH$2,FALSE)</f>
        <v>19161.91805</v>
      </c>
      <c r="AI49" s="61">
        <f>VLOOKUP($D49,Résultats!$B$2:$AZ$212,AI$2,FALSE)</f>
        <v>19732.90626</v>
      </c>
      <c r="AJ49" s="61">
        <f>VLOOKUP($D49,Résultats!$B$2:$AZ$212,AJ$2,FALSE)</f>
        <v>20267.326819999998</v>
      </c>
      <c r="AK49" s="61">
        <f>VLOOKUP($D49,Résultats!$B$2:$AZ$212,AK$2,FALSE)</f>
        <v>20760.813610000001</v>
      </c>
      <c r="AL49" s="61">
        <f>VLOOKUP($D49,Résultats!$B$2:$AZ$212,AL$2,FALSE)</f>
        <v>21213.15595</v>
      </c>
      <c r="AM49" s="225">
        <f>VLOOKUP($D49,Résultats!$B$2:$AZ$212,AM$2,FALSE)</f>
        <v>21626.257409999998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2.3261005620000001</v>
      </c>
      <c r="G50" s="25">
        <f>VLOOKUP($D50,Résultats!$B$2:$AZ$212,G$2,FALSE)</f>
        <v>5.6194685099999999</v>
      </c>
      <c r="H50" s="25">
        <f>VLOOKUP($D50,Résultats!$B$2:$AZ$212,H$2,FALSE)</f>
        <v>7.6141570349999999</v>
      </c>
      <c r="I50" s="25">
        <f>VLOOKUP($D50,Résultats!$B$2:$AZ$212,I$2,FALSE)</f>
        <v>9.7496658820000004</v>
      </c>
      <c r="J50" s="25">
        <f>VLOOKUP($D50,Résultats!$B$2:$AZ$212,J$2,FALSE)</f>
        <v>13.628108490000001</v>
      </c>
      <c r="K50" s="25">
        <f>VLOOKUP($D50,Résultats!$B$2:$AZ$212,K$2,FALSE)</f>
        <v>22.508505599999999</v>
      </c>
      <c r="L50" s="25">
        <f>VLOOKUP($D50,Résultats!$B$2:$AZ$212,L$2,FALSE)</f>
        <v>34.854407039999998</v>
      </c>
      <c r="M50" s="25">
        <f>VLOOKUP($D50,Résultats!$B$2:$AZ$212,M$2,FALSE)</f>
        <v>48.876224739999998</v>
      </c>
      <c r="N50" s="25">
        <f>VLOOKUP($D50,Résultats!$B$2:$AZ$212,N$2,FALSE)</f>
        <v>59.589639849999998</v>
      </c>
      <c r="O50" s="25">
        <f>VLOOKUP($D50,Résultats!$B$2:$AZ$212,O$2,FALSE)</f>
        <v>81.815184000000002</v>
      </c>
      <c r="P50" s="25">
        <f>VLOOKUP($D50,Résultats!$B$2:$AZ$212,P$2,FALSE)</f>
        <v>108.69817070000001</v>
      </c>
      <c r="Q50" s="25">
        <f>VLOOKUP($D50,Résultats!$B$2:$AZ$212,Q$2,FALSE)</f>
        <v>144.7318621</v>
      </c>
      <c r="R50" s="25">
        <f>VLOOKUP($D50,Résultats!$B$2:$AZ$212,R$2,FALSE)</f>
        <v>191.4744857</v>
      </c>
      <c r="S50" s="25">
        <f>VLOOKUP($D50,Résultats!$B$2:$AZ$212,S$2,FALSE)</f>
        <v>248.8929358</v>
      </c>
      <c r="T50" s="25">
        <f>VLOOKUP($D50,Résultats!$B$2:$AZ$212,T$2,FALSE)</f>
        <v>319.01885879999998</v>
      </c>
      <c r="U50" s="25">
        <f>VLOOKUP($D50,Résultats!$B$2:$AZ$212,U$2,FALSE)</f>
        <v>398.6066912</v>
      </c>
      <c r="V50" s="25">
        <f>VLOOKUP($D50,Résultats!$B$2:$AZ$212,V$2,FALSE)</f>
        <v>483.93818959999999</v>
      </c>
      <c r="W50" s="25">
        <f>VLOOKUP($D50,Résultats!$B$2:$AZ$212,W$2,FALSE)</f>
        <v>571.87021419999996</v>
      </c>
      <c r="X50" s="25">
        <f>VLOOKUP($D50,Résultats!$B$2:$AZ$212,X$2,FALSE)</f>
        <v>660.24881300000004</v>
      </c>
      <c r="Y50" s="25">
        <f>VLOOKUP($D50,Résultats!$B$2:$AZ$212,Y$2,FALSE)</f>
        <v>751.22020450000002</v>
      </c>
      <c r="Z50" s="25">
        <f>VLOOKUP($D50,Résultats!$B$2:$AZ$212,Z$2,FALSE)</f>
        <v>842.67126770000004</v>
      </c>
      <c r="AA50" s="25">
        <f>VLOOKUP($D50,Résultats!$B$2:$AZ$212,AA$2,FALSE)</f>
        <v>933.50007749999997</v>
      </c>
      <c r="AB50" s="25">
        <f>VLOOKUP($D50,Résultats!$B$2:$AZ$212,AB$2,FALSE)</f>
        <v>1023.207189</v>
      </c>
      <c r="AC50" s="25">
        <f>VLOOKUP($D50,Résultats!$B$2:$AZ$212,AC$2,FALSE)</f>
        <v>1119.489853</v>
      </c>
      <c r="AD50" s="25">
        <f>VLOOKUP($D50,Résultats!$B$2:$AZ$212,AD$2,FALSE)</f>
        <v>1215.065423</v>
      </c>
      <c r="AE50" s="25">
        <f>VLOOKUP($D50,Résultats!$B$2:$AZ$212,AE$2,FALSE)</f>
        <v>1309.2729119999999</v>
      </c>
      <c r="AF50" s="25">
        <f>VLOOKUP($D50,Résultats!$B$2:$AZ$212,AF$2,FALSE)</f>
        <v>1401.8441230000001</v>
      </c>
      <c r="AG50" s="25">
        <f>VLOOKUP($D50,Résultats!$B$2:$AZ$212,AG$2,FALSE)</f>
        <v>1492.7791099999999</v>
      </c>
      <c r="AH50" s="25">
        <f>VLOOKUP($D50,Résultats!$B$2:$AZ$212,AH$2,FALSE)</f>
        <v>1599.7976229999999</v>
      </c>
      <c r="AI50" s="25">
        <f>VLOOKUP($D50,Résultats!$B$2:$AZ$212,AI$2,FALSE)</f>
        <v>1707.8813379999999</v>
      </c>
      <c r="AJ50" s="25">
        <f>VLOOKUP($D50,Résultats!$B$2:$AZ$212,AJ$2,FALSE)</f>
        <v>1814.9784770000001</v>
      </c>
      <c r="AK50" s="25">
        <f>VLOOKUP($D50,Résultats!$B$2:$AZ$212,AK$2,FALSE)</f>
        <v>1920.4419720000001</v>
      </c>
      <c r="AL50" s="25">
        <f>VLOOKUP($D50,Résultats!$B$2:$AZ$212,AL$2,FALSE)</f>
        <v>2024.0860929999999</v>
      </c>
      <c r="AM50" s="102">
        <f>VLOOKUP($D50,Résultats!$B$2:$AZ$212,AM$2,FALSE)</f>
        <v>2125.9790429999998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2.3470067229999998</v>
      </c>
      <c r="G51" s="25">
        <f>VLOOKUP($D51,Résultats!$B$2:$AZ$212,G$2,FALSE)</f>
        <v>5.6170778529999996</v>
      </c>
      <c r="H51" s="25">
        <f>VLOOKUP($D51,Résultats!$B$2:$AZ$212,H$2,FALSE)</f>
        <v>7.54013578</v>
      </c>
      <c r="I51" s="25">
        <f>VLOOKUP($D51,Résultats!$B$2:$AZ$212,I$2,FALSE)</f>
        <v>9.5188297760000005</v>
      </c>
      <c r="J51" s="25">
        <f>VLOOKUP($D51,Résultats!$B$2:$AZ$212,J$2,FALSE)</f>
        <v>12.99882654</v>
      </c>
      <c r="K51" s="25">
        <f>VLOOKUP($D51,Résultats!$B$2:$AZ$212,K$2,FALSE)</f>
        <v>19.987491760000001</v>
      </c>
      <c r="L51" s="25">
        <f>VLOOKUP($D51,Résultats!$B$2:$AZ$212,L$2,FALSE)</f>
        <v>29.188391249999999</v>
      </c>
      <c r="M51" s="25">
        <f>VLOOKUP($D51,Résultats!$B$2:$AZ$212,M$2,FALSE)</f>
        <v>39.301675549999999</v>
      </c>
      <c r="N51" s="25">
        <f>VLOOKUP($D51,Résultats!$B$2:$AZ$212,N$2,FALSE)</f>
        <v>46.993159370000001</v>
      </c>
      <c r="O51" s="25">
        <f>VLOOKUP($D51,Résultats!$B$2:$AZ$212,O$2,FALSE)</f>
        <v>62.785905749999998</v>
      </c>
      <c r="P51" s="25">
        <f>VLOOKUP($D51,Résultats!$B$2:$AZ$212,P$2,FALSE)</f>
        <v>81.700786890000003</v>
      </c>
      <c r="Q51" s="25">
        <f>VLOOKUP($D51,Résultats!$B$2:$AZ$212,Q$2,FALSE)</f>
        <v>106.84508889999999</v>
      </c>
      <c r="R51" s="25">
        <f>VLOOKUP($D51,Résultats!$B$2:$AZ$212,R$2,FALSE)</f>
        <v>139.17472989999999</v>
      </c>
      <c r="S51" s="25">
        <f>VLOOKUP($D51,Résultats!$B$2:$AZ$212,S$2,FALSE)</f>
        <v>178.51232580000001</v>
      </c>
      <c r="T51" s="25">
        <f>VLOOKUP($D51,Résultats!$B$2:$AZ$212,T$2,FALSE)</f>
        <v>226.0913568</v>
      </c>
      <c r="U51" s="25">
        <f>VLOOKUP($D51,Résultats!$B$2:$AZ$212,U$2,FALSE)</f>
        <v>279.52874930000002</v>
      </c>
      <c r="V51" s="25">
        <f>VLOOKUP($D51,Résultats!$B$2:$AZ$212,V$2,FALSE)</f>
        <v>336.19012550000002</v>
      </c>
      <c r="W51" s="25">
        <f>VLOOKUP($D51,Résultats!$B$2:$AZ$212,W$2,FALSE)</f>
        <v>393.89763090000002</v>
      </c>
      <c r="X51" s="25">
        <f>VLOOKUP($D51,Résultats!$B$2:$AZ$212,X$2,FALSE)</f>
        <v>451.18798559999999</v>
      </c>
      <c r="Y51" s="25">
        <f>VLOOKUP($D51,Résultats!$B$2:$AZ$212,Y$2,FALSE)</f>
        <v>509.44668519999999</v>
      </c>
      <c r="Z51" s="25">
        <f>VLOOKUP($D51,Résultats!$B$2:$AZ$212,Z$2,FALSE)</f>
        <v>567.26887120000004</v>
      </c>
      <c r="AA51" s="25">
        <f>VLOOKUP($D51,Résultats!$B$2:$AZ$212,AA$2,FALSE)</f>
        <v>623.93327409999995</v>
      </c>
      <c r="AB51" s="25">
        <f>VLOOKUP($D51,Résultats!$B$2:$AZ$212,AB$2,FALSE)</f>
        <v>679.11845040000003</v>
      </c>
      <c r="AC51" s="25">
        <f>VLOOKUP($D51,Résultats!$B$2:$AZ$212,AC$2,FALSE)</f>
        <v>736.26530419999995</v>
      </c>
      <c r="AD51" s="25">
        <f>VLOOKUP($D51,Résultats!$B$2:$AZ$212,AD$2,FALSE)</f>
        <v>792.17922250000004</v>
      </c>
      <c r="AE51" s="25">
        <f>VLOOKUP($D51,Résultats!$B$2:$AZ$212,AE$2,FALSE)</f>
        <v>846.4433014</v>
      </c>
      <c r="AF51" s="25">
        <f>VLOOKUP($D51,Résultats!$B$2:$AZ$212,AF$2,FALSE)</f>
        <v>898.88775869999995</v>
      </c>
      <c r="AG51" s="25">
        <f>VLOOKUP($D51,Résultats!$B$2:$AZ$212,AG$2,FALSE)</f>
        <v>949.50715560000003</v>
      </c>
      <c r="AH51" s="25">
        <f>VLOOKUP($D51,Résultats!$B$2:$AZ$212,AH$2,FALSE)</f>
        <v>1004.917691</v>
      </c>
      <c r="AI51" s="25">
        <f>VLOOKUP($D51,Résultats!$B$2:$AZ$212,AI$2,FALSE)</f>
        <v>1060.0508359999999</v>
      </c>
      <c r="AJ51" s="25">
        <f>VLOOKUP($D51,Résultats!$B$2:$AZ$212,AJ$2,FALSE)</f>
        <v>1113.700924</v>
      </c>
      <c r="AK51" s="25">
        <f>VLOOKUP($D51,Résultats!$B$2:$AZ$212,AK$2,FALSE)</f>
        <v>1165.4831059999999</v>
      </c>
      <c r="AL51" s="25">
        <f>VLOOKUP($D51,Résultats!$B$2:$AZ$212,AL$2,FALSE)</f>
        <v>1215.2806419999999</v>
      </c>
      <c r="AM51" s="102">
        <f>VLOOKUP($D51,Résultats!$B$2:$AZ$212,AM$2,FALSE)</f>
        <v>1263.1204540000001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5.0196419739999998</v>
      </c>
      <c r="G52" s="25">
        <f>VLOOKUP($D52,Résultats!$B$2:$AZ$212,G$2,FALSE)</f>
        <v>11.83120538</v>
      </c>
      <c r="H52" s="25">
        <f>VLOOKUP($D52,Résultats!$B$2:$AZ$212,H$2,FALSE)</f>
        <v>15.63927934</v>
      </c>
      <c r="I52" s="25">
        <f>VLOOKUP($D52,Résultats!$B$2:$AZ$212,I$2,FALSE)</f>
        <v>19.283803590000002</v>
      </c>
      <c r="J52" s="25">
        <f>VLOOKUP($D52,Résultats!$B$2:$AZ$212,J$2,FALSE)</f>
        <v>25.298734970000002</v>
      </c>
      <c r="K52" s="25">
        <f>VLOOKUP($D52,Résultats!$B$2:$AZ$212,K$2,FALSE)</f>
        <v>34.099513450000003</v>
      </c>
      <c r="L52" s="25">
        <f>VLOOKUP($D52,Résultats!$B$2:$AZ$212,L$2,FALSE)</f>
        <v>43.981460259999999</v>
      </c>
      <c r="M52" s="25">
        <f>VLOOKUP($D52,Résultats!$B$2:$AZ$212,M$2,FALSE)</f>
        <v>53.779271940000001</v>
      </c>
      <c r="N52" s="25">
        <f>VLOOKUP($D52,Résultats!$B$2:$AZ$212,N$2,FALSE)</f>
        <v>61.08348196</v>
      </c>
      <c r="O52" s="25">
        <f>VLOOKUP($D52,Résultats!$B$2:$AZ$212,O$2,FALSE)</f>
        <v>75.764454330000007</v>
      </c>
      <c r="P52" s="25">
        <f>VLOOKUP($D52,Résultats!$B$2:$AZ$212,P$2,FALSE)</f>
        <v>92.836655039999997</v>
      </c>
      <c r="Q52" s="25">
        <f>VLOOKUP($D52,Résultats!$B$2:$AZ$212,Q$2,FALSE)</f>
        <v>115.00132480000001</v>
      </c>
      <c r="R52" s="25">
        <f>VLOOKUP($D52,Résultats!$B$2:$AZ$212,R$2,FALSE)</f>
        <v>142.7611833</v>
      </c>
      <c r="S52" s="25">
        <f>VLOOKUP($D52,Résultats!$B$2:$AZ$212,S$2,FALSE)</f>
        <v>175.56624170000001</v>
      </c>
      <c r="T52" s="25">
        <f>VLOOKUP($D52,Résultats!$B$2:$AZ$212,T$2,FALSE)</f>
        <v>214.0640344</v>
      </c>
      <c r="U52" s="25">
        <f>VLOOKUP($D52,Résultats!$B$2:$AZ$212,U$2,FALSE)</f>
        <v>255.88131430000001</v>
      </c>
      <c r="V52" s="25">
        <f>VLOOKUP($D52,Résultats!$B$2:$AZ$212,V$2,FALSE)</f>
        <v>298.639613</v>
      </c>
      <c r="W52" s="25">
        <f>VLOOKUP($D52,Résultats!$B$2:$AZ$212,W$2,FALSE)</f>
        <v>340.51155260000002</v>
      </c>
      <c r="X52" s="25">
        <f>VLOOKUP($D52,Résultats!$B$2:$AZ$212,X$2,FALSE)</f>
        <v>380.36315020000001</v>
      </c>
      <c r="Y52" s="25">
        <f>VLOOKUP($D52,Résultats!$B$2:$AZ$212,Y$2,FALSE)</f>
        <v>419.21611209999998</v>
      </c>
      <c r="Z52" s="25">
        <f>VLOOKUP($D52,Résultats!$B$2:$AZ$212,Z$2,FALSE)</f>
        <v>456.05946039999998</v>
      </c>
      <c r="AA52" s="25">
        <f>VLOOKUP($D52,Résultats!$B$2:$AZ$212,AA$2,FALSE)</f>
        <v>490.4292312</v>
      </c>
      <c r="AB52" s="25">
        <f>VLOOKUP($D52,Résultats!$B$2:$AZ$212,AB$2,FALSE)</f>
        <v>522.16322190000005</v>
      </c>
      <c r="AC52" s="25">
        <f>VLOOKUP($D52,Résultats!$B$2:$AZ$212,AC$2,FALSE)</f>
        <v>550.55769520000001</v>
      </c>
      <c r="AD52" s="25">
        <f>VLOOKUP($D52,Résultats!$B$2:$AZ$212,AD$2,FALSE)</f>
        <v>576.6502878</v>
      </c>
      <c r="AE52" s="25">
        <f>VLOOKUP($D52,Résultats!$B$2:$AZ$212,AE$2,FALSE)</f>
        <v>600.23017330000005</v>
      </c>
      <c r="AF52" s="25">
        <f>VLOOKUP($D52,Résultats!$B$2:$AZ$212,AF$2,FALSE)</f>
        <v>621.24401950000004</v>
      </c>
      <c r="AG52" s="25">
        <f>VLOOKUP($D52,Résultats!$B$2:$AZ$212,AG$2,FALSE)</f>
        <v>639.73459319999995</v>
      </c>
      <c r="AH52" s="25">
        <f>VLOOKUP($D52,Résultats!$B$2:$AZ$212,AH$2,FALSE)</f>
        <v>652.12302190000003</v>
      </c>
      <c r="AI52" s="25">
        <f>VLOOKUP($D52,Résultats!$B$2:$AZ$212,AI$2,FALSE)</f>
        <v>663.01337450000005</v>
      </c>
      <c r="AJ52" s="25">
        <f>VLOOKUP($D52,Résultats!$B$2:$AZ$212,AJ$2,FALSE)</f>
        <v>671.85548530000005</v>
      </c>
      <c r="AK52" s="25">
        <f>VLOOKUP($D52,Résultats!$B$2:$AZ$212,AK$2,FALSE)</f>
        <v>678.50385319999998</v>
      </c>
      <c r="AL52" s="25">
        <f>VLOOKUP($D52,Résultats!$B$2:$AZ$212,AL$2,FALSE)</f>
        <v>682.94253379999998</v>
      </c>
      <c r="AM52" s="102">
        <f>VLOOKUP($D52,Résultats!$B$2:$AZ$212,AM$2,FALSE)</f>
        <v>685.21853759999999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106.5273668</v>
      </c>
      <c r="G53" s="25">
        <f>VLOOKUP($D53,Résultats!$B$2:$AZ$212,G$2,FALSE)</f>
        <v>250.2397517</v>
      </c>
      <c r="H53" s="25">
        <f>VLOOKUP($D53,Résultats!$B$2:$AZ$212,H$2,FALSE)</f>
        <v>329.68128869999998</v>
      </c>
      <c r="I53" s="25">
        <f>VLOOKUP($D53,Résultats!$B$2:$AZ$212,I$2,FALSE)</f>
        <v>404.48937000000001</v>
      </c>
      <c r="J53" s="25">
        <f>VLOOKUP($D53,Résultats!$B$2:$AZ$212,J$2,FALSE)</f>
        <v>526.1466173</v>
      </c>
      <c r="K53" s="25">
        <f>VLOOKUP($D53,Résultats!$B$2:$AZ$212,K$2,FALSE)</f>
        <v>690.41903160000004</v>
      </c>
      <c r="L53" s="25">
        <f>VLOOKUP($D53,Résultats!$B$2:$AZ$212,L$2,FALSE)</f>
        <v>867.6474743</v>
      </c>
      <c r="M53" s="25">
        <f>VLOOKUP($D53,Résultats!$B$2:$AZ$212,M$2,FALSE)</f>
        <v>1039.290485</v>
      </c>
      <c r="N53" s="25">
        <f>VLOOKUP($D53,Résultats!$B$2:$AZ$212,N$2,FALSE)</f>
        <v>1166.1843819999999</v>
      </c>
      <c r="O53" s="25">
        <f>VLOOKUP($D53,Résultats!$B$2:$AZ$212,O$2,FALSE)</f>
        <v>1422.6027750000001</v>
      </c>
      <c r="P53" s="25">
        <f>VLOOKUP($D53,Résultats!$B$2:$AZ$212,P$2,FALSE)</f>
        <v>1719.8517919999999</v>
      </c>
      <c r="Q53" s="25">
        <f>VLOOKUP($D53,Résultats!$B$2:$AZ$212,Q$2,FALSE)</f>
        <v>2105.3963269999999</v>
      </c>
      <c r="R53" s="25">
        <f>VLOOKUP($D53,Résultats!$B$2:$AZ$212,R$2,FALSE)</f>
        <v>2587.6364010000002</v>
      </c>
      <c r="S53" s="25">
        <f>VLOOKUP($D53,Résultats!$B$2:$AZ$212,S$2,FALSE)</f>
        <v>3156.6621909999999</v>
      </c>
      <c r="T53" s="25">
        <f>VLOOKUP($D53,Résultats!$B$2:$AZ$212,T$2,FALSE)</f>
        <v>3823.7759839999999</v>
      </c>
      <c r="U53" s="25">
        <f>VLOOKUP($D53,Résultats!$B$2:$AZ$212,U$2,FALSE)</f>
        <v>4547.8118299999996</v>
      </c>
      <c r="V53" s="25">
        <f>VLOOKUP($D53,Résultats!$B$2:$AZ$212,V$2,FALSE)</f>
        <v>5287.8992269999999</v>
      </c>
      <c r="W53" s="25">
        <f>VLOOKUP($D53,Résultats!$B$2:$AZ$212,W$2,FALSE)</f>
        <v>6012.9777560000002</v>
      </c>
      <c r="X53" s="25">
        <f>VLOOKUP($D53,Résultats!$B$2:$AZ$212,X$2,FALSE)</f>
        <v>6704.1162750000003</v>
      </c>
      <c r="Y53" s="25">
        <f>VLOOKUP($D53,Résultats!$B$2:$AZ$212,Y$2,FALSE)</f>
        <v>7380.0062520000001</v>
      </c>
      <c r="Z53" s="25">
        <f>VLOOKUP($D53,Résultats!$B$2:$AZ$212,Z$2,FALSE)</f>
        <v>8023.8176290000001</v>
      </c>
      <c r="AA53" s="25">
        <f>VLOOKUP($D53,Résultats!$B$2:$AZ$212,AA$2,FALSE)</f>
        <v>8628.1875970000001</v>
      </c>
      <c r="AB53" s="25">
        <f>VLOOKUP($D53,Résultats!$B$2:$AZ$212,AB$2,FALSE)</f>
        <v>9190.9691419999999</v>
      </c>
      <c r="AC53" s="25">
        <f>VLOOKUP($D53,Résultats!$B$2:$AZ$212,AC$2,FALSE)</f>
        <v>9710.8569640000005</v>
      </c>
      <c r="AD53" s="25">
        <f>VLOOKUP($D53,Résultats!$B$2:$AZ$212,AD$2,FALSE)</f>
        <v>10197.463009999999</v>
      </c>
      <c r="AE53" s="25">
        <f>VLOOKUP($D53,Résultats!$B$2:$AZ$212,AE$2,FALSE)</f>
        <v>10647.616019999999</v>
      </c>
      <c r="AF53" s="25">
        <f>VLOOKUP($D53,Résultats!$B$2:$AZ$212,AF$2,FALSE)</f>
        <v>11060.91561</v>
      </c>
      <c r="AG53" s="25">
        <f>VLOOKUP($D53,Résultats!$B$2:$AZ$212,AG$2,FALSE)</f>
        <v>11438.681399999999</v>
      </c>
      <c r="AH53" s="25">
        <f>VLOOKUP($D53,Résultats!$B$2:$AZ$212,AH$2,FALSE)</f>
        <v>11767.85421</v>
      </c>
      <c r="AI53" s="25">
        <f>VLOOKUP($D53,Résultats!$B$2:$AZ$212,AI$2,FALSE)</f>
        <v>12083.705180000001</v>
      </c>
      <c r="AJ53" s="25">
        <f>VLOOKUP($D53,Résultats!$B$2:$AZ$212,AJ$2,FALSE)</f>
        <v>12375.956099999999</v>
      </c>
      <c r="AK53" s="25">
        <f>VLOOKUP($D53,Résultats!$B$2:$AZ$212,AK$2,FALSE)</f>
        <v>12642.098019999999</v>
      </c>
      <c r="AL53" s="25">
        <f>VLOOKUP($D53,Résultats!$B$2:$AZ$212,AL$2,FALSE)</f>
        <v>12882.10845</v>
      </c>
      <c r="AM53" s="102">
        <f>VLOOKUP($D53,Résultats!$B$2:$AZ$212,AM$2,FALSE)</f>
        <v>13097.219289999999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40.98685682</v>
      </c>
      <c r="G54" s="25">
        <f>VLOOKUP($D54,Résultats!$B$2:$AZ$212,G$2,FALSE)</f>
        <v>96.196544630000005</v>
      </c>
      <c r="H54" s="25">
        <f>VLOOKUP($D54,Résultats!$B$2:$AZ$212,H$2,FALSE)</f>
        <v>126.6207615</v>
      </c>
      <c r="I54" s="25">
        <f>VLOOKUP($D54,Résultats!$B$2:$AZ$212,I$2,FALSE)</f>
        <v>155.130855</v>
      </c>
      <c r="J54" s="25">
        <f>VLOOKUP($D54,Résultats!$B$2:$AZ$212,J$2,FALSE)</f>
        <v>201.2756827</v>
      </c>
      <c r="K54" s="25">
        <f>VLOOKUP($D54,Résultats!$B$2:$AZ$212,K$2,FALSE)</f>
        <v>261.62327599999998</v>
      </c>
      <c r="L54" s="25">
        <f>VLOOKUP($D54,Résultats!$B$2:$AZ$212,L$2,FALSE)</f>
        <v>325.27008960000001</v>
      </c>
      <c r="M54" s="25">
        <f>VLOOKUP($D54,Résultats!$B$2:$AZ$212,M$2,FALSE)</f>
        <v>385.84087149999999</v>
      </c>
      <c r="N54" s="25">
        <f>VLOOKUP($D54,Résultats!$B$2:$AZ$212,N$2,FALSE)</f>
        <v>429.52792490000002</v>
      </c>
      <c r="O54" s="25">
        <f>VLOOKUP($D54,Résultats!$B$2:$AZ$212,O$2,FALSE)</f>
        <v>519.43996809999999</v>
      </c>
      <c r="P54" s="25">
        <f>VLOOKUP($D54,Résultats!$B$2:$AZ$212,P$2,FALSE)</f>
        <v>623.10456529999999</v>
      </c>
      <c r="Q54" s="25">
        <f>VLOOKUP($D54,Résultats!$B$2:$AZ$212,Q$2,FALSE)</f>
        <v>756.98269989999994</v>
      </c>
      <c r="R54" s="25">
        <f>VLOOKUP($D54,Résultats!$B$2:$AZ$212,R$2,FALSE)</f>
        <v>923.62012419999996</v>
      </c>
      <c r="S54" s="25">
        <f>VLOOKUP($D54,Résultats!$B$2:$AZ$212,S$2,FALSE)</f>
        <v>1119.15302</v>
      </c>
      <c r="T54" s="25">
        <f>VLOOKUP($D54,Résultats!$B$2:$AZ$212,T$2,FALSE)</f>
        <v>1347.0543130000001</v>
      </c>
      <c r="U54" s="25">
        <f>VLOOKUP($D54,Résultats!$B$2:$AZ$212,U$2,FALSE)</f>
        <v>1592.7648019999999</v>
      </c>
      <c r="V54" s="25">
        <f>VLOOKUP($D54,Résultats!$B$2:$AZ$212,V$2,FALSE)</f>
        <v>1842.0735520000001</v>
      </c>
      <c r="W54" s="25">
        <f>VLOOKUP($D54,Résultats!$B$2:$AZ$212,W$2,FALSE)</f>
        <v>2084.3410589999999</v>
      </c>
      <c r="X54" s="25">
        <f>VLOOKUP($D54,Résultats!$B$2:$AZ$212,X$2,FALSE)</f>
        <v>2313.2073970000001</v>
      </c>
      <c r="Y54" s="25">
        <f>VLOOKUP($D54,Résultats!$B$2:$AZ$212,Y$2,FALSE)</f>
        <v>2535.0133449999998</v>
      </c>
      <c r="Z54" s="25">
        <f>VLOOKUP($D54,Résultats!$B$2:$AZ$212,Z$2,FALSE)</f>
        <v>2744.2011630000002</v>
      </c>
      <c r="AA54" s="25">
        <f>VLOOKUP($D54,Résultats!$B$2:$AZ$212,AA$2,FALSE)</f>
        <v>2938.4395100000002</v>
      </c>
      <c r="AB54" s="25">
        <f>VLOOKUP($D54,Résultats!$B$2:$AZ$212,AB$2,FALSE)</f>
        <v>3117.1539200000002</v>
      </c>
      <c r="AC54" s="25">
        <f>VLOOKUP($D54,Résultats!$B$2:$AZ$212,AC$2,FALSE)</f>
        <v>3276.7894959999999</v>
      </c>
      <c r="AD54" s="25">
        <f>VLOOKUP($D54,Résultats!$B$2:$AZ$212,AD$2,FALSE)</f>
        <v>3424.0813509999998</v>
      </c>
      <c r="AE54" s="25">
        <f>VLOOKUP($D54,Résultats!$B$2:$AZ$212,AE$2,FALSE)</f>
        <v>3558.1283370000001</v>
      </c>
      <c r="AF54" s="25">
        <f>VLOOKUP($D54,Résultats!$B$2:$AZ$212,AF$2,FALSE)</f>
        <v>3678.9317449999999</v>
      </c>
      <c r="AG54" s="25">
        <f>VLOOKUP($D54,Résultats!$B$2:$AZ$212,AG$2,FALSE)</f>
        <v>3787.043639</v>
      </c>
      <c r="AH54" s="25">
        <f>VLOOKUP($D54,Résultats!$B$2:$AZ$212,AH$2,FALSE)</f>
        <v>3871.7361329999999</v>
      </c>
      <c r="AI54" s="25">
        <f>VLOOKUP($D54,Résultats!$B$2:$AZ$212,AI$2,FALSE)</f>
        <v>3951.4356149999999</v>
      </c>
      <c r="AJ54" s="25">
        <f>VLOOKUP($D54,Résultats!$B$2:$AZ$212,AJ$2,FALSE)</f>
        <v>4023.0623110000001</v>
      </c>
      <c r="AK54" s="25">
        <f>VLOOKUP($D54,Résultats!$B$2:$AZ$212,AK$2,FALSE)</f>
        <v>4085.9549069999998</v>
      </c>
      <c r="AL54" s="25">
        <f>VLOOKUP($D54,Résultats!$B$2:$AZ$212,AL$2,FALSE)</f>
        <v>4140.2210519999999</v>
      </c>
      <c r="AM54" s="102">
        <f>VLOOKUP($D54,Résultats!$B$2:$AZ$212,AM$2,FALSE)</f>
        <v>4186.3490830000001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1.22062795E-2</v>
      </c>
      <c r="G55" s="25">
        <f>VLOOKUP($D55,Résultats!$B$2:$AZ$212,G$2,FALSE)</f>
        <v>1.0410278E-2</v>
      </c>
      <c r="H55" s="25">
        <f>VLOOKUP($D55,Résultats!$B$2:$AZ$212,H$2,FALSE)</f>
        <v>9.88976414E-3</v>
      </c>
      <c r="I55" s="25">
        <f>VLOOKUP($D55,Résultats!$B$2:$AZ$212,I$2,FALSE)</f>
        <v>9.3952759399999995E-3</v>
      </c>
      <c r="J55" s="25">
        <f>VLOOKUP($D55,Résultats!$B$2:$AZ$212,J$2,FALSE)</f>
        <v>8.9255121399999995E-3</v>
      </c>
      <c r="K55" s="25">
        <f>VLOOKUP($D55,Résultats!$B$2:$AZ$212,K$2,FALSE)</f>
        <v>8.4296503600000006E-3</v>
      </c>
      <c r="L55" s="25">
        <f>VLOOKUP($D55,Résultats!$B$2:$AZ$212,L$2,FALSE)</f>
        <v>7.9337885699999906E-3</v>
      </c>
      <c r="M55" s="25">
        <f>VLOOKUP($D55,Résultats!$B$2:$AZ$212,M$2,FALSE)</f>
        <v>7.4529529000000004E-3</v>
      </c>
      <c r="N55" s="25">
        <f>VLOOKUP($D55,Résultats!$B$2:$AZ$212,N$2,FALSE)</f>
        <v>1.1446158200000001E-2</v>
      </c>
      <c r="O55" s="25">
        <f>VLOOKUP($D55,Résultats!$B$2:$AZ$212,O$2,FALSE)</f>
        <v>1.07524517E-2</v>
      </c>
      <c r="P55" s="25">
        <f>VLOOKUP($D55,Résultats!$B$2:$AZ$212,P$2,FALSE)</f>
        <v>1.01007879E-2</v>
      </c>
      <c r="Q55" s="25">
        <f>VLOOKUP($D55,Résultats!$B$2:$AZ$212,Q$2,FALSE)</f>
        <v>9.4886189800000003E-3</v>
      </c>
      <c r="R55" s="25">
        <f>VLOOKUP($D55,Résultats!$B$2:$AZ$212,R$2,FALSE)</f>
        <v>8.9135511700000006E-3</v>
      </c>
      <c r="S55" s="25">
        <f>VLOOKUP($D55,Résultats!$B$2:$AZ$212,S$2,FALSE)</f>
        <v>8.3733359400000006E-3</v>
      </c>
      <c r="T55" s="25">
        <f>VLOOKUP($D55,Résultats!$B$2:$AZ$212,T$2,FALSE)</f>
        <v>7.8658610399999999E-3</v>
      </c>
      <c r="U55" s="25">
        <f>VLOOKUP($D55,Résultats!$B$2:$AZ$212,U$2,FALSE)</f>
        <v>7.3891421899999997E-3</v>
      </c>
      <c r="V55" s="25">
        <f>VLOOKUP($D55,Résultats!$B$2:$AZ$212,V$2,FALSE)</f>
        <v>6.9413153900000002E-3</v>
      </c>
      <c r="W55" s="25">
        <f>VLOOKUP($D55,Résultats!$B$2:$AZ$212,W$2,FALSE)</f>
        <v>6.5206296100000002E-3</v>
      </c>
      <c r="X55" s="25">
        <f>VLOOKUP($D55,Résultats!$B$2:$AZ$212,X$2,FALSE)</f>
        <v>6.1254399299999996E-3</v>
      </c>
      <c r="Y55" s="25">
        <f>VLOOKUP($D55,Résultats!$B$2:$AZ$212,Y$2,FALSE)</f>
        <v>5.7542011499999999E-3</v>
      </c>
      <c r="Z55" s="25">
        <f>VLOOKUP($D55,Résultats!$B$2:$AZ$212,Z$2,FALSE)</f>
        <v>5.4054616900000001E-3</v>
      </c>
      <c r="AA55" s="25">
        <f>VLOOKUP($D55,Résultats!$B$2:$AZ$212,AA$2,FALSE)</f>
        <v>5.0778579500000004E-3</v>
      </c>
      <c r="AB55" s="25">
        <f>VLOOKUP($D55,Résultats!$B$2:$AZ$212,AB$2,FALSE)</f>
        <v>4.7701089799999999E-3</v>
      </c>
      <c r="AC55" s="25">
        <f>VLOOKUP($D55,Résultats!$B$2:$AZ$212,AC$2,FALSE)</f>
        <v>4.4719771700000004E-3</v>
      </c>
      <c r="AD55" s="25">
        <f>VLOOKUP($D55,Résultats!$B$2:$AZ$212,AD$2,FALSE)</f>
        <v>4.1924785999999997E-3</v>
      </c>
      <c r="AE55" s="25">
        <f>VLOOKUP($D55,Résultats!$B$2:$AZ$212,AE$2,FALSE)</f>
        <v>3.9304486900000003E-3</v>
      </c>
      <c r="AF55" s="25">
        <f>VLOOKUP($D55,Résultats!$B$2:$AZ$212,AF$2,FALSE)</f>
        <v>3.6847956399999999E-3</v>
      </c>
      <c r="AG55" s="25">
        <f>VLOOKUP($D55,Résultats!$B$2:$AZ$212,AG$2,FALSE)</f>
        <v>3.45449591E-3</v>
      </c>
      <c r="AH55" s="25">
        <f>VLOOKUP($D55,Résultats!$B$2:$AZ$212,AH$2,FALSE)</f>
        <v>3.22419619E-3</v>
      </c>
      <c r="AI55" s="25">
        <f>VLOOKUP($D55,Résultats!$B$2:$AZ$212,AI$2,FALSE)</f>
        <v>3.0092497699999998E-3</v>
      </c>
      <c r="AJ55" s="25">
        <f>VLOOKUP($D55,Résultats!$B$2:$AZ$212,AJ$2,FALSE)</f>
        <v>2.80863312E-3</v>
      </c>
      <c r="AK55" s="25">
        <f>VLOOKUP($D55,Résultats!$B$2:$AZ$212,AK$2,FALSE)</f>
        <v>2.6213909100000002E-3</v>
      </c>
      <c r="AL55" s="25">
        <f>VLOOKUP($D55,Résultats!$B$2:$AZ$212,AL$2,FALSE)</f>
        <v>2.44663152E-3</v>
      </c>
      <c r="AM55" s="102">
        <f>VLOOKUP($D55,Résultats!$B$2:$AZ$212,AM$2,FALSE)</f>
        <v>2.2835227500000001E-3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5.900971889</v>
      </c>
      <c r="G56" s="25">
        <f>VLOOKUP($D56,Résultats!$B$2:$AZ$212,G$2,FALSE)</f>
        <v>13.768918429999999</v>
      </c>
      <c r="H56" s="25">
        <f>VLOOKUP($D56,Résultats!$B$2:$AZ$212,H$2,FALSE)</f>
        <v>18.018259789999998</v>
      </c>
      <c r="I56" s="25">
        <f>VLOOKUP($D56,Résultats!$B$2:$AZ$212,I$2,FALSE)</f>
        <v>21.881936710000002</v>
      </c>
      <c r="J56" s="25">
        <f>VLOOKUP($D56,Résultats!$B$2:$AZ$212,J$2,FALSE)</f>
        <v>27.95696246</v>
      </c>
      <c r="K56" s="25">
        <f>VLOOKUP($D56,Résultats!$B$2:$AZ$212,K$2,FALSE)</f>
        <v>34.505965089999997</v>
      </c>
      <c r="L56" s="25">
        <f>VLOOKUP($D56,Résultats!$B$2:$AZ$212,L$2,FALSE)</f>
        <v>40.546894930000001</v>
      </c>
      <c r="M56" s="25">
        <f>VLOOKUP($D56,Résultats!$B$2:$AZ$212,M$2,FALSE)</f>
        <v>45.732361320000003</v>
      </c>
      <c r="N56" s="25">
        <f>VLOOKUP($D56,Résultats!$B$2:$AZ$212,N$2,FALSE)</f>
        <v>49.435979289999999</v>
      </c>
      <c r="O56" s="25">
        <f>VLOOKUP($D56,Résultats!$B$2:$AZ$212,O$2,FALSE)</f>
        <v>56.925684320000002</v>
      </c>
      <c r="P56" s="25">
        <f>VLOOKUP($D56,Résultats!$B$2:$AZ$212,P$2,FALSE)</f>
        <v>65.354561860000004</v>
      </c>
      <c r="Q56" s="25">
        <f>VLOOKUP($D56,Résultats!$B$2:$AZ$212,Q$2,FALSE)</f>
        <v>76.073762689999995</v>
      </c>
      <c r="R56" s="25">
        <f>VLOOKUP($D56,Résultats!$B$2:$AZ$212,R$2,FALSE)</f>
        <v>89.160124139999894</v>
      </c>
      <c r="S56" s="25">
        <f>VLOOKUP($D56,Résultats!$B$2:$AZ$212,S$2,FALSE)</f>
        <v>104.1583995</v>
      </c>
      <c r="T56" s="25">
        <f>VLOOKUP($D56,Résultats!$B$2:$AZ$212,T$2,FALSE)</f>
        <v>121.2179014</v>
      </c>
      <c r="U56" s="25">
        <f>VLOOKUP($D56,Résultats!$B$2:$AZ$212,U$2,FALSE)</f>
        <v>139.0912768</v>
      </c>
      <c r="V56" s="25">
        <f>VLOOKUP($D56,Résultats!$B$2:$AZ$212,V$2,FALSE)</f>
        <v>156.65157400000001</v>
      </c>
      <c r="W56" s="25">
        <f>VLOOKUP($D56,Résultats!$B$2:$AZ$212,W$2,FALSE)</f>
        <v>173.11900510000001</v>
      </c>
      <c r="X56" s="25">
        <f>VLOOKUP($D56,Résultats!$B$2:$AZ$212,X$2,FALSE)</f>
        <v>188.0807422</v>
      </c>
      <c r="Y56" s="25">
        <f>VLOOKUP($D56,Résultats!$B$2:$AZ$212,Y$2,FALSE)</f>
        <v>202.04436820000001</v>
      </c>
      <c r="Z56" s="25">
        <f>VLOOKUP($D56,Résultats!$B$2:$AZ$212,Z$2,FALSE)</f>
        <v>214.67669269999999</v>
      </c>
      <c r="AA56" s="25">
        <f>VLOOKUP($D56,Résultats!$B$2:$AZ$212,AA$2,FALSE)</f>
        <v>225.8823873</v>
      </c>
      <c r="AB56" s="25">
        <f>VLOOKUP($D56,Résultats!$B$2:$AZ$212,AB$2,FALSE)</f>
        <v>235.68809160000001</v>
      </c>
      <c r="AC56" s="25">
        <f>VLOOKUP($D56,Résultats!$B$2:$AZ$212,AC$2,FALSE)</f>
        <v>243.2831611</v>
      </c>
      <c r="AD56" s="25">
        <f>VLOOKUP($D56,Résultats!$B$2:$AZ$212,AD$2,FALSE)</f>
        <v>249.8889806</v>
      </c>
      <c r="AE56" s="25">
        <f>VLOOKUP($D56,Résultats!$B$2:$AZ$212,AE$2,FALSE)</f>
        <v>255.49698169999999</v>
      </c>
      <c r="AF56" s="25">
        <f>VLOOKUP($D56,Résultats!$B$2:$AZ$212,AF$2,FALSE)</f>
        <v>260.1529486</v>
      </c>
      <c r="AG56" s="25">
        <f>VLOOKUP($D56,Résultats!$B$2:$AZ$212,AG$2,FALSE)</f>
        <v>263.93307770000001</v>
      </c>
      <c r="AH56" s="25">
        <f>VLOOKUP($D56,Résultats!$B$2:$AZ$212,AH$2,FALSE)</f>
        <v>265.48615039999999</v>
      </c>
      <c r="AI56" s="25">
        <f>VLOOKUP($D56,Résultats!$B$2:$AZ$212,AI$2,FALSE)</f>
        <v>266.8169039</v>
      </c>
      <c r="AJ56" s="25">
        <f>VLOOKUP($D56,Résultats!$B$2:$AZ$212,AJ$2,FALSE)</f>
        <v>267.77071380000001</v>
      </c>
      <c r="AK56" s="25">
        <f>VLOOKUP($D56,Résultats!$B$2:$AZ$212,AK$2,FALSE)</f>
        <v>268.32912850000002</v>
      </c>
      <c r="AL56" s="25">
        <f>VLOOKUP($D56,Résultats!$B$2:$AZ$212,AL$2,FALSE)</f>
        <v>268.51473090000002</v>
      </c>
      <c r="AM56" s="102">
        <f>VLOOKUP($D56,Résultats!$B$2:$AZ$212,AM$2,FALSE)</f>
        <v>268.36871170000001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35748.1872</v>
      </c>
      <c r="G57" s="61">
        <f>VLOOKUP($D57,Résultats!$B$2:$AZ$212,G$2,FALSE)</f>
        <v>36325.602780000001</v>
      </c>
      <c r="H57" s="61">
        <f>VLOOKUP($D57,Résultats!$B$2:$AZ$212,H$2,FALSE)</f>
        <v>36608.620080000001</v>
      </c>
      <c r="I57" s="61">
        <f>VLOOKUP($D57,Résultats!$B$2:$AZ$212,I$2,FALSE)</f>
        <v>36413.27476</v>
      </c>
      <c r="J57" s="61">
        <f>VLOOKUP($D57,Résultats!$B$2:$AZ$212,J$2,FALSE)</f>
        <v>36602.386720000002</v>
      </c>
      <c r="K57" s="61">
        <f>VLOOKUP($D57,Résultats!$B$2:$AZ$212,K$2,FALSE)</f>
        <v>36773.648699999998</v>
      </c>
      <c r="L57" s="61">
        <f>VLOOKUP($D57,Résultats!$B$2:$AZ$212,L$2,FALSE)</f>
        <v>36620.030379999997</v>
      </c>
      <c r="M57" s="61">
        <f>VLOOKUP($D57,Résultats!$B$2:$AZ$212,M$2,FALSE)</f>
        <v>36088.785380000001</v>
      </c>
      <c r="N57" s="61">
        <f>VLOOKUP($D57,Résultats!$B$2:$AZ$212,N$2,FALSE)</f>
        <v>35333.080020000001</v>
      </c>
      <c r="O57" s="61">
        <f>VLOOKUP($D57,Résultats!$B$2:$AZ$212,O$2,FALSE)</f>
        <v>34754.735339999999</v>
      </c>
      <c r="P57" s="61">
        <f>VLOOKUP($D57,Résultats!$B$2:$AZ$212,P$2,FALSE)</f>
        <v>33917.309670000002</v>
      </c>
      <c r="Q57" s="61">
        <f>VLOOKUP($D57,Résultats!$B$2:$AZ$212,Q$2,FALSE)</f>
        <v>32877.361530000002</v>
      </c>
      <c r="R57" s="61">
        <f>VLOOKUP($D57,Résultats!$B$2:$AZ$212,R$2,FALSE)</f>
        <v>31657.295580000002</v>
      </c>
      <c r="S57" s="61">
        <f>VLOOKUP($D57,Résultats!$B$2:$AZ$212,S$2,FALSE)</f>
        <v>30282.363969999999</v>
      </c>
      <c r="T57" s="61">
        <f>VLOOKUP($D57,Résultats!$B$2:$AZ$212,T$2,FALSE)</f>
        <v>28813.285169999999</v>
      </c>
      <c r="U57" s="61">
        <f>VLOOKUP($D57,Résultats!$B$2:$AZ$212,U$2,FALSE)</f>
        <v>27290.591909999999</v>
      </c>
      <c r="V57" s="61">
        <f>VLOOKUP($D57,Résultats!$B$2:$AZ$212,V$2,FALSE)</f>
        <v>25762.669979999999</v>
      </c>
      <c r="W57" s="61">
        <f>VLOOKUP($D57,Résultats!$B$2:$AZ$212,W$2,FALSE)</f>
        <v>24268.49955</v>
      </c>
      <c r="X57" s="61">
        <f>VLOOKUP($D57,Résultats!$B$2:$AZ$212,X$2,FALSE)</f>
        <v>22832.284670000001</v>
      </c>
      <c r="Y57" s="61">
        <f>VLOOKUP($D57,Résultats!$B$2:$AZ$212,Y$2,FALSE)</f>
        <v>21466.44469</v>
      </c>
      <c r="Z57" s="61">
        <f>VLOOKUP($D57,Résultats!$B$2:$AZ$212,Z$2,FALSE)</f>
        <v>20174.545839999999</v>
      </c>
      <c r="AA57" s="61">
        <f>VLOOKUP($D57,Résultats!$B$2:$AZ$212,AA$2,FALSE)</f>
        <v>18956.410530000001</v>
      </c>
      <c r="AB57" s="61">
        <f>VLOOKUP($D57,Résultats!$B$2:$AZ$212,AB$2,FALSE)</f>
        <v>17809.814859999999</v>
      </c>
      <c r="AC57" s="61">
        <f>VLOOKUP($D57,Résultats!$B$2:$AZ$212,AC$2,FALSE)</f>
        <v>16697.855930000002</v>
      </c>
      <c r="AD57" s="61">
        <f>VLOOKUP($D57,Résultats!$B$2:$AZ$212,AD$2,FALSE)</f>
        <v>15654.817789999999</v>
      </c>
      <c r="AE57" s="61">
        <f>VLOOKUP($D57,Résultats!$B$2:$AZ$212,AE$2,FALSE)</f>
        <v>14676.67949</v>
      </c>
      <c r="AF57" s="61">
        <f>VLOOKUP($D57,Résultats!$B$2:$AZ$212,AF$2,FALSE)</f>
        <v>13759.53</v>
      </c>
      <c r="AG57" s="61">
        <f>VLOOKUP($D57,Résultats!$B$2:$AZ$212,AG$2,FALSE)</f>
        <v>12899.63034</v>
      </c>
      <c r="AH57" s="61">
        <f>VLOOKUP($D57,Résultats!$B$2:$AZ$212,AH$2,FALSE)</f>
        <v>12039.6916</v>
      </c>
      <c r="AI57" s="61">
        <f>VLOOKUP($D57,Résultats!$B$2:$AZ$212,AI$2,FALSE)</f>
        <v>11237.063980000001</v>
      </c>
      <c r="AJ57" s="61">
        <f>VLOOKUP($D57,Résultats!$B$2:$AZ$212,AJ$2,FALSE)</f>
        <v>10487.93561</v>
      </c>
      <c r="AK57" s="61">
        <f>VLOOKUP($D57,Résultats!$B$2:$AZ$212,AK$2,FALSE)</f>
        <v>9788.7445069999994</v>
      </c>
      <c r="AL57" s="61">
        <f>VLOOKUP($D57,Résultats!$B$2:$AZ$212,AL$2,FALSE)</f>
        <v>9136.163826</v>
      </c>
      <c r="AM57" s="225">
        <f>VLOOKUP($D57,Résultats!$B$2:$AZ$212,AM$2,FALSE)</f>
        <v>8527.0873740000006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385.8848107</v>
      </c>
      <c r="G58" s="65">
        <f>VLOOKUP($D58,Résultats!$B$2:$AZ$212,G$2,FALSE)</f>
        <v>481.34432429999998</v>
      </c>
      <c r="H58" s="65">
        <f>VLOOKUP($D58,Résultats!$B$2:$AZ$212,H$2,FALSE)</f>
        <v>526.93570179999995</v>
      </c>
      <c r="I58" s="65">
        <f>VLOOKUP($D58,Résultats!$B$2:$AZ$212,I$2,FALSE)</f>
        <v>577.92591289999996</v>
      </c>
      <c r="J58" s="65">
        <f>VLOOKUP($D58,Résultats!$B$2:$AZ$212,J$2,FALSE)</f>
        <v>643.14929759999995</v>
      </c>
      <c r="K58" s="65">
        <f>VLOOKUP($D58,Résultats!$B$2:$AZ$212,K$2,FALSE)</f>
        <v>753.22315319999996</v>
      </c>
      <c r="L58" s="65">
        <f>VLOOKUP($D58,Résultats!$B$2:$AZ$212,L$2,FALSE)</f>
        <v>866.03536659999997</v>
      </c>
      <c r="M58" s="65">
        <f>VLOOKUP($D58,Résultats!$B$2:$AZ$212,M$2,FALSE)</f>
        <v>963.92084399999999</v>
      </c>
      <c r="N58" s="65">
        <f>VLOOKUP($D58,Résultats!$B$2:$AZ$212,N$2,FALSE)</f>
        <v>1032.8365659999999</v>
      </c>
      <c r="O58" s="65">
        <f>VLOOKUP($D58,Résultats!$B$2:$AZ$212,O$2,FALSE)</f>
        <v>1118.4984159999999</v>
      </c>
      <c r="P58" s="65">
        <f>VLOOKUP($D58,Résultats!$B$2:$AZ$212,P$2,FALSE)</f>
        <v>1179.556914</v>
      </c>
      <c r="Q58" s="65">
        <f>VLOOKUP($D58,Résultats!$B$2:$AZ$212,Q$2,FALSE)</f>
        <v>1215.5509079999999</v>
      </c>
      <c r="R58" s="65">
        <f>VLOOKUP($D58,Résultats!$B$2:$AZ$212,R$2,FALSE)</f>
        <v>1226.9034200000001</v>
      </c>
      <c r="S58" s="65">
        <f>VLOOKUP($D58,Résultats!$B$2:$AZ$212,S$2,FALSE)</f>
        <v>1214.7048930000001</v>
      </c>
      <c r="T58" s="65">
        <f>VLOOKUP($D58,Résultats!$B$2:$AZ$212,T$2,FALSE)</f>
        <v>1184.436336</v>
      </c>
      <c r="U58" s="65">
        <f>VLOOKUP($D58,Résultats!$B$2:$AZ$212,U$2,FALSE)</f>
        <v>1140.0303180000001</v>
      </c>
      <c r="V58" s="65">
        <f>VLOOKUP($D58,Résultats!$B$2:$AZ$212,V$2,FALSE)</f>
        <v>1086.8837590000001</v>
      </c>
      <c r="W58" s="65">
        <f>VLOOKUP($D58,Résultats!$B$2:$AZ$212,W$2,FALSE)</f>
        <v>1029.785423</v>
      </c>
      <c r="X58" s="65">
        <f>VLOOKUP($D58,Résultats!$B$2:$AZ$212,X$2,FALSE)</f>
        <v>972.03461270000003</v>
      </c>
      <c r="Y58" s="65">
        <f>VLOOKUP($D58,Résultats!$B$2:$AZ$212,Y$2,FALSE)</f>
        <v>915.61352499999998</v>
      </c>
      <c r="Z58" s="65">
        <f>VLOOKUP($D58,Résultats!$B$2:$AZ$212,Z$2,FALSE)</f>
        <v>861.42262500000004</v>
      </c>
      <c r="AA58" s="65">
        <f>VLOOKUP($D58,Résultats!$B$2:$AZ$212,AA$2,FALSE)</f>
        <v>809.88666679999994</v>
      </c>
      <c r="AB58" s="65">
        <f>VLOOKUP($D58,Résultats!$B$2:$AZ$212,AB$2,FALSE)</f>
        <v>761.14720839999995</v>
      </c>
      <c r="AC58" s="65">
        <f>VLOOKUP($D58,Résultats!$B$2:$AZ$212,AC$2,FALSE)</f>
        <v>713.75995320000004</v>
      </c>
      <c r="AD58" s="65">
        <f>VLOOKUP($D58,Résultats!$B$2:$AZ$212,AD$2,FALSE)</f>
        <v>669.24525919999996</v>
      </c>
      <c r="AE58" s="65">
        <f>VLOOKUP($D58,Résultats!$B$2:$AZ$212,AE$2,FALSE)</f>
        <v>627.46644000000003</v>
      </c>
      <c r="AF58" s="65">
        <f>VLOOKUP($D58,Résultats!$B$2:$AZ$212,AF$2,FALSE)</f>
        <v>588.27491550000002</v>
      </c>
      <c r="AG58" s="65">
        <f>VLOOKUP($D58,Résultats!$B$2:$AZ$212,AG$2,FALSE)</f>
        <v>551.52059929999996</v>
      </c>
      <c r="AH58" s="65">
        <f>VLOOKUP($D58,Résultats!$B$2:$AZ$212,AH$2,FALSE)</f>
        <v>514.75976470000001</v>
      </c>
      <c r="AI58" s="65">
        <f>VLOOKUP($D58,Résultats!$B$2:$AZ$212,AI$2,FALSE)</f>
        <v>480.44620750000001</v>
      </c>
      <c r="AJ58" s="65">
        <f>VLOOKUP($D58,Résultats!$B$2:$AZ$212,AJ$2,FALSE)</f>
        <v>448.4184027</v>
      </c>
      <c r="AK58" s="65">
        <f>VLOOKUP($D58,Résultats!$B$2:$AZ$212,AK$2,FALSE)</f>
        <v>418.52484179999999</v>
      </c>
      <c r="AL58" s="65">
        <f>VLOOKUP($D58,Résultats!$B$2:$AZ$212,AL$2,FALSE)</f>
        <v>390.62369860000001</v>
      </c>
      <c r="AM58" s="226">
        <f>VLOOKUP($D58,Résultats!$B$2:$AZ$212,AM$2,FALSE)</f>
        <v>364.58238180000001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4099.3037960000001</v>
      </c>
      <c r="G59" s="65">
        <f>VLOOKUP($D59,Résultats!$B$2:$AZ$212,G$2,FALSE)</f>
        <v>4627.961429</v>
      </c>
      <c r="H59" s="65">
        <f>VLOOKUP($D59,Résultats!$B$2:$AZ$212,H$2,FALSE)</f>
        <v>4808.7867070000002</v>
      </c>
      <c r="I59" s="65">
        <f>VLOOKUP($D59,Résultats!$B$2:$AZ$212,I$2,FALSE)</f>
        <v>4901.7945200000004</v>
      </c>
      <c r="J59" s="65">
        <f>VLOOKUP($D59,Résultats!$B$2:$AZ$212,J$2,FALSE)</f>
        <v>5058.9871489999996</v>
      </c>
      <c r="K59" s="65">
        <f>VLOOKUP($D59,Résultats!$B$2:$AZ$212,K$2,FALSE)</f>
        <v>5238.2084340000001</v>
      </c>
      <c r="L59" s="65">
        <f>VLOOKUP($D59,Résultats!$B$2:$AZ$212,L$2,FALSE)</f>
        <v>5356.078904</v>
      </c>
      <c r="M59" s="65">
        <f>VLOOKUP($D59,Résultats!$B$2:$AZ$212,M$2,FALSE)</f>
        <v>5392.4750899999999</v>
      </c>
      <c r="N59" s="65">
        <f>VLOOKUP($D59,Résultats!$B$2:$AZ$212,N$2,FALSE)</f>
        <v>5371.3361279999999</v>
      </c>
      <c r="O59" s="65">
        <f>VLOOKUP($D59,Résultats!$B$2:$AZ$212,O$2,FALSE)</f>
        <v>5379.7424309999997</v>
      </c>
      <c r="P59" s="65">
        <f>VLOOKUP($D59,Résultats!$B$2:$AZ$212,P$2,FALSE)</f>
        <v>5326.5771670000004</v>
      </c>
      <c r="Q59" s="65">
        <f>VLOOKUP($D59,Résultats!$B$2:$AZ$212,Q$2,FALSE)</f>
        <v>5222.8855359999998</v>
      </c>
      <c r="R59" s="65">
        <f>VLOOKUP($D59,Résultats!$B$2:$AZ$212,R$2,FALSE)</f>
        <v>5073.59573</v>
      </c>
      <c r="S59" s="65">
        <f>VLOOKUP($D59,Résultats!$B$2:$AZ$212,S$2,FALSE)</f>
        <v>4884.1852429999999</v>
      </c>
      <c r="T59" s="65">
        <f>VLOOKUP($D59,Résultats!$B$2:$AZ$212,T$2,FALSE)</f>
        <v>4667.9601279999997</v>
      </c>
      <c r="U59" s="65">
        <f>VLOOKUP($D59,Résultats!$B$2:$AZ$212,U$2,FALSE)</f>
        <v>4433.9073950000002</v>
      </c>
      <c r="V59" s="65">
        <f>VLOOKUP($D59,Résultats!$B$2:$AZ$212,V$2,FALSE)</f>
        <v>4192.8061959999995</v>
      </c>
      <c r="W59" s="65">
        <f>VLOOKUP($D59,Résultats!$B$2:$AZ$212,W$2,FALSE)</f>
        <v>3953.4587860000001</v>
      </c>
      <c r="X59" s="65">
        <f>VLOOKUP($D59,Résultats!$B$2:$AZ$212,X$2,FALSE)</f>
        <v>3721.4744919999998</v>
      </c>
      <c r="Y59" s="65">
        <f>VLOOKUP($D59,Résultats!$B$2:$AZ$212,Y$2,FALSE)</f>
        <v>3499.888704</v>
      </c>
      <c r="Z59" s="65">
        <f>VLOOKUP($D59,Résultats!$B$2:$AZ$212,Z$2,FALSE)</f>
        <v>3289.7862660000001</v>
      </c>
      <c r="AA59" s="65">
        <f>VLOOKUP($D59,Résultats!$B$2:$AZ$212,AA$2,FALSE)</f>
        <v>3091.4166949999999</v>
      </c>
      <c r="AB59" s="65">
        <f>VLOOKUP($D59,Résultats!$B$2:$AZ$212,AB$2,FALSE)</f>
        <v>2904.5637470000001</v>
      </c>
      <c r="AC59" s="65">
        <f>VLOOKUP($D59,Résultats!$B$2:$AZ$212,AC$2,FALSE)</f>
        <v>2723.2862650000002</v>
      </c>
      <c r="AD59" s="65">
        <f>VLOOKUP($D59,Résultats!$B$2:$AZ$212,AD$2,FALSE)</f>
        <v>2553.209965</v>
      </c>
      <c r="AE59" s="65">
        <f>VLOOKUP($D59,Résultats!$B$2:$AZ$212,AE$2,FALSE)</f>
        <v>2393.6986630000001</v>
      </c>
      <c r="AF59" s="65">
        <f>VLOOKUP($D59,Résultats!$B$2:$AZ$212,AF$2,FALSE)</f>
        <v>2244.124456</v>
      </c>
      <c r="AG59" s="65">
        <f>VLOOKUP($D59,Résultats!$B$2:$AZ$212,AG$2,FALSE)</f>
        <v>2103.8825390000002</v>
      </c>
      <c r="AH59" s="65">
        <f>VLOOKUP($D59,Résultats!$B$2:$AZ$212,AH$2,FALSE)</f>
        <v>1963.6319329999999</v>
      </c>
      <c r="AI59" s="65">
        <f>VLOOKUP($D59,Résultats!$B$2:$AZ$212,AI$2,FALSE)</f>
        <v>1832.7272849999999</v>
      </c>
      <c r="AJ59" s="65">
        <f>VLOOKUP($D59,Résultats!$B$2:$AZ$212,AJ$2,FALSE)</f>
        <v>1710.547534</v>
      </c>
      <c r="AK59" s="65">
        <f>VLOOKUP($D59,Résultats!$B$2:$AZ$212,AK$2,FALSE)</f>
        <v>1596.512058</v>
      </c>
      <c r="AL59" s="65">
        <f>VLOOKUP($D59,Résultats!$B$2:$AZ$212,AL$2,FALSE)</f>
        <v>1490.0784289999999</v>
      </c>
      <c r="AM59" s="226">
        <f>VLOOKUP($D59,Résultats!$B$2:$AZ$212,AM$2,FALSE)</f>
        <v>1390.740119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7001.6598590000003</v>
      </c>
      <c r="G60" s="65">
        <f>VLOOKUP($D60,Résultats!$B$2:$AZ$212,G$2,FALSE)</f>
        <v>7668.3264209999998</v>
      </c>
      <c r="H60" s="65">
        <f>VLOOKUP($D60,Résultats!$B$2:$AZ$212,H$2,FALSE)</f>
        <v>7897.0904309999996</v>
      </c>
      <c r="I60" s="65">
        <f>VLOOKUP($D60,Résultats!$B$2:$AZ$212,I$2,FALSE)</f>
        <v>7984.2768679999999</v>
      </c>
      <c r="J60" s="65">
        <f>VLOOKUP($D60,Résultats!$B$2:$AZ$212,J$2,FALSE)</f>
        <v>8174.2369049999998</v>
      </c>
      <c r="K60" s="65">
        <f>VLOOKUP($D60,Résultats!$B$2:$AZ$212,K$2,FALSE)</f>
        <v>8368.93785199999</v>
      </c>
      <c r="L60" s="65">
        <f>VLOOKUP($D60,Résultats!$B$2:$AZ$212,L$2,FALSE)</f>
        <v>8465.1201359999995</v>
      </c>
      <c r="M60" s="65">
        <f>VLOOKUP($D60,Résultats!$B$2:$AZ$212,M$2,FALSE)</f>
        <v>8443.3633869999994</v>
      </c>
      <c r="N60" s="65">
        <f>VLOOKUP($D60,Résultats!$B$2:$AZ$212,N$2,FALSE)</f>
        <v>8349.6942450000006</v>
      </c>
      <c r="O60" s="65">
        <f>VLOOKUP($D60,Résultats!$B$2:$AZ$212,O$2,FALSE)</f>
        <v>8296.4442240000008</v>
      </c>
      <c r="P60" s="65">
        <f>VLOOKUP($D60,Résultats!$B$2:$AZ$212,P$2,FALSE)</f>
        <v>8159.7275120000004</v>
      </c>
      <c r="Q60" s="65">
        <f>VLOOKUP($D60,Résultats!$B$2:$AZ$212,Q$2,FALSE)</f>
        <v>7957.3748889999997</v>
      </c>
      <c r="R60" s="65">
        <f>VLOOKUP($D60,Résultats!$B$2:$AZ$212,R$2,FALSE)</f>
        <v>7696.6873770000002</v>
      </c>
      <c r="S60" s="65">
        <f>VLOOKUP($D60,Résultats!$B$2:$AZ$212,S$2,FALSE)</f>
        <v>7385.6829100000004</v>
      </c>
      <c r="T60" s="65">
        <f>VLOOKUP($D60,Résultats!$B$2:$AZ$212,T$2,FALSE)</f>
        <v>7042.4622630000003</v>
      </c>
      <c r="U60" s="65">
        <f>VLOOKUP($D60,Résultats!$B$2:$AZ$212,U$2,FALSE)</f>
        <v>6679.174086</v>
      </c>
      <c r="V60" s="65">
        <f>VLOOKUP($D60,Résultats!$B$2:$AZ$212,V$2,FALSE)</f>
        <v>6310.076223</v>
      </c>
      <c r="W60" s="65">
        <f>VLOOKUP($D60,Résultats!$B$2:$AZ$212,W$2,FALSE)</f>
        <v>5946.6152229999998</v>
      </c>
      <c r="X60" s="65">
        <f>VLOOKUP($D60,Résultats!$B$2:$AZ$212,X$2,FALSE)</f>
        <v>5595.9454720000003</v>
      </c>
      <c r="Y60" s="65">
        <f>VLOOKUP($D60,Résultats!$B$2:$AZ$212,Y$2,FALSE)</f>
        <v>5261.821884</v>
      </c>
      <c r="Z60" s="65">
        <f>VLOOKUP($D60,Résultats!$B$2:$AZ$212,Z$2,FALSE)</f>
        <v>4945.4625249999999</v>
      </c>
      <c r="AA60" s="65">
        <f>VLOOKUP($D60,Résultats!$B$2:$AZ$212,AA$2,FALSE)</f>
        <v>4647.0062520000001</v>
      </c>
      <c r="AB60" s="65">
        <f>VLOOKUP($D60,Résultats!$B$2:$AZ$212,AB$2,FALSE)</f>
        <v>4365.9999859999998</v>
      </c>
      <c r="AC60" s="65">
        <f>VLOOKUP($D60,Résultats!$B$2:$AZ$212,AC$2,FALSE)</f>
        <v>4093.441773</v>
      </c>
      <c r="AD60" s="65">
        <f>VLOOKUP($D60,Résultats!$B$2:$AZ$212,AD$2,FALSE)</f>
        <v>3837.7593280000001</v>
      </c>
      <c r="AE60" s="65">
        <f>VLOOKUP($D60,Résultats!$B$2:$AZ$212,AE$2,FALSE)</f>
        <v>3597.977425</v>
      </c>
      <c r="AF60" s="65">
        <f>VLOOKUP($D60,Résultats!$B$2:$AZ$212,AF$2,FALSE)</f>
        <v>3373.1423690000001</v>
      </c>
      <c r="AG60" s="65">
        <f>VLOOKUP($D60,Résultats!$B$2:$AZ$212,AG$2,FALSE)</f>
        <v>3162.33997</v>
      </c>
      <c r="AH60" s="65">
        <f>VLOOKUP($D60,Résultats!$B$2:$AZ$212,AH$2,FALSE)</f>
        <v>2951.5269159999998</v>
      </c>
      <c r="AI60" s="65">
        <f>VLOOKUP($D60,Résultats!$B$2:$AZ$212,AI$2,FALSE)</f>
        <v>2754.763265</v>
      </c>
      <c r="AJ60" s="65">
        <f>VLOOKUP($D60,Résultats!$B$2:$AZ$212,AJ$2,FALSE)</f>
        <v>2571.114763</v>
      </c>
      <c r="AK60" s="65">
        <f>VLOOKUP($D60,Résultats!$B$2:$AZ$212,AK$2,FALSE)</f>
        <v>2399.7082879999998</v>
      </c>
      <c r="AL60" s="65">
        <f>VLOOKUP($D60,Résultats!$B$2:$AZ$212,AL$2,FALSE)</f>
        <v>2239.7283130000001</v>
      </c>
      <c r="AM60" s="226">
        <f>VLOOKUP($D60,Résultats!$B$2:$AZ$212,AM$2,FALSE)</f>
        <v>2090.4133769999999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7800.0295459999998</v>
      </c>
      <c r="G61" s="65">
        <f>VLOOKUP($D61,Résultats!$B$2:$AZ$212,G$2,FALSE)</f>
        <v>8268.4344110000002</v>
      </c>
      <c r="H61" s="65">
        <f>VLOOKUP($D61,Résultats!$B$2:$AZ$212,H$2,FALSE)</f>
        <v>8435.8407189999998</v>
      </c>
      <c r="I61" s="65">
        <f>VLOOKUP($D61,Résultats!$B$2:$AZ$212,I$2,FALSE)</f>
        <v>8460.5736070000003</v>
      </c>
      <c r="J61" s="65">
        <f>VLOOKUP($D61,Résultats!$B$2:$AZ$212,J$2,FALSE)</f>
        <v>8598.4337259999902</v>
      </c>
      <c r="K61" s="65">
        <f>VLOOKUP($D61,Résultats!$B$2:$AZ$212,K$2,FALSE)</f>
        <v>8725.7411119999997</v>
      </c>
      <c r="L61" s="65">
        <f>VLOOKUP($D61,Résultats!$B$2:$AZ$212,L$2,FALSE)</f>
        <v>8755.1228609999998</v>
      </c>
      <c r="M61" s="65">
        <f>VLOOKUP($D61,Résultats!$B$2:$AZ$212,M$2,FALSE)</f>
        <v>8673.5748120000007</v>
      </c>
      <c r="N61" s="65">
        <f>VLOOKUP($D61,Résultats!$B$2:$AZ$212,N$2,FALSE)</f>
        <v>8528.141431</v>
      </c>
      <c r="O61" s="65">
        <f>VLOOKUP($D61,Résultats!$B$2:$AZ$212,O$2,FALSE)</f>
        <v>8423.9655440000006</v>
      </c>
      <c r="P61" s="65">
        <f>VLOOKUP($D61,Résultats!$B$2:$AZ$212,P$2,FALSE)</f>
        <v>8245.0917150000005</v>
      </c>
      <c r="Q61" s="65">
        <f>VLOOKUP($D61,Résultats!$B$2:$AZ$212,Q$2,FALSE)</f>
        <v>8009.1372689999998</v>
      </c>
      <c r="R61" s="65">
        <f>VLOOKUP($D61,Résultats!$B$2:$AZ$212,R$2,FALSE)</f>
        <v>7723.0191949999999</v>
      </c>
      <c r="S61" s="65">
        <f>VLOOKUP($D61,Résultats!$B$2:$AZ$212,S$2,FALSE)</f>
        <v>7394.271452</v>
      </c>
      <c r="T61" s="65">
        <f>VLOOKUP($D61,Résultats!$B$2:$AZ$212,T$2,FALSE)</f>
        <v>7039.3561259999997</v>
      </c>
      <c r="U61" s="65">
        <f>VLOOKUP($D61,Résultats!$B$2:$AZ$212,U$2,FALSE)</f>
        <v>6669.2552180000002</v>
      </c>
      <c r="V61" s="65">
        <f>VLOOKUP($D61,Résultats!$B$2:$AZ$212,V$2,FALSE)</f>
        <v>6296.7143699999997</v>
      </c>
      <c r="W61" s="65">
        <f>VLOOKUP($D61,Résultats!$B$2:$AZ$212,W$2,FALSE)</f>
        <v>5931.8573040000001</v>
      </c>
      <c r="X61" s="65">
        <f>VLOOKUP($D61,Résultats!$B$2:$AZ$212,X$2,FALSE)</f>
        <v>5580.92058</v>
      </c>
      <c r="Y61" s="65">
        <f>VLOOKUP($D61,Résultats!$B$2:$AZ$212,Y$2,FALSE)</f>
        <v>5247.0925930000003</v>
      </c>
      <c r="Z61" s="65">
        <f>VLOOKUP($D61,Résultats!$B$2:$AZ$212,Z$2,FALSE)</f>
        <v>4931.307581</v>
      </c>
      <c r="AA61" s="65">
        <f>VLOOKUP($D61,Résultats!$B$2:$AZ$212,AA$2,FALSE)</f>
        <v>4633.5463769999997</v>
      </c>
      <c r="AB61" s="65">
        <f>VLOOKUP($D61,Résultats!$B$2:$AZ$212,AB$2,FALSE)</f>
        <v>4353.2730959999999</v>
      </c>
      <c r="AC61" s="65">
        <f>VLOOKUP($D61,Résultats!$B$2:$AZ$212,AC$2,FALSE)</f>
        <v>4081.4666080000002</v>
      </c>
      <c r="AD61" s="65">
        <f>VLOOKUP($D61,Résultats!$B$2:$AZ$212,AD$2,FALSE)</f>
        <v>3826.5103709999999</v>
      </c>
      <c r="AE61" s="65">
        <f>VLOOKUP($D61,Résultats!$B$2:$AZ$212,AE$2,FALSE)</f>
        <v>3587.4202730000002</v>
      </c>
      <c r="AF61" s="65">
        <f>VLOOKUP($D61,Résultats!$B$2:$AZ$212,AF$2,FALSE)</f>
        <v>3363.239364</v>
      </c>
      <c r="AG61" s="65">
        <f>VLOOKUP($D61,Résultats!$B$2:$AZ$212,AG$2,FALSE)</f>
        <v>3153.0530440000002</v>
      </c>
      <c r="AH61" s="65">
        <f>VLOOKUP($D61,Résultats!$B$2:$AZ$212,AH$2,FALSE)</f>
        <v>2942.857571</v>
      </c>
      <c r="AI61" s="65">
        <f>VLOOKUP($D61,Résultats!$B$2:$AZ$212,AI$2,FALSE)</f>
        <v>2746.6710880000001</v>
      </c>
      <c r="AJ61" s="65">
        <f>VLOOKUP($D61,Résultats!$B$2:$AZ$212,AJ$2,FALSE)</f>
        <v>2563.5616669999999</v>
      </c>
      <c r="AK61" s="65">
        <f>VLOOKUP($D61,Résultats!$B$2:$AZ$212,AK$2,FALSE)</f>
        <v>2392.658531</v>
      </c>
      <c r="AL61" s="65">
        <f>VLOOKUP($D61,Résultats!$B$2:$AZ$212,AL$2,FALSE)</f>
        <v>2233.1484409999998</v>
      </c>
      <c r="AM61" s="226">
        <f>VLOOKUP($D61,Résultats!$B$2:$AZ$212,AM$2,FALSE)</f>
        <v>2084.272113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11208.35556</v>
      </c>
      <c r="G62" s="65">
        <f>VLOOKUP($D62,Résultats!$B$2:$AZ$212,G$2,FALSE)</f>
        <v>10513.98596</v>
      </c>
      <c r="H62" s="65">
        <f>VLOOKUP($D62,Résultats!$B$2:$AZ$212,H$2,FALSE)</f>
        <v>10319.7701</v>
      </c>
      <c r="I62" s="65">
        <f>VLOOKUP($D62,Résultats!$B$2:$AZ$212,I$2,FALSE)</f>
        <v>10043.019389999999</v>
      </c>
      <c r="J62" s="65">
        <f>VLOOKUP($D62,Résultats!$B$2:$AZ$212,J$2,FALSE)</f>
        <v>9856.2530360000001</v>
      </c>
      <c r="K62" s="65">
        <f>VLOOKUP($D62,Résultats!$B$2:$AZ$212,K$2,FALSE)</f>
        <v>9617.84171099999</v>
      </c>
      <c r="L62" s="65">
        <f>VLOOKUP($D62,Résultats!$B$2:$AZ$212,L$2,FALSE)</f>
        <v>9320.5405659999997</v>
      </c>
      <c r="M62" s="65">
        <f>VLOOKUP($D62,Résultats!$B$2:$AZ$212,M$2,FALSE)</f>
        <v>8972.6195079999998</v>
      </c>
      <c r="N62" s="65">
        <f>VLOOKUP($D62,Résultats!$B$2:$AZ$212,N$2,FALSE)</f>
        <v>8612.5308590000004</v>
      </c>
      <c r="O62" s="65">
        <f>VLOOKUP($D62,Résultats!$B$2:$AZ$212,O$2,FALSE)</f>
        <v>8288.7079150000009</v>
      </c>
      <c r="P62" s="65">
        <f>VLOOKUP($D62,Résultats!$B$2:$AZ$212,P$2,FALSE)</f>
        <v>7943.114122</v>
      </c>
      <c r="Q62" s="65">
        <f>VLOOKUP($D62,Résultats!$B$2:$AZ$212,Q$2,FALSE)</f>
        <v>7585.2431100000003</v>
      </c>
      <c r="R62" s="65">
        <f>VLOOKUP($D62,Résultats!$B$2:$AZ$212,R$2,FALSE)</f>
        <v>7218.0236839999998</v>
      </c>
      <c r="S62" s="65">
        <f>VLOOKUP($D62,Résultats!$B$2:$AZ$212,S$2,FALSE)</f>
        <v>6844.6676289999996</v>
      </c>
      <c r="T62" s="65">
        <f>VLOOKUP($D62,Résultats!$B$2:$AZ$212,T$2,FALSE)</f>
        <v>6472.3766610000002</v>
      </c>
      <c r="U62" s="65">
        <f>VLOOKUP($D62,Résultats!$B$2:$AZ$212,U$2,FALSE)</f>
        <v>6105.69679</v>
      </c>
      <c r="V62" s="65">
        <f>VLOOKUP($D62,Résultats!$B$2:$AZ$212,V$2,FALSE)</f>
        <v>5749.8744580000002</v>
      </c>
      <c r="W62" s="65">
        <f>VLOOKUP($D62,Résultats!$B$2:$AZ$212,W$2,FALSE)</f>
        <v>5408.8725130000003</v>
      </c>
      <c r="X62" s="65">
        <f>VLOOKUP($D62,Résultats!$B$2:$AZ$212,X$2,FALSE)</f>
        <v>5084.8570170000003</v>
      </c>
      <c r="Y62" s="65">
        <f>VLOOKUP($D62,Résultats!$B$2:$AZ$212,Y$2,FALSE)</f>
        <v>4778.6233410000004</v>
      </c>
      <c r="Z62" s="65">
        <f>VLOOKUP($D62,Résultats!$B$2:$AZ$212,Z$2,FALSE)</f>
        <v>4489.9802650000001</v>
      </c>
      <c r="AA62" s="65">
        <f>VLOOKUP($D62,Résultats!$B$2:$AZ$212,AA$2,FALSE)</f>
        <v>4218.3406599999998</v>
      </c>
      <c r="AB62" s="65">
        <f>VLOOKUP($D62,Résultats!$B$2:$AZ$212,AB$2,FALSE)</f>
        <v>3962.920204</v>
      </c>
      <c r="AC62" s="65">
        <f>VLOOKUP($D62,Résultats!$B$2:$AZ$212,AC$2,FALSE)</f>
        <v>3715.354155</v>
      </c>
      <c r="AD62" s="65">
        <f>VLOOKUP($D62,Résultats!$B$2:$AZ$212,AD$2,FALSE)</f>
        <v>3483.2020050000001</v>
      </c>
      <c r="AE62" s="65">
        <f>VLOOKUP($D62,Résultats!$B$2:$AZ$212,AE$2,FALSE)</f>
        <v>3265.530111</v>
      </c>
      <c r="AF62" s="65">
        <f>VLOOKUP($D62,Résultats!$B$2:$AZ$212,AF$2,FALSE)</f>
        <v>3061.4483110000001</v>
      </c>
      <c r="AG62" s="65">
        <f>VLOOKUP($D62,Résultats!$B$2:$AZ$212,AG$2,FALSE)</f>
        <v>2870.1145630000001</v>
      </c>
      <c r="AH62" s="65">
        <f>VLOOKUP($D62,Résultats!$B$2:$AZ$212,AH$2,FALSE)</f>
        <v>2678.7769400000002</v>
      </c>
      <c r="AI62" s="65">
        <f>VLOOKUP($D62,Résultats!$B$2:$AZ$212,AI$2,FALSE)</f>
        <v>2500.1934780000001</v>
      </c>
      <c r="AJ62" s="65">
        <f>VLOOKUP($D62,Résultats!$B$2:$AZ$212,AJ$2,FALSE)</f>
        <v>2333.5147360000001</v>
      </c>
      <c r="AK62" s="65">
        <f>VLOOKUP($D62,Résultats!$B$2:$AZ$212,AK$2,FALSE)</f>
        <v>2177.9474919999998</v>
      </c>
      <c r="AL62" s="65">
        <f>VLOOKUP($D62,Résultats!$B$2:$AZ$212,AL$2,FALSE)</f>
        <v>2032.7511919999999</v>
      </c>
      <c r="AM62" s="226">
        <f>VLOOKUP($D62,Résultats!$B$2:$AZ$212,AM$2,FALSE)</f>
        <v>1897.234543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3768.513856</v>
      </c>
      <c r="G63" s="65">
        <f>VLOOKUP($D63,Résultats!$B$2:$AZ$212,G$2,FALSE)</f>
        <v>3466.398733</v>
      </c>
      <c r="H63" s="65">
        <f>VLOOKUP($D63,Résultats!$B$2:$AZ$212,H$2,FALSE)</f>
        <v>3378.21414</v>
      </c>
      <c r="I63" s="65">
        <f>VLOOKUP($D63,Résultats!$B$2:$AZ$212,I$2,FALSE)</f>
        <v>3263.307429</v>
      </c>
      <c r="J63" s="65">
        <f>VLOOKUP($D63,Résultats!$B$2:$AZ$212,J$2,FALSE)</f>
        <v>3148.0684190000002</v>
      </c>
      <c r="K63" s="65">
        <f>VLOOKUP($D63,Résultats!$B$2:$AZ$212,K$2,FALSE)</f>
        <v>3008.8414830000002</v>
      </c>
      <c r="L63" s="65">
        <f>VLOOKUP($D63,Résultats!$B$2:$AZ$212,L$2,FALSE)</f>
        <v>2858.6808299999998</v>
      </c>
      <c r="M63" s="65">
        <f>VLOOKUP($D63,Résultats!$B$2:$AZ$212,M$2,FALSE)</f>
        <v>2704.8922480000001</v>
      </c>
      <c r="N63" s="65">
        <f>VLOOKUP($D63,Résultats!$B$2:$AZ$212,N$2,FALSE)</f>
        <v>2557.4434430000001</v>
      </c>
      <c r="O63" s="65">
        <f>VLOOKUP($D63,Résultats!$B$2:$AZ$212,O$2,FALSE)</f>
        <v>2419.6793050000001</v>
      </c>
      <c r="P63" s="65">
        <f>VLOOKUP($D63,Résultats!$B$2:$AZ$212,P$2,FALSE)</f>
        <v>2285.7082230000001</v>
      </c>
      <c r="Q63" s="65">
        <f>VLOOKUP($D63,Résultats!$B$2:$AZ$212,Q$2,FALSE)</f>
        <v>2156.7590719999998</v>
      </c>
      <c r="R63" s="65">
        <f>VLOOKUP($D63,Résultats!$B$2:$AZ$212,R$2,FALSE)</f>
        <v>2032.922742</v>
      </c>
      <c r="S63" s="65">
        <f>VLOOKUP($D63,Résultats!$B$2:$AZ$212,S$2,FALSE)</f>
        <v>1914.2928609999999</v>
      </c>
      <c r="T63" s="65">
        <f>VLOOKUP($D63,Résultats!$B$2:$AZ$212,T$2,FALSE)</f>
        <v>1801.198864</v>
      </c>
      <c r="U63" s="65">
        <f>VLOOKUP($D63,Résultats!$B$2:$AZ$212,U$2,FALSE)</f>
        <v>1693.7299619999999</v>
      </c>
      <c r="V63" s="65">
        <f>VLOOKUP($D63,Résultats!$B$2:$AZ$212,V$2,FALSE)</f>
        <v>1591.989446</v>
      </c>
      <c r="W63" s="65">
        <f>VLOOKUP($D63,Résultats!$B$2:$AZ$212,W$2,FALSE)</f>
        <v>1495.968136</v>
      </c>
      <c r="X63" s="65">
        <f>VLOOKUP($D63,Résultats!$B$2:$AZ$212,X$2,FALSE)</f>
        <v>1405.531076</v>
      </c>
      <c r="Y63" s="65">
        <f>VLOOKUP($D63,Résultats!$B$2:$AZ$212,Y$2,FALSE)</f>
        <v>1320.4602769999999</v>
      </c>
      <c r="Z63" s="65">
        <f>VLOOKUP($D63,Résultats!$B$2:$AZ$212,Z$2,FALSE)</f>
        <v>1240.4873170000001</v>
      </c>
      <c r="AA63" s="65">
        <f>VLOOKUP($D63,Résultats!$B$2:$AZ$212,AA$2,FALSE)</f>
        <v>1165.3327650000001</v>
      </c>
      <c r="AB63" s="65">
        <f>VLOOKUP($D63,Résultats!$B$2:$AZ$212,AB$2,FALSE)</f>
        <v>1094.7192680000001</v>
      </c>
      <c r="AC63" s="65">
        <f>VLOOKUP($D63,Résultats!$B$2:$AZ$212,AC$2,FALSE)</f>
        <v>1026.30528</v>
      </c>
      <c r="AD63" s="65">
        <f>VLOOKUP($D63,Résultats!$B$2:$AZ$212,AD$2,FALSE)</f>
        <v>962.16408720000004</v>
      </c>
      <c r="AE63" s="65">
        <f>VLOOKUP($D63,Résultats!$B$2:$AZ$212,AE$2,FALSE)</f>
        <v>902.03022450000003</v>
      </c>
      <c r="AF63" s="65">
        <f>VLOOKUP($D63,Résultats!$B$2:$AZ$212,AF$2,FALSE)</f>
        <v>845.65400720000002</v>
      </c>
      <c r="AG63" s="65">
        <f>VLOOKUP($D63,Résultats!$B$2:$AZ$212,AG$2,FALSE)</f>
        <v>792.80095600000004</v>
      </c>
      <c r="AH63" s="65">
        <f>VLOOKUP($D63,Résultats!$B$2:$AZ$212,AH$2,FALSE)</f>
        <v>739.94771390000005</v>
      </c>
      <c r="AI63" s="65">
        <f>VLOOKUP($D63,Résultats!$B$2:$AZ$212,AI$2,FALSE)</f>
        <v>690.61794310000005</v>
      </c>
      <c r="AJ63" s="65">
        <f>VLOOKUP($D63,Résultats!$B$2:$AZ$212,AJ$2,FALSE)</f>
        <v>644.57678469999996</v>
      </c>
      <c r="AK63" s="65">
        <f>VLOOKUP($D63,Résultats!$B$2:$AZ$212,AK$2,FALSE)</f>
        <v>601.6050176</v>
      </c>
      <c r="AL63" s="65">
        <f>VLOOKUP($D63,Résultats!$B$2:$AZ$212,AL$2,FALSE)</f>
        <v>561.49802550000004</v>
      </c>
      <c r="AM63" s="226">
        <f>VLOOKUP($D63,Résultats!$B$2:$AZ$212,AM$2,FALSE)</f>
        <v>524.06482830000004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1484.4397710000001</v>
      </c>
      <c r="G64" s="224">
        <f>VLOOKUP($D64,Résultats!$B$2:$AZ$212,G$2,FALSE)</f>
        <v>1299.1515039999999</v>
      </c>
      <c r="H64" s="224">
        <f>VLOOKUP($D64,Résultats!$B$2:$AZ$212,H$2,FALSE)</f>
        <v>1241.9822750000001</v>
      </c>
      <c r="I64" s="224">
        <f>VLOOKUP($D64,Résultats!$B$2:$AZ$212,I$2,FALSE)</f>
        <v>1182.3770340000001</v>
      </c>
      <c r="J64" s="224">
        <f>VLOOKUP($D64,Résultats!$B$2:$AZ$212,J$2,FALSE)</f>
        <v>1123.2581829999999</v>
      </c>
      <c r="K64" s="224">
        <f>VLOOKUP($D64,Résultats!$B$2:$AZ$212,K$2,FALSE)</f>
        <v>1060.8549499999999</v>
      </c>
      <c r="L64" s="224">
        <f>VLOOKUP($D64,Résultats!$B$2:$AZ$212,L$2,FALSE)</f>
        <v>998.45171789999995</v>
      </c>
      <c r="M64" s="224">
        <f>VLOOKUP($D64,Résultats!$B$2:$AZ$212,M$2,FALSE)</f>
        <v>937.93949259999999</v>
      </c>
      <c r="N64" s="224">
        <f>VLOOKUP($D64,Résultats!$B$2:$AZ$212,N$2,FALSE)</f>
        <v>881.09734330000003</v>
      </c>
      <c r="O64" s="224">
        <f>VLOOKUP($D64,Résultats!$B$2:$AZ$212,O$2,FALSE)</f>
        <v>827.69750429999999</v>
      </c>
      <c r="P64" s="224">
        <f>VLOOKUP($D64,Résultats!$B$2:$AZ$212,P$2,FALSE)</f>
        <v>777.53401919999999</v>
      </c>
      <c r="Q64" s="224">
        <f>VLOOKUP($D64,Résultats!$B$2:$AZ$212,Q$2,FALSE)</f>
        <v>730.41074530000003</v>
      </c>
      <c r="R64" s="224">
        <f>VLOOKUP($D64,Résultats!$B$2:$AZ$212,R$2,FALSE)</f>
        <v>686.14342739999995</v>
      </c>
      <c r="S64" s="224">
        <f>VLOOKUP($D64,Résultats!$B$2:$AZ$212,S$2,FALSE)</f>
        <v>644.55897730000004</v>
      </c>
      <c r="T64" s="224">
        <f>VLOOKUP($D64,Résultats!$B$2:$AZ$212,T$2,FALSE)</f>
        <v>605.49479680000002</v>
      </c>
      <c r="U64" s="224">
        <f>VLOOKUP($D64,Résultats!$B$2:$AZ$212,U$2,FALSE)</f>
        <v>568.79814250000004</v>
      </c>
      <c r="V64" s="224">
        <f>VLOOKUP($D64,Résultats!$B$2:$AZ$212,V$2,FALSE)</f>
        <v>534.32552780000003</v>
      </c>
      <c r="W64" s="224">
        <f>VLOOKUP($D64,Résultats!$B$2:$AZ$212,W$2,FALSE)</f>
        <v>501.94216249999999</v>
      </c>
      <c r="X64" s="224">
        <f>VLOOKUP($D64,Résultats!$B$2:$AZ$212,X$2,FALSE)</f>
        <v>471.5214254</v>
      </c>
      <c r="Y64" s="224">
        <f>VLOOKUP($D64,Résultats!$B$2:$AZ$212,Y$2,FALSE)</f>
        <v>442.94436930000001</v>
      </c>
      <c r="Z64" s="224">
        <f>VLOOKUP($D64,Résultats!$B$2:$AZ$212,Z$2,FALSE)</f>
        <v>416.09925600000003</v>
      </c>
      <c r="AA64" s="224">
        <f>VLOOKUP($D64,Résultats!$B$2:$AZ$212,AA$2,FALSE)</f>
        <v>390.88111930000002</v>
      </c>
      <c r="AB64" s="224">
        <f>VLOOKUP($D64,Résultats!$B$2:$AZ$212,AB$2,FALSE)</f>
        <v>367.19135449999999</v>
      </c>
      <c r="AC64" s="224">
        <f>VLOOKUP($D64,Résultats!$B$2:$AZ$212,AC$2,FALSE)</f>
        <v>344.24189480000001</v>
      </c>
      <c r="AD64" s="224">
        <f>VLOOKUP($D64,Résultats!$B$2:$AZ$212,AD$2,FALSE)</f>
        <v>322.72677640000001</v>
      </c>
      <c r="AE64" s="224">
        <f>VLOOKUP($D64,Résultats!$B$2:$AZ$212,AE$2,FALSE)</f>
        <v>302.55635280000001</v>
      </c>
      <c r="AF64" s="224">
        <f>VLOOKUP($D64,Résultats!$B$2:$AZ$212,AF$2,FALSE)</f>
        <v>283.64658079999998</v>
      </c>
      <c r="AG64" s="224">
        <f>VLOOKUP($D64,Résultats!$B$2:$AZ$212,AG$2,FALSE)</f>
        <v>265.91866950000002</v>
      </c>
      <c r="AH64" s="224">
        <f>VLOOKUP($D64,Résultats!$B$2:$AZ$212,AH$2,FALSE)</f>
        <v>248.1907582</v>
      </c>
      <c r="AI64" s="224">
        <f>VLOOKUP($D64,Résultats!$B$2:$AZ$212,AI$2,FALSE)</f>
        <v>231.6447076</v>
      </c>
      <c r="AJ64" s="224">
        <f>VLOOKUP($D64,Résultats!$B$2:$AZ$212,AJ$2,FALSE)</f>
        <v>216.2017271</v>
      </c>
      <c r="AK64" s="224">
        <f>VLOOKUP($D64,Résultats!$B$2:$AZ$212,AK$2,FALSE)</f>
        <v>201.78827870000001</v>
      </c>
      <c r="AL64" s="224">
        <f>VLOOKUP($D64,Résultats!$B$2:$AZ$212,AL$2,FALSE)</f>
        <v>188.3357268</v>
      </c>
      <c r="AM64" s="227">
        <f>VLOOKUP($D64,Résultats!$B$2:$AZ$212,AM$2,FALSE)</f>
        <v>175.78001159999999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1940.3869999999999</v>
      </c>
      <c r="G68" s="51">
        <f t="shared" si="11"/>
        <v>2203.7420000000002</v>
      </c>
      <c r="H68" s="51">
        <f t="shared" si="11"/>
        <v>2240.3020000000001</v>
      </c>
      <c r="I68" s="51">
        <f t="shared" si="11"/>
        <v>1775.2819629999999</v>
      </c>
      <c r="J68" s="51">
        <f t="shared" si="11"/>
        <v>2228.0288850000002</v>
      </c>
      <c r="K68" s="51">
        <f t="shared" si="11"/>
        <v>2505.4170340000001</v>
      </c>
      <c r="L68" s="51">
        <f t="shared" si="11"/>
        <v>2350.4202949999999</v>
      </c>
      <c r="M68" s="51">
        <f t="shared" si="11"/>
        <v>2040.7853</v>
      </c>
      <c r="N68" s="51">
        <f t="shared" si="11"/>
        <v>1727.97065</v>
      </c>
      <c r="O68" s="51">
        <f t="shared" si="11"/>
        <v>2079.4410670000002</v>
      </c>
      <c r="P68" s="51">
        <f t="shared" si="11"/>
        <v>1875.63958</v>
      </c>
      <c r="Q68" s="51">
        <f t="shared" si="11"/>
        <v>1792.254948</v>
      </c>
      <c r="R68" s="51">
        <f t="shared" si="11"/>
        <v>1741.6023070000001</v>
      </c>
      <c r="S68" s="51">
        <f t="shared" si="11"/>
        <v>1699.709038</v>
      </c>
      <c r="T68" s="51">
        <f t="shared" si="11"/>
        <v>1736.4900029999999</v>
      </c>
      <c r="U68" s="51">
        <f t="shared" si="11"/>
        <v>1752.7694160000001</v>
      </c>
      <c r="V68" s="51">
        <f t="shared" si="11"/>
        <v>1754.9539609999999</v>
      </c>
      <c r="W68" s="51">
        <f t="shared" si="11"/>
        <v>1747.9461570000001</v>
      </c>
      <c r="X68" s="51">
        <f t="shared" si="11"/>
        <v>1735.497531</v>
      </c>
      <c r="Y68" s="51">
        <f t="shared" si="11"/>
        <v>1765.992868</v>
      </c>
      <c r="Z68" s="51">
        <f t="shared" si="11"/>
        <v>1775.8123900000001</v>
      </c>
      <c r="AA68" s="51">
        <f t="shared" si="11"/>
        <v>1774.9502339999999</v>
      </c>
      <c r="AB68" s="51">
        <f t="shared" si="11"/>
        <v>1769.0160619999999</v>
      </c>
      <c r="AC68" s="51">
        <f t="shared" si="11"/>
        <v>1793.1157040000001</v>
      </c>
      <c r="AD68" s="51">
        <f t="shared" si="11"/>
        <v>1795.991315</v>
      </c>
      <c r="AE68" s="51">
        <f t="shared" si="11"/>
        <v>1790.6052749999999</v>
      </c>
      <c r="AF68" s="51">
        <f t="shared" si="11"/>
        <v>1781.0056930000001</v>
      </c>
      <c r="AG68" s="51">
        <f t="shared" si="11"/>
        <v>1769.897254</v>
      </c>
      <c r="AH68" s="51">
        <f t="shared" si="11"/>
        <v>1828.3843919999999</v>
      </c>
      <c r="AI68" s="51">
        <f t="shared" si="11"/>
        <v>1848.4678919999999</v>
      </c>
      <c r="AJ68" s="51">
        <f t="shared" si="11"/>
        <v>1849.9568870000001</v>
      </c>
      <c r="AK68" s="51">
        <f t="shared" si="11"/>
        <v>1844.64651</v>
      </c>
      <c r="AL68" s="51">
        <f t="shared" si="11"/>
        <v>1836.398864</v>
      </c>
      <c r="AM68" s="100">
        <f t="shared" si="11"/>
        <v>1827.3129919999999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9.2108635313948586E-4</v>
      </c>
      <c r="F69" s="124">
        <f t="shared" si="12"/>
        <v>2.3341666569606991E-2</v>
      </c>
      <c r="G69" s="124">
        <f t="shared" si="12"/>
        <v>4.967172391323485E-2</v>
      </c>
      <c r="H69" s="124">
        <f t="shared" si="12"/>
        <v>6.2939980413354982E-2</v>
      </c>
      <c r="I69" s="124">
        <f t="shared" si="12"/>
        <v>7.8971270942834446E-2</v>
      </c>
      <c r="J69" s="123">
        <f t="shared" si="12"/>
        <v>9.7957973556523248E-2</v>
      </c>
      <c r="K69" s="67">
        <f t="shared" si="12"/>
        <v>0.12001559856880896</v>
      </c>
      <c r="L69" s="67">
        <f t="shared" si="12"/>
        <v>0.14503057360641111</v>
      </c>
      <c r="M69" s="67">
        <f t="shared" si="12"/>
        <v>0.17279354119220675</v>
      </c>
      <c r="N69" s="124">
        <f t="shared" si="12"/>
        <v>0.17280712308394822</v>
      </c>
      <c r="O69" s="123">
        <f t="shared" si="12"/>
        <v>0.24832968901830385</v>
      </c>
      <c r="P69" s="67">
        <f t="shared" si="12"/>
        <v>0.32347240694291596</v>
      </c>
      <c r="Q69" s="67">
        <f t="shared" si="12"/>
        <v>0.43331366832973583</v>
      </c>
      <c r="R69" s="67">
        <f t="shared" si="12"/>
        <v>0.55644212895498879</v>
      </c>
      <c r="S69" s="124">
        <f t="shared" si="12"/>
        <v>0.68012621463744904</v>
      </c>
      <c r="T69" s="124">
        <f t="shared" si="12"/>
        <v>0.78910561341135466</v>
      </c>
      <c r="U69" s="124">
        <f t="shared" si="12"/>
        <v>0.87244959664449095</v>
      </c>
      <c r="V69" s="124">
        <f t="shared" si="12"/>
        <v>0.92817285364672886</v>
      </c>
      <c r="W69" s="124">
        <f t="shared" si="12"/>
        <v>0.96155287407974777</v>
      </c>
      <c r="X69" s="118">
        <f t="shared" si="12"/>
        <v>0.98006146342365497</v>
      </c>
      <c r="Y69" s="118">
        <f t="shared" si="12"/>
        <v>0.98984432591717575</v>
      </c>
      <c r="Z69" s="118">
        <f t="shared" si="12"/>
        <v>0.99487682873977457</v>
      </c>
      <c r="AA69" s="118">
        <f t="shared" si="12"/>
        <v>0.99742840846319758</v>
      </c>
      <c r="AB69" s="118">
        <f t="shared" si="12"/>
        <v>0.99871245092177119</v>
      </c>
      <c r="AC69" s="118">
        <f t="shared" si="12"/>
        <v>0.99935615197757477</v>
      </c>
      <c r="AD69" s="118">
        <f t="shared" si="12"/>
        <v>0.99967825067127347</v>
      </c>
      <c r="AE69" s="118">
        <f t="shared" si="12"/>
        <v>0.99983926664127587</v>
      </c>
      <c r="AF69" s="118">
        <f t="shared" si="12"/>
        <v>0.99991971839250038</v>
      </c>
      <c r="AG69" s="118">
        <f t="shared" si="12"/>
        <v>0.99995990558218029</v>
      </c>
      <c r="AH69" s="118">
        <f t="shared" si="12"/>
        <v>0.99997997576430864</v>
      </c>
      <c r="AI69" s="118">
        <f t="shared" si="12"/>
        <v>0.99998999982629944</v>
      </c>
      <c r="AJ69" s="118">
        <f t="shared" si="12"/>
        <v>0.99999500637011329</v>
      </c>
      <c r="AK69" s="118">
        <f t="shared" si="12"/>
        <v>0.99999750683939981</v>
      </c>
      <c r="AL69" s="118">
        <f t="shared" si="12"/>
        <v>0.99999875462785082</v>
      </c>
      <c r="AM69" s="118">
        <f t="shared" si="12"/>
        <v>0.99999937832215668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2.7432125073746312E-6</v>
      </c>
      <c r="F70" s="111">
        <f t="shared" si="13"/>
        <v>4.1250653343894805E-4</v>
      </c>
      <c r="G70" s="111">
        <f t="shared" si="13"/>
        <v>7.1153374941349749E-4</v>
      </c>
      <c r="H70" s="111">
        <f t="shared" si="13"/>
        <v>1.0157835640016389E-3</v>
      </c>
      <c r="I70" s="111">
        <f t="shared" si="13"/>
        <v>1.4173617213729334E-3</v>
      </c>
      <c r="J70" s="110">
        <f t="shared" si="13"/>
        <v>1.9595463642294742E-3</v>
      </c>
      <c r="K70" s="68">
        <f t="shared" si="13"/>
        <v>3.8466706812531394E-3</v>
      </c>
      <c r="L70" s="68">
        <f t="shared" si="13"/>
        <v>5.815951814694487E-3</v>
      </c>
      <c r="M70" s="68">
        <f t="shared" si="13"/>
        <v>7.9058811331108661E-3</v>
      </c>
      <c r="N70" s="111">
        <f t="shared" si="13"/>
        <v>7.9142609048365505E-3</v>
      </c>
      <c r="O70" s="110">
        <f t="shared" si="13"/>
        <v>1.2424991446030721E-2</v>
      </c>
      <c r="P70" s="68">
        <f t="shared" si="13"/>
        <v>1.6976333336919665E-2</v>
      </c>
      <c r="Q70" s="68">
        <f t="shared" si="13"/>
        <v>2.3780913188473453E-2</v>
      </c>
      <c r="R70" s="68">
        <f t="shared" si="13"/>
        <v>3.1875389299194347E-2</v>
      </c>
      <c r="S70" s="111">
        <f t="shared" si="13"/>
        <v>4.0608694109915071E-2</v>
      </c>
      <c r="T70" s="111">
        <f t="shared" si="13"/>
        <v>4.907044857890841E-2</v>
      </c>
      <c r="U70" s="111">
        <f t="shared" si="13"/>
        <v>5.6437719512330883E-2</v>
      </c>
      <c r="V70" s="111">
        <f t="shared" si="13"/>
        <v>6.2388804511778299E-2</v>
      </c>
      <c r="W70" s="111">
        <f t="shared" si="13"/>
        <v>6.7085368350965735E-2</v>
      </c>
      <c r="X70" s="116">
        <f t="shared" si="13"/>
        <v>7.0894597948004803E-2</v>
      </c>
      <c r="Y70" s="116">
        <f t="shared" si="13"/>
        <v>7.4171574230842238E-2</v>
      </c>
      <c r="Z70" s="116">
        <f t="shared" si="13"/>
        <v>7.7136279244002792E-2</v>
      </c>
      <c r="AA70" s="116">
        <f t="shared" si="13"/>
        <v>7.9945788327944758E-2</v>
      </c>
      <c r="AB70" s="116">
        <f t="shared" si="13"/>
        <v>8.2691659302751991E-2</v>
      </c>
      <c r="AC70" s="116">
        <f t="shared" si="13"/>
        <v>8.936016412245977E-2</v>
      </c>
      <c r="AD70" s="116">
        <f t="shared" si="13"/>
        <v>9.217399016208494E-2</v>
      </c>
      <c r="AE70" s="116">
        <f t="shared" si="13"/>
        <v>9.5023219341292292E-2</v>
      </c>
      <c r="AF70" s="116">
        <f t="shared" si="13"/>
        <v>9.792263347919572E-2</v>
      </c>
      <c r="AG70" s="116">
        <f t="shared" si="13"/>
        <v>0.10088170044700234</v>
      </c>
      <c r="AH70" s="116">
        <f t="shared" si="13"/>
        <v>0.11296154233414611</v>
      </c>
      <c r="AI70" s="116">
        <f t="shared" si="13"/>
        <v>0.11617020264693893</v>
      </c>
      <c r="AJ70" s="116">
        <f t="shared" si="13"/>
        <v>0.11943840229612875</v>
      </c>
      <c r="AK70" s="116">
        <f t="shared" si="13"/>
        <v>0.12276718529665612</v>
      </c>
      <c r="AL70" s="116">
        <f t="shared" si="13"/>
        <v>0.12615646319633098</v>
      </c>
      <c r="AM70" s="116">
        <f t="shared" si="13"/>
        <v>0.12960670883250636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6.2882871470712182E-6</v>
      </c>
      <c r="F71" s="111">
        <f t="shared" si="14"/>
        <v>3.8805424608596121E-4</v>
      </c>
      <c r="G71" s="111">
        <f t="shared" si="14"/>
        <v>7.1751823489319517E-4</v>
      </c>
      <c r="H71" s="111">
        <f t="shared" si="14"/>
        <v>9.8375657389048431E-4</v>
      </c>
      <c r="I71" s="111">
        <f t="shared" si="14"/>
        <v>1.3269445835067046E-3</v>
      </c>
      <c r="J71" s="110">
        <f t="shared" si="14"/>
        <v>1.7755327516770501E-3</v>
      </c>
      <c r="K71" s="68">
        <f t="shared" si="14"/>
        <v>3.0776601832587366E-3</v>
      </c>
      <c r="L71" s="68">
        <f t="shared" si="14"/>
        <v>4.4147994773845334E-3</v>
      </c>
      <c r="M71" s="68">
        <f t="shared" si="14"/>
        <v>5.8224045959170715E-3</v>
      </c>
      <c r="N71" s="111">
        <f t="shared" si="14"/>
        <v>5.8296149648143615E-3</v>
      </c>
      <c r="O71" s="110">
        <f t="shared" si="14"/>
        <v>8.964339954530675E-3</v>
      </c>
      <c r="P71" s="68">
        <f t="shared" si="14"/>
        <v>1.2113248084687996E-2</v>
      </c>
      <c r="Q71" s="68">
        <f t="shared" si="14"/>
        <v>1.6792178430632514E-2</v>
      </c>
      <c r="R71" s="68">
        <f t="shared" si="14"/>
        <v>2.2281264094581841E-2</v>
      </c>
      <c r="S71" s="111">
        <f t="shared" si="14"/>
        <v>2.8106238704368177E-2</v>
      </c>
      <c r="T71" s="111">
        <f t="shared" si="14"/>
        <v>3.3629885429291469E-2</v>
      </c>
      <c r="U71" s="111">
        <f t="shared" si="14"/>
        <v>3.8305037934322335E-2</v>
      </c>
      <c r="V71" s="111">
        <f t="shared" si="14"/>
        <v>4.1939853777166976E-2</v>
      </c>
      <c r="W71" s="111">
        <f t="shared" si="14"/>
        <v>4.4671092531827911E-2</v>
      </c>
      <c r="X71" s="116">
        <f t="shared" si="14"/>
        <v>4.6766380769918826E-2</v>
      </c>
      <c r="Y71" s="116">
        <f t="shared" si="14"/>
        <v>4.8473256920310508E-2</v>
      </c>
      <c r="Z71" s="116">
        <f t="shared" si="14"/>
        <v>4.9947698985251476E-2</v>
      </c>
      <c r="AA71" s="116">
        <f t="shared" si="14"/>
        <v>5.12940209623928E-2</v>
      </c>
      <c r="AB71" s="116">
        <f t="shared" si="14"/>
        <v>5.2571209559769391E-2</v>
      </c>
      <c r="AC71" s="116">
        <f t="shared" si="14"/>
        <v>5.5541177140903564E-2</v>
      </c>
      <c r="AD71" s="116">
        <f t="shared" si="14"/>
        <v>5.6754450285301079E-2</v>
      </c>
      <c r="AE71" s="116">
        <f t="shared" si="14"/>
        <v>5.795541973928342E-2</v>
      </c>
      <c r="AF71" s="116">
        <f t="shared" si="14"/>
        <v>5.915038009931841E-2</v>
      </c>
      <c r="AG71" s="116">
        <f t="shared" si="14"/>
        <v>6.0342419063383661E-2</v>
      </c>
      <c r="AH71" s="116">
        <f t="shared" si="14"/>
        <v>6.4926725922302669E-2</v>
      </c>
      <c r="AI71" s="116">
        <f t="shared" si="14"/>
        <v>6.6069666737819652E-2</v>
      </c>
      <c r="AJ71" s="116">
        <f t="shared" si="14"/>
        <v>6.7201643818632403E-2</v>
      </c>
      <c r="AK71" s="116">
        <f t="shared" si="14"/>
        <v>6.8321442193279625E-2</v>
      </c>
      <c r="AL71" s="116">
        <f t="shared" si="14"/>
        <v>6.942740610408045E-2</v>
      </c>
      <c r="AM71" s="116">
        <f t="shared" si="14"/>
        <v>7.0518035204775689E-2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2.5743994268857985E-5</v>
      </c>
      <c r="F72" s="111">
        <f t="shared" si="15"/>
        <v>7.3568187119373615E-4</v>
      </c>
      <c r="G72" s="111">
        <f t="shared" si="15"/>
        <v>1.5305976035307218E-3</v>
      </c>
      <c r="H72" s="111">
        <f t="shared" si="15"/>
        <v>1.963857650441771E-3</v>
      </c>
      <c r="I72" s="111">
        <f t="shared" si="15"/>
        <v>2.4934000954528936E-3</v>
      </c>
      <c r="J72" s="110">
        <f t="shared" si="15"/>
        <v>3.1324196975121349E-3</v>
      </c>
      <c r="K72" s="68">
        <f t="shared" si="15"/>
        <v>4.073678597812231E-3</v>
      </c>
      <c r="L72" s="68">
        <f t="shared" si="15"/>
        <v>5.0577339615764339E-3</v>
      </c>
      <c r="M72" s="68">
        <f t="shared" si="15"/>
        <v>6.1071366595986361E-3</v>
      </c>
      <c r="N72" s="111">
        <f t="shared" si="15"/>
        <v>6.1132750373971917E-3</v>
      </c>
      <c r="O72" s="110">
        <f t="shared" si="15"/>
        <v>8.8403570900526009E-3</v>
      </c>
      <c r="P72" s="68">
        <f t="shared" si="15"/>
        <v>1.1550185894456333E-2</v>
      </c>
      <c r="Q72" s="68">
        <f t="shared" si="15"/>
        <v>1.5506239098969976E-2</v>
      </c>
      <c r="R72" s="68">
        <f t="shared" si="15"/>
        <v>1.9941197562963493E-2</v>
      </c>
      <c r="S72" s="111">
        <f t="shared" si="15"/>
        <v>2.4390793008185439E-2</v>
      </c>
      <c r="T72" s="111">
        <f t="shared" si="15"/>
        <v>2.8297410820164685E-2</v>
      </c>
      <c r="U72" s="111">
        <f t="shared" si="15"/>
        <v>3.1259592528170857E-2</v>
      </c>
      <c r="V72" s="111">
        <f t="shared" si="15"/>
        <v>3.3201017488116318E-2</v>
      </c>
      <c r="W72" s="111">
        <f t="shared" si="15"/>
        <v>3.4309586636769612E-2</v>
      </c>
      <c r="X72" s="116">
        <f t="shared" si="15"/>
        <v>3.4853787066551581E-2</v>
      </c>
      <c r="Y72" s="116">
        <f t="shared" si="15"/>
        <v>3.5054090603496138E-2</v>
      </c>
      <c r="Z72" s="116">
        <f t="shared" si="15"/>
        <v>3.5054595727874158E-2</v>
      </c>
      <c r="AA72" s="116">
        <f t="shared" si="15"/>
        <v>3.493604324908639E-2</v>
      </c>
      <c r="AB72" s="116">
        <f t="shared" si="15"/>
        <v>3.4740766757379506E-2</v>
      </c>
      <c r="AC72" s="116">
        <f t="shared" si="15"/>
        <v>3.403554747407421E-2</v>
      </c>
      <c r="AD72" s="116">
        <f t="shared" si="15"/>
        <v>3.368749502555362E-2</v>
      </c>
      <c r="AE72" s="116">
        <f t="shared" si="15"/>
        <v>3.3296298917694186E-2</v>
      </c>
      <c r="AF72" s="116">
        <f t="shared" si="15"/>
        <v>3.2862462102191604E-2</v>
      </c>
      <c r="AG72" s="116">
        <f t="shared" si="15"/>
        <v>3.2385114339524256E-2</v>
      </c>
      <c r="AH72" s="116">
        <f t="shared" si="15"/>
        <v>3.0101657939552134E-2</v>
      </c>
      <c r="AI72" s="116">
        <f t="shared" si="15"/>
        <v>2.9410962968460373E-2</v>
      </c>
      <c r="AJ72" s="116">
        <f t="shared" si="15"/>
        <v>2.8672561394669949E-2</v>
      </c>
      <c r="AK72" s="116">
        <f t="shared" si="15"/>
        <v>2.7885415065241954E-2</v>
      </c>
      <c r="AL72" s="116">
        <f t="shared" si="15"/>
        <v>2.7048737495842842E-2</v>
      </c>
      <c r="AM72" s="116">
        <f t="shared" si="15"/>
        <v>2.6161640736585976E-2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6.0477284955752215E-4</v>
      </c>
      <c r="F73" s="111">
        <f t="shared" si="16"/>
        <v>1.5202893015671617E-2</v>
      </c>
      <c r="G73" s="111">
        <f t="shared" si="16"/>
        <v>3.2439923906700509E-2</v>
      </c>
      <c r="H73" s="111">
        <f t="shared" si="16"/>
        <v>4.1045146855200769E-2</v>
      </c>
      <c r="I73" s="111">
        <f t="shared" si="16"/>
        <v>5.1424025942182067E-2</v>
      </c>
      <c r="J73" s="110">
        <f t="shared" si="16"/>
        <v>6.3680375400519088E-2</v>
      </c>
      <c r="K73" s="68">
        <f t="shared" si="16"/>
        <v>7.7233761634910317E-2</v>
      </c>
      <c r="L73" s="68">
        <f t="shared" si="16"/>
        <v>9.2681860926494442E-2</v>
      </c>
      <c r="M73" s="68">
        <f t="shared" si="16"/>
        <v>0.10987324619596192</v>
      </c>
      <c r="N73" s="111">
        <f t="shared" si="16"/>
        <v>0.10988681966328537</v>
      </c>
      <c r="O73" s="110">
        <f t="shared" si="16"/>
        <v>0.15730007428000842</v>
      </c>
      <c r="P73" s="68">
        <f t="shared" si="16"/>
        <v>0.20444619050958607</v>
      </c>
      <c r="Q73" s="68">
        <f t="shared" si="16"/>
        <v>0.27327472452875606</v>
      </c>
      <c r="R73" s="68">
        <f t="shared" si="16"/>
        <v>0.35016022237044497</v>
      </c>
      <c r="S73" s="111">
        <f t="shared" si="16"/>
        <v>0.427044995509402</v>
      </c>
      <c r="T73" s="111">
        <f t="shared" si="16"/>
        <v>0.49434586540490438</v>
      </c>
      <c r="U73" s="111">
        <f t="shared" si="16"/>
        <v>0.54529696637518232</v>
      </c>
      <c r="V73" s="111">
        <f t="shared" si="16"/>
        <v>0.57876866206862276</v>
      </c>
      <c r="W73" s="111">
        <f t="shared" si="16"/>
        <v>0.59816331630860409</v>
      </c>
      <c r="X73" s="116">
        <f t="shared" si="16"/>
        <v>0.6082183322910184</v>
      </c>
      <c r="Y73" s="116">
        <f t="shared" si="16"/>
        <v>0.61279978736584562</v>
      </c>
      <c r="Z73" s="116">
        <f t="shared" si="16"/>
        <v>0.61441427548548644</v>
      </c>
      <c r="AA73" s="116">
        <f t="shared" si="16"/>
        <v>0.6144746625048193</v>
      </c>
      <c r="AB73" s="116">
        <f t="shared" si="16"/>
        <v>0.6137321352371079</v>
      </c>
      <c r="AC73" s="116">
        <f t="shared" si="16"/>
        <v>0.61029156710793042</v>
      </c>
      <c r="AD73" s="116">
        <f t="shared" si="16"/>
        <v>0.60887521997844407</v>
      </c>
      <c r="AE73" s="116">
        <f t="shared" si="16"/>
        <v>0.6073334314286547</v>
      </c>
      <c r="AF73" s="116">
        <f t="shared" si="16"/>
        <v>0.60571147764433331</v>
      </c>
      <c r="AG73" s="116">
        <f t="shared" si="16"/>
        <v>0.60403112134553316</v>
      </c>
      <c r="AH73" s="116">
        <f t="shared" si="16"/>
        <v>0.59711271260950471</v>
      </c>
      <c r="AI73" s="116">
        <f t="shared" si="16"/>
        <v>0.5952900722605573</v>
      </c>
      <c r="AJ73" s="116">
        <f t="shared" si="16"/>
        <v>0.59343613611466828</v>
      </c>
      <c r="AK73" s="116">
        <f t="shared" si="16"/>
        <v>0.59155272085164978</v>
      </c>
      <c r="AL73" s="116">
        <f t="shared" si="16"/>
        <v>0.58964148923585913</v>
      </c>
      <c r="AM73" s="116">
        <f t="shared" si="16"/>
        <v>0.5877034091595843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2.3836406514959966E-4</v>
      </c>
      <c r="F74" s="111">
        <f t="shared" si="17"/>
        <v>5.8056366384643893E-3</v>
      </c>
      <c r="G74" s="111">
        <f t="shared" si="17"/>
        <v>1.2479669929601558E-2</v>
      </c>
      <c r="H74" s="111">
        <f t="shared" si="17"/>
        <v>1.5727363609906165E-2</v>
      </c>
      <c r="I74" s="111">
        <f t="shared" si="17"/>
        <v>1.9625688902467603E-2</v>
      </c>
      <c r="J74" s="110">
        <f t="shared" si="17"/>
        <v>2.4192402020856204E-2</v>
      </c>
      <c r="K74" s="68">
        <f t="shared" si="17"/>
        <v>2.8549967785522764E-2</v>
      </c>
      <c r="L74" s="68">
        <f t="shared" si="17"/>
        <v>3.3626504284417734E-2</v>
      </c>
      <c r="M74" s="68">
        <f t="shared" si="17"/>
        <v>3.9339817206640995E-2</v>
      </c>
      <c r="N74" s="111">
        <f t="shared" si="17"/>
        <v>3.8815097131424073E-2</v>
      </c>
      <c r="O74" s="110">
        <f t="shared" si="17"/>
        <v>5.5757309230827071E-2</v>
      </c>
      <c r="P74" s="68">
        <f t="shared" si="17"/>
        <v>7.2053185985763851E-2</v>
      </c>
      <c r="Q74" s="68">
        <f t="shared" si="17"/>
        <v>9.5768767602810945E-2</v>
      </c>
      <c r="R74" s="68">
        <f t="shared" si="17"/>
        <v>0.12202278496407619</v>
      </c>
      <c r="S74" s="111">
        <f t="shared" si="17"/>
        <v>0.14797230989366547</v>
      </c>
      <c r="T74" s="111">
        <f t="shared" si="17"/>
        <v>0.17030259246473764</v>
      </c>
      <c r="U74" s="111">
        <f t="shared" si="17"/>
        <v>0.18676167088027282</v>
      </c>
      <c r="V74" s="111">
        <f t="shared" si="17"/>
        <v>0.19706497007074478</v>
      </c>
      <c r="W74" s="111">
        <f t="shared" si="17"/>
        <v>0.20247095545975674</v>
      </c>
      <c r="X74" s="116">
        <f t="shared" si="17"/>
        <v>0.20466179395561468</v>
      </c>
      <c r="Y74" s="116">
        <f t="shared" si="17"/>
        <v>0.2049840306036842</v>
      </c>
      <c r="Z74" s="116">
        <f t="shared" si="17"/>
        <v>0.20431493317827343</v>
      </c>
      <c r="AA74" s="116">
        <f t="shared" si="17"/>
        <v>0.20313446664217855</v>
      </c>
      <c r="AB74" s="116">
        <f t="shared" si="17"/>
        <v>0.20169497658297689</v>
      </c>
      <c r="AC74" s="116">
        <f t="shared" si="17"/>
        <v>0.19767697946612819</v>
      </c>
      <c r="AD74" s="116">
        <f t="shared" si="17"/>
        <v>0.19604281766807988</v>
      </c>
      <c r="AE74" s="116">
        <f t="shared" si="17"/>
        <v>0.19437677061461803</v>
      </c>
      <c r="AF74" s="116">
        <f t="shared" si="17"/>
        <v>0.19269249416149956</v>
      </c>
      <c r="AG74" s="116">
        <f t="shared" si="17"/>
        <v>0.19099703501771748</v>
      </c>
      <c r="AH74" s="116">
        <f t="shared" si="17"/>
        <v>0.18440436916615291</v>
      </c>
      <c r="AI74" s="116">
        <f t="shared" si="17"/>
        <v>0.18275417450421153</v>
      </c>
      <c r="AJ74" s="116">
        <f t="shared" si="17"/>
        <v>0.18111543001596447</v>
      </c>
      <c r="AK74" s="116">
        <f t="shared" si="17"/>
        <v>0.17949062229814425</v>
      </c>
      <c r="AL74" s="116">
        <f t="shared" si="17"/>
        <v>0.17788245533351624</v>
      </c>
      <c r="AM74" s="116">
        <f t="shared" si="17"/>
        <v>0.17629315213668661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3.2496517361989043E-6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2.5723234708876568E-6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3.9924292793931732E-5</v>
      </c>
      <c r="F76" s="126">
        <f t="shared" si="19"/>
        <v>7.9689426851447685E-4</v>
      </c>
      <c r="G76" s="126">
        <f t="shared" si="19"/>
        <v>1.792480497263291E-3</v>
      </c>
      <c r="H76" s="126">
        <f t="shared" si="19"/>
        <v>2.2040721670560483E-3</v>
      </c>
      <c r="I76" s="126">
        <f t="shared" si="19"/>
        <v>2.683849669124363E-3</v>
      </c>
      <c r="J76" s="125">
        <f t="shared" si="19"/>
        <v>3.2176973244222545E-3</v>
      </c>
      <c r="K76" s="69">
        <f t="shared" si="19"/>
        <v>3.2338597135920964E-3</v>
      </c>
      <c r="L76" s="69">
        <f t="shared" si="19"/>
        <v>3.4337231116360833E-3</v>
      </c>
      <c r="M76" s="69">
        <f t="shared" si="19"/>
        <v>3.7450553803969481E-3</v>
      </c>
      <c r="N76" s="126">
        <f t="shared" si="19"/>
        <v>3.7473299821382962E-3</v>
      </c>
      <c r="O76" s="125">
        <f t="shared" si="19"/>
        <v>5.042617055326242E-3</v>
      </c>
      <c r="P76" s="69">
        <f t="shared" si="19"/>
        <v>6.3332631368335701E-3</v>
      </c>
      <c r="Q76" s="69">
        <f t="shared" si="19"/>
        <v>8.1908454968316266E-3</v>
      </c>
      <c r="R76" s="69">
        <f t="shared" si="19"/>
        <v>1.0161270715404489E-2</v>
      </c>
      <c r="S76" s="126">
        <f t="shared" si="19"/>
        <v>1.2003183335429201E-2</v>
      </c>
      <c r="T76" s="126">
        <f t="shared" si="19"/>
        <v>1.3459410770935491E-2</v>
      </c>
      <c r="U76" s="126">
        <f t="shared" si="19"/>
        <v>1.4388609602485213E-2</v>
      </c>
      <c r="V76" s="126">
        <f t="shared" si="19"/>
        <v>1.4809546049396336E-2</v>
      </c>
      <c r="W76" s="126">
        <f t="shared" si="19"/>
        <v>1.4852554700287601E-2</v>
      </c>
      <c r="X76" s="119">
        <f t="shared" si="19"/>
        <v>1.4666571173589299E-2</v>
      </c>
      <c r="Y76" s="119">
        <f t="shared" si="19"/>
        <v>1.4361586215647164E-2</v>
      </c>
      <c r="Z76" s="119">
        <f t="shared" si="19"/>
        <v>1.4009046158305045E-2</v>
      </c>
      <c r="AA76" s="119">
        <f t="shared" si="19"/>
        <v>1.3643426602122977E-2</v>
      </c>
      <c r="AB76" s="119">
        <f t="shared" si="19"/>
        <v>1.3281703012598199E-2</v>
      </c>
      <c r="AC76" s="119">
        <f t="shared" si="19"/>
        <v>1.2450716476464476E-2</v>
      </c>
      <c r="AD76" s="119">
        <f t="shared" si="19"/>
        <v>1.2144277579649655E-2</v>
      </c>
      <c r="AE76" s="119">
        <f t="shared" si="19"/>
        <v>1.1854127029755343E-2</v>
      </c>
      <c r="AF76" s="119">
        <f t="shared" si="19"/>
        <v>1.1580270804895175E-2</v>
      </c>
      <c r="AG76" s="119">
        <f t="shared" si="19"/>
        <v>1.132251509216704E-2</v>
      </c>
      <c r="AH76" s="119">
        <f t="shared" si="19"/>
        <v>1.0472968005953095E-2</v>
      </c>
      <c r="AI76" s="119">
        <f t="shared" si="19"/>
        <v>1.0294920589294175E-2</v>
      </c>
      <c r="AJ76" s="119">
        <f t="shared" si="19"/>
        <v>1.0130832611127764E-2</v>
      </c>
      <c r="AK76" s="119">
        <f t="shared" si="19"/>
        <v>9.9801211344280813E-3</v>
      </c>
      <c r="AL76" s="119">
        <f t="shared" si="19"/>
        <v>9.8422032731120233E-3</v>
      </c>
      <c r="AM76" s="119">
        <f t="shared" si="19"/>
        <v>9.7164322574903473E-3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0.99907891361146228</v>
      </c>
      <c r="F77" s="124">
        <f t="shared" si="20"/>
        <v>0.97665833362107657</v>
      </c>
      <c r="G77" s="124">
        <f t="shared" si="20"/>
        <v>0.95032827617751969</v>
      </c>
      <c r="H77" s="124">
        <f t="shared" si="20"/>
        <v>0.93706001958664487</v>
      </c>
      <c r="I77" s="124">
        <f t="shared" si="20"/>
        <v>0.92102872900083654</v>
      </c>
      <c r="J77" s="123">
        <f t="shared" si="20"/>
        <v>0.90204202626394581</v>
      </c>
      <c r="K77" s="67">
        <f t="shared" si="20"/>
        <v>0.87998440143119105</v>
      </c>
      <c r="L77" s="67">
        <f t="shared" si="20"/>
        <v>0.85496942622340666</v>
      </c>
      <c r="M77" s="67">
        <f t="shared" si="20"/>
        <v>0.82720645870979181</v>
      </c>
      <c r="N77" s="124">
        <f t="shared" si="20"/>
        <v>0.82719287680030917</v>
      </c>
      <c r="O77" s="123">
        <f t="shared" si="20"/>
        <v>0.75167031074124679</v>
      </c>
      <c r="P77" s="67">
        <f t="shared" si="20"/>
        <v>0.67652759279050823</v>
      </c>
      <c r="Q77" s="67">
        <f t="shared" si="20"/>
        <v>0.56668633172605976</v>
      </c>
      <c r="R77" s="67">
        <f t="shared" si="20"/>
        <v>0.44355787115984791</v>
      </c>
      <c r="S77" s="124">
        <f t="shared" si="20"/>
        <v>0.3198737851860502</v>
      </c>
      <c r="T77" s="124">
        <f t="shared" si="20"/>
        <v>0.21089438670382027</v>
      </c>
      <c r="U77" s="124">
        <f t="shared" si="20"/>
        <v>0.12755040318435132</v>
      </c>
      <c r="V77" s="124">
        <f t="shared" si="20"/>
        <v>7.1827146068363448E-2</v>
      </c>
      <c r="W77" s="124">
        <f t="shared" si="20"/>
        <v>3.844712608616125E-2</v>
      </c>
      <c r="X77" s="118">
        <f t="shared" si="20"/>
        <v>1.9938536674299654E-2</v>
      </c>
      <c r="Y77" s="118">
        <f t="shared" si="20"/>
        <v>1.0155673997886156E-2</v>
      </c>
      <c r="Z77" s="118">
        <f t="shared" si="20"/>
        <v>5.1231709082737061E-3</v>
      </c>
      <c r="AA77" s="118">
        <f t="shared" si="20"/>
        <v>2.5715914922942004E-3</v>
      </c>
      <c r="AB77" s="118">
        <f t="shared" si="20"/>
        <v>1.2875491460630957E-3</v>
      </c>
      <c r="AC77" s="118">
        <f t="shared" si="20"/>
        <v>6.4384792929123773E-4</v>
      </c>
      <c r="AD77" s="118">
        <f t="shared" si="20"/>
        <v>3.2174921898216419E-4</v>
      </c>
      <c r="AE77" s="118">
        <f t="shared" si="20"/>
        <v>1.6073292105095582E-4</v>
      </c>
      <c r="AF77" s="118">
        <f t="shared" si="20"/>
        <v>8.0281523670570312E-5</v>
      </c>
      <c r="AG77" s="118">
        <f t="shared" si="20"/>
        <v>4.009456116145825E-5</v>
      </c>
      <c r="AH77" s="118">
        <f t="shared" si="20"/>
        <v>2.002407494845865E-5</v>
      </c>
      <c r="AI77" s="118">
        <f t="shared" si="20"/>
        <v>9.9999040719069205E-6</v>
      </c>
      <c r="AJ77" s="118">
        <f t="shared" si="20"/>
        <v>4.9936566494697991E-6</v>
      </c>
      <c r="AK77" s="118">
        <f t="shared" si="20"/>
        <v>2.4935764739012242E-6</v>
      </c>
      <c r="AL77" s="118">
        <f t="shared" si="20"/>
        <v>1.2451138773956461E-6</v>
      </c>
      <c r="AM77" s="118">
        <f t="shared" si="20"/>
        <v>6.2169659766748923E-7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4.9978935145385587E-4</v>
      </c>
      <c r="F78" s="111">
        <f t="shared" si="21"/>
        <v>2.5463522508654204E-2</v>
      </c>
      <c r="G78" s="111">
        <f t="shared" si="21"/>
        <v>3.0095974288278753E-2</v>
      </c>
      <c r="H78" s="111">
        <f t="shared" si="21"/>
        <v>3.1093394412896116E-2</v>
      </c>
      <c r="I78" s="111">
        <f t="shared" si="21"/>
        <v>4.3563218582647202E-2</v>
      </c>
      <c r="J78" s="110">
        <f t="shared" si="21"/>
        <v>4.2243474002357916E-2</v>
      </c>
      <c r="K78" s="68">
        <f t="shared" si="21"/>
        <v>5.8195649754650781E-2</v>
      </c>
      <c r="L78" s="68">
        <f t="shared" si="21"/>
        <v>6.6847388117877021E-2</v>
      </c>
      <c r="M78" s="68">
        <f t="shared" si="21"/>
        <v>7.3683630169229464E-2</v>
      </c>
      <c r="N78" s="111">
        <f t="shared" si="21"/>
        <v>7.3690584559407885E-2</v>
      </c>
      <c r="O78" s="110">
        <f t="shared" si="21"/>
        <v>7.1297046044152199E-2</v>
      </c>
      <c r="P78" s="68">
        <f t="shared" si="21"/>
        <v>6.8694584116208518E-2</v>
      </c>
      <c r="Q78" s="68">
        <f t="shared" si="21"/>
        <v>5.9970425424095412E-2</v>
      </c>
      <c r="R78" s="68">
        <f t="shared" si="21"/>
        <v>4.88184150929699E-2</v>
      </c>
      <c r="S78" s="111">
        <f t="shared" si="21"/>
        <v>3.6570527137480574E-2</v>
      </c>
      <c r="T78" s="111">
        <f t="shared" si="21"/>
        <v>2.4964106315099818E-2</v>
      </c>
      <c r="U78" s="111">
        <f t="shared" si="21"/>
        <v>1.5619854442964562E-2</v>
      </c>
      <c r="V78" s="111">
        <f t="shared" si="21"/>
        <v>9.0863849276784543E-3</v>
      </c>
      <c r="W78" s="111">
        <f t="shared" si="21"/>
        <v>5.0192659303978778E-3</v>
      </c>
      <c r="X78" s="116">
        <f t="shared" si="21"/>
        <v>2.685355414660051E-3</v>
      </c>
      <c r="Y78" s="116">
        <f t="shared" si="21"/>
        <v>1.4100288824042974E-3</v>
      </c>
      <c r="Z78" s="116">
        <f t="shared" si="21"/>
        <v>7.3252601644478894E-4</v>
      </c>
      <c r="AA78" s="116">
        <f t="shared" si="21"/>
        <v>3.7830564386404086E-4</v>
      </c>
      <c r="AB78" s="116">
        <f t="shared" si="21"/>
        <v>1.9478738949968902E-4</v>
      </c>
      <c r="AC78" s="116">
        <f t="shared" si="21"/>
        <v>1.0286302824103758E-4</v>
      </c>
      <c r="AD78" s="116">
        <f t="shared" si="21"/>
        <v>5.3064326093358641E-5</v>
      </c>
      <c r="AE78" s="116">
        <f t="shared" si="21"/>
        <v>2.7370335597832975E-5</v>
      </c>
      <c r="AF78" s="116">
        <f t="shared" si="21"/>
        <v>1.4108907679948669E-5</v>
      </c>
      <c r="AG78" s="116">
        <f t="shared" si="21"/>
        <v>7.2693224258768184E-6</v>
      </c>
      <c r="AH78" s="116">
        <f t="shared" si="21"/>
        <v>3.940879227326067E-6</v>
      </c>
      <c r="AI78" s="116">
        <f t="shared" si="21"/>
        <v>2.034345901421803E-6</v>
      </c>
      <c r="AJ78" s="116">
        <f t="shared" si="21"/>
        <v>1.0499546684841202E-6</v>
      </c>
      <c r="AK78" s="116">
        <f t="shared" si="21"/>
        <v>5.4169029490642085E-7</v>
      </c>
      <c r="AL78" s="116">
        <f t="shared" si="21"/>
        <v>2.7932218814528736E-7</v>
      </c>
      <c r="AM78" s="116">
        <f t="shared" si="21"/>
        <v>1.4395846642127961E-7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0.17992416654024443</v>
      </c>
      <c r="F79" s="111">
        <f t="shared" si="22"/>
        <v>0.18918737195208996</v>
      </c>
      <c r="G79" s="111">
        <f t="shared" si="22"/>
        <v>0.18551392912600476</v>
      </c>
      <c r="H79" s="111">
        <f t="shared" si="22"/>
        <v>0.18400347337100087</v>
      </c>
      <c r="I79" s="111">
        <f t="shared" si="22"/>
        <v>0.18782771100570239</v>
      </c>
      <c r="J79" s="110">
        <f t="shared" si="22"/>
        <v>0.18055526923745424</v>
      </c>
      <c r="K79" s="68">
        <f t="shared" si="22"/>
        <v>0.18371238023601622</v>
      </c>
      <c r="L79" s="68">
        <f t="shared" si="22"/>
        <v>0.18124434128067296</v>
      </c>
      <c r="M79" s="68">
        <f t="shared" si="22"/>
        <v>0.17689613312091185</v>
      </c>
      <c r="N79" s="111">
        <f t="shared" si="22"/>
        <v>0.17689982778353325</v>
      </c>
      <c r="O79" s="110">
        <f t="shared" si="22"/>
        <v>0.16059210876400373</v>
      </c>
      <c r="P79" s="68">
        <f t="shared" si="22"/>
        <v>0.14548623051556633</v>
      </c>
      <c r="Q79" s="68">
        <f t="shared" si="22"/>
        <v>0.12226565620283616</v>
      </c>
      <c r="R79" s="68">
        <f t="shared" si="22"/>
        <v>9.6031516568265543E-2</v>
      </c>
      <c r="S79" s="111">
        <f t="shared" si="22"/>
        <v>6.9470810156391019E-2</v>
      </c>
      <c r="T79" s="111">
        <f t="shared" si="22"/>
        <v>4.5946772490575639E-2</v>
      </c>
      <c r="U79" s="111">
        <f t="shared" si="22"/>
        <v>2.7872429256262193E-2</v>
      </c>
      <c r="V79" s="111">
        <f t="shared" si="22"/>
        <v>1.5738567822178896E-2</v>
      </c>
      <c r="W79" s="111">
        <f t="shared" si="22"/>
        <v>8.4453723879779671E-3</v>
      </c>
      <c r="X79" s="116">
        <f t="shared" si="22"/>
        <v>4.3902504094083901E-3</v>
      </c>
      <c r="Y79" s="116">
        <f t="shared" si="22"/>
        <v>2.2413003895551406E-3</v>
      </c>
      <c r="Z79" s="116">
        <f t="shared" si="22"/>
        <v>1.1330187002468206E-3</v>
      </c>
      <c r="AA79" s="116">
        <f t="shared" si="22"/>
        <v>5.6982726254847782E-4</v>
      </c>
      <c r="AB79" s="116">
        <f t="shared" si="22"/>
        <v>2.8583074544181276E-4</v>
      </c>
      <c r="AC79" s="116">
        <f t="shared" si="22"/>
        <v>1.4374581931607465E-4</v>
      </c>
      <c r="AD79" s="116">
        <f t="shared" si="22"/>
        <v>7.1877592737690937E-5</v>
      </c>
      <c r="AE79" s="116">
        <f t="shared" si="22"/>
        <v>3.5921076854864009E-5</v>
      </c>
      <c r="AF79" s="116">
        <f t="shared" si="22"/>
        <v>1.7944615407807118E-5</v>
      </c>
      <c r="AG79" s="116">
        <f t="shared" si="22"/>
        <v>8.9619668396863902E-6</v>
      </c>
      <c r="AH79" s="116">
        <f t="shared" si="22"/>
        <v>4.5012854222614692E-6</v>
      </c>
      <c r="AI79" s="116">
        <f t="shared" si="22"/>
        <v>2.2435938151529442E-6</v>
      </c>
      <c r="AJ79" s="116">
        <f t="shared" si="22"/>
        <v>1.1176602138836761E-6</v>
      </c>
      <c r="AK79" s="116">
        <f t="shared" si="22"/>
        <v>5.5648309550646648E-7</v>
      </c>
      <c r="AL79" s="116">
        <f t="shared" si="22"/>
        <v>2.7692852950926246E-7</v>
      </c>
      <c r="AM79" s="116">
        <f t="shared" si="22"/>
        <v>1.3773831801224341E-7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0.2838803516645596</v>
      </c>
      <c r="F80" s="111">
        <f t="shared" si="23"/>
        <v>0.28339179895556921</v>
      </c>
      <c r="G80" s="111">
        <f t="shared" si="23"/>
        <v>0.27628286360200061</v>
      </c>
      <c r="H80" s="111">
        <f t="shared" si="23"/>
        <v>0.27325794977641404</v>
      </c>
      <c r="I80" s="111">
        <f t="shared" si="23"/>
        <v>0.27152923780367388</v>
      </c>
      <c r="J80" s="110">
        <f t="shared" si="23"/>
        <v>0.26443727182648258</v>
      </c>
      <c r="K80" s="68">
        <f t="shared" si="23"/>
        <v>0.25896895055595759</v>
      </c>
      <c r="L80" s="68">
        <f t="shared" si="23"/>
        <v>0.25036915629593814</v>
      </c>
      <c r="M80" s="68">
        <f t="shared" si="23"/>
        <v>0.24073126893848168</v>
      </c>
      <c r="N80" s="111">
        <f t="shared" si="23"/>
        <v>0.24193110623725006</v>
      </c>
      <c r="O80" s="110">
        <f t="shared" si="23"/>
        <v>0.21774700023273127</v>
      </c>
      <c r="P80" s="68">
        <f t="shared" si="23"/>
        <v>0.19518573483078236</v>
      </c>
      <c r="Q80" s="68">
        <f t="shared" si="23"/>
        <v>0.16302162676467613</v>
      </c>
      <c r="R80" s="68">
        <f t="shared" si="23"/>
        <v>0.12722630879013871</v>
      </c>
      <c r="S80" s="111">
        <f t="shared" si="23"/>
        <v>9.1463557070289581E-2</v>
      </c>
      <c r="T80" s="111">
        <f t="shared" si="23"/>
        <v>6.0119262834592894E-2</v>
      </c>
      <c r="U80" s="111">
        <f t="shared" si="23"/>
        <v>3.6244195773895226E-2</v>
      </c>
      <c r="V80" s="111">
        <f t="shared" si="23"/>
        <v>2.0342736438315034E-2</v>
      </c>
      <c r="W80" s="111">
        <f t="shared" si="23"/>
        <v>1.0851514054960675E-2</v>
      </c>
      <c r="X80" s="116">
        <f t="shared" si="23"/>
        <v>5.6071364310111482E-3</v>
      </c>
      <c r="Y80" s="116">
        <f t="shared" si="23"/>
        <v>2.8452111529138971E-3</v>
      </c>
      <c r="Z80" s="116">
        <f t="shared" si="23"/>
        <v>1.4297328976288987E-3</v>
      </c>
      <c r="AA80" s="116">
        <f t="shared" si="23"/>
        <v>7.1479672144993784E-4</v>
      </c>
      <c r="AB80" s="116">
        <f t="shared" si="23"/>
        <v>3.5639909882288003E-4</v>
      </c>
      <c r="AC80" s="116">
        <f t="shared" si="23"/>
        <v>1.7666807077386455E-4</v>
      </c>
      <c r="AD80" s="116">
        <f t="shared" si="23"/>
        <v>8.7787809486149991E-5</v>
      </c>
      <c r="AE80" s="116">
        <f t="shared" si="23"/>
        <v>4.3591304286758567E-5</v>
      </c>
      <c r="AF80" s="116">
        <f t="shared" si="23"/>
        <v>2.1635649482452271E-5</v>
      </c>
      <c r="AG80" s="116">
        <f t="shared" si="23"/>
        <v>1.073431294221331E-5</v>
      </c>
      <c r="AH80" s="116">
        <f t="shared" si="23"/>
        <v>5.2565374010258998E-6</v>
      </c>
      <c r="AI80" s="116">
        <f t="shared" si="23"/>
        <v>2.6024408434788221E-6</v>
      </c>
      <c r="AJ80" s="116">
        <f t="shared" si="23"/>
        <v>1.2877945192892487E-6</v>
      </c>
      <c r="AK80" s="116">
        <f t="shared" si="23"/>
        <v>6.3696287263189526E-7</v>
      </c>
      <c r="AL80" s="116">
        <f t="shared" si="23"/>
        <v>3.1492048287392102E-7</v>
      </c>
      <c r="AM80" s="116">
        <f t="shared" si="23"/>
        <v>1.556344601308455E-7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0.27988203683101559</v>
      </c>
      <c r="F81" s="111">
        <f t="shared" si="24"/>
        <v>0.27020667928614245</v>
      </c>
      <c r="G81" s="111">
        <f t="shared" si="24"/>
        <v>0.26128420876854003</v>
      </c>
      <c r="H81" s="111">
        <f t="shared" si="24"/>
        <v>0.25926327280875527</v>
      </c>
      <c r="I81" s="111">
        <f t="shared" si="24"/>
        <v>0.25152338231693055</v>
      </c>
      <c r="J81" s="110">
        <f t="shared" si="24"/>
        <v>0.25174215831586938</v>
      </c>
      <c r="K81" s="68">
        <f t="shared" si="24"/>
        <v>0.24147602586308589</v>
      </c>
      <c r="L81" s="68">
        <f t="shared" si="24"/>
        <v>0.2308781278626596</v>
      </c>
      <c r="M81" s="68">
        <f t="shared" si="24"/>
        <v>0.22004541962351454</v>
      </c>
      <c r="N81" s="111">
        <f t="shared" si="24"/>
        <v>0.2200487721246886</v>
      </c>
      <c r="O81" s="110">
        <f t="shared" si="24"/>
        <v>0.19845773748970591</v>
      </c>
      <c r="P81" s="68">
        <f t="shared" si="24"/>
        <v>0.17683010165524446</v>
      </c>
      <c r="Q81" s="68">
        <f t="shared" si="24"/>
        <v>0.14715991293220856</v>
      </c>
      <c r="R81" s="68">
        <f t="shared" si="24"/>
        <v>0.11442576947619994</v>
      </c>
      <c r="S81" s="111">
        <f t="shared" si="24"/>
        <v>8.1963455853554149E-2</v>
      </c>
      <c r="T81" s="111">
        <f t="shared" si="24"/>
        <v>5.3684350505299169E-2</v>
      </c>
      <c r="U81" s="111">
        <f t="shared" si="24"/>
        <v>3.224995557544575E-2</v>
      </c>
      <c r="V81" s="111">
        <f t="shared" si="24"/>
        <v>1.8038329439686085E-2</v>
      </c>
      <c r="W81" s="111">
        <f t="shared" si="24"/>
        <v>9.5895327913124041E-3</v>
      </c>
      <c r="X81" s="116">
        <f t="shared" si="24"/>
        <v>4.9379378097196445E-3</v>
      </c>
      <c r="Y81" s="116">
        <f t="shared" si="24"/>
        <v>2.496966261813918E-3</v>
      </c>
      <c r="Z81" s="116">
        <f t="shared" si="24"/>
        <v>1.250469736839712E-3</v>
      </c>
      <c r="AA81" s="116">
        <f t="shared" si="24"/>
        <v>6.2307199932457383E-4</v>
      </c>
      <c r="AB81" s="116">
        <f t="shared" si="24"/>
        <v>3.0961399043532255E-4</v>
      </c>
      <c r="AC81" s="116">
        <f t="shared" si="24"/>
        <v>1.5229385543321302E-4</v>
      </c>
      <c r="AD81" s="116">
        <f t="shared" si="24"/>
        <v>7.5404592922544286E-5</v>
      </c>
      <c r="AE81" s="116">
        <f t="shared" si="24"/>
        <v>3.7305924556711697E-5</v>
      </c>
      <c r="AF81" s="116">
        <f t="shared" si="24"/>
        <v>1.8448725194501665E-5</v>
      </c>
      <c r="AG81" s="116">
        <f t="shared" si="24"/>
        <v>9.1197960579467634E-6</v>
      </c>
      <c r="AH81" s="116">
        <f t="shared" si="24"/>
        <v>4.4099297419511122E-6</v>
      </c>
      <c r="AI81" s="116">
        <f t="shared" si="24"/>
        <v>2.1755377723380004E-6</v>
      </c>
      <c r="AJ81" s="116">
        <f t="shared" si="24"/>
        <v>1.0728293042647538E-6</v>
      </c>
      <c r="AK81" s="116">
        <f t="shared" si="24"/>
        <v>5.2886765605839563E-7</v>
      </c>
      <c r="AL81" s="116">
        <f t="shared" si="24"/>
        <v>2.6064356517702575E-7</v>
      </c>
      <c r="AM81" s="116">
        <f t="shared" si="24"/>
        <v>1.2842042661950276E-7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0.17992416654024443</v>
      </c>
      <c r="F82" s="111">
        <f t="shared" si="25"/>
        <v>0.16163827927109387</v>
      </c>
      <c r="G82" s="111">
        <f t="shared" si="25"/>
        <v>0.15204345885316883</v>
      </c>
      <c r="H82" s="111">
        <f t="shared" si="25"/>
        <v>0.14796373118445638</v>
      </c>
      <c r="I82" s="111">
        <f t="shared" si="25"/>
        <v>0.1347604497122917</v>
      </c>
      <c r="J82" s="110">
        <f t="shared" si="25"/>
        <v>0.14155319736799551</v>
      </c>
      <c r="K82" s="68">
        <f t="shared" si="25"/>
        <v>0.12339593924066854</v>
      </c>
      <c r="L82" s="68">
        <f t="shared" si="25"/>
        <v>0.11421542350152315</v>
      </c>
      <c r="M82" s="68">
        <f t="shared" si="25"/>
        <v>0.10631210867698822</v>
      </c>
      <c r="N82" s="111">
        <f t="shared" si="25"/>
        <v>0.106313422047996</v>
      </c>
      <c r="O82" s="110">
        <f t="shared" si="25"/>
        <v>9.5289367198017338E-2</v>
      </c>
      <c r="P82" s="68">
        <f t="shared" si="25"/>
        <v>8.3572634674301344E-2</v>
      </c>
      <c r="Q82" s="68">
        <f t="shared" si="25"/>
        <v>6.8924258592701057E-2</v>
      </c>
      <c r="R82" s="68">
        <f t="shared" si="25"/>
        <v>5.3107576510577049E-2</v>
      </c>
      <c r="S82" s="111">
        <f t="shared" si="25"/>
        <v>3.7712293431953856E-2</v>
      </c>
      <c r="T82" s="111">
        <f t="shared" si="25"/>
        <v>2.4496180644006854E-2</v>
      </c>
      <c r="U82" s="111">
        <f t="shared" si="25"/>
        <v>1.4597117776272289E-2</v>
      </c>
      <c r="V82" s="111">
        <f t="shared" si="25"/>
        <v>8.1027179493057943E-3</v>
      </c>
      <c r="W82" s="111">
        <f t="shared" si="25"/>
        <v>4.2766164793255693E-3</v>
      </c>
      <c r="X82" s="116">
        <f t="shared" si="25"/>
        <v>2.1866692053507737E-3</v>
      </c>
      <c r="Y82" s="116">
        <f t="shared" si="25"/>
        <v>1.0982356492733015E-3</v>
      </c>
      <c r="Z82" s="116">
        <f t="shared" si="25"/>
        <v>5.4648817232320359E-4</v>
      </c>
      <c r="AA82" s="116">
        <f t="shared" si="25"/>
        <v>2.7066152740370302E-4</v>
      </c>
      <c r="AB82" s="116">
        <f t="shared" si="25"/>
        <v>1.3372079761252051E-4</v>
      </c>
      <c r="AC82" s="116">
        <f t="shared" si="25"/>
        <v>6.4950148414962523E-5</v>
      </c>
      <c r="AD82" s="116">
        <f t="shared" si="25"/>
        <v>3.2007236516062995E-5</v>
      </c>
      <c r="AE82" s="116">
        <f t="shared" si="25"/>
        <v>1.5766443332967398E-5</v>
      </c>
      <c r="AF82" s="116">
        <f t="shared" si="25"/>
        <v>7.7665040344146727E-6</v>
      </c>
      <c r="AG82" s="116">
        <f t="shared" si="25"/>
        <v>3.8259534584260108E-6</v>
      </c>
      <c r="AH82" s="116">
        <f t="shared" si="25"/>
        <v>1.8306770253812143E-6</v>
      </c>
      <c r="AI82" s="116">
        <f t="shared" si="25"/>
        <v>9.0242840961394426E-7</v>
      </c>
      <c r="AJ82" s="116">
        <f t="shared" si="25"/>
        <v>4.4500187641399879E-7</v>
      </c>
      <c r="AK82" s="116">
        <f t="shared" si="25"/>
        <v>2.1952312586979063E-7</v>
      </c>
      <c r="AL82" s="116">
        <f t="shared" si="25"/>
        <v>1.0834329616531499E-7</v>
      </c>
      <c r="AM82" s="116">
        <f t="shared" si="25"/>
        <v>5.3496933709756059E-8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5.9974722166034555E-2</v>
      </c>
      <c r="F83" s="111">
        <f t="shared" si="26"/>
        <v>4.1392287950805691E-2</v>
      </c>
      <c r="G83" s="111">
        <f t="shared" si="26"/>
        <v>4.0258229729251423E-2</v>
      </c>
      <c r="H83" s="111">
        <f t="shared" si="26"/>
        <v>3.8001726405636378E-2</v>
      </c>
      <c r="I83" s="111">
        <f t="shared" si="26"/>
        <v>3.0419953802009087E-2</v>
      </c>
      <c r="J83" s="110">
        <f t="shared" si="26"/>
        <v>2.1510655581110205E-2</v>
      </c>
      <c r="K83" s="68">
        <f t="shared" si="26"/>
        <v>1.4235455716950314E-2</v>
      </c>
      <c r="L83" s="68">
        <f t="shared" si="26"/>
        <v>1.1414989300881612E-2</v>
      </c>
      <c r="M83" s="68">
        <f t="shared" si="26"/>
        <v>9.5378981365653696E-3</v>
      </c>
      <c r="N83" s="111">
        <f t="shared" si="26"/>
        <v>9.5395475901167651E-3</v>
      </c>
      <c r="O83" s="110">
        <f t="shared" si="26"/>
        <v>8.2870510799621516E-3</v>
      </c>
      <c r="P83" s="68">
        <f t="shared" si="26"/>
        <v>6.7583072116658999E-3</v>
      </c>
      <c r="Q83" s="68">
        <f t="shared" si="26"/>
        <v>5.3444516455032828E-3</v>
      </c>
      <c r="R83" s="68">
        <f t="shared" si="26"/>
        <v>3.9482846849490305E-3</v>
      </c>
      <c r="S83" s="111">
        <f t="shared" si="26"/>
        <v>2.6931415540310849E-3</v>
      </c>
      <c r="T83" s="111">
        <f t="shared" si="26"/>
        <v>1.6837139407361163E-3</v>
      </c>
      <c r="U83" s="111">
        <f t="shared" si="26"/>
        <v>9.6685034810077943E-4</v>
      </c>
      <c r="V83" s="111">
        <f t="shared" si="26"/>
        <v>5.184095152453974E-4</v>
      </c>
      <c r="W83" s="111">
        <f t="shared" si="26"/>
        <v>2.6482444321653095E-4</v>
      </c>
      <c r="X83" s="116">
        <f t="shared" si="26"/>
        <v>1.3118740092289997E-4</v>
      </c>
      <c r="Y83" s="116">
        <f t="shared" si="26"/>
        <v>6.3931661359348141E-5</v>
      </c>
      <c r="Z83" s="116">
        <f t="shared" si="26"/>
        <v>3.0935385015530838E-5</v>
      </c>
      <c r="AA83" s="116">
        <f t="shared" si="26"/>
        <v>1.4928337703467129E-5</v>
      </c>
      <c r="AB83" s="116">
        <f t="shared" si="26"/>
        <v>7.1971243073993077E-6</v>
      </c>
      <c r="AC83" s="116">
        <f t="shared" si="26"/>
        <v>3.3270072347768582E-6</v>
      </c>
      <c r="AD83" s="116">
        <f t="shared" si="26"/>
        <v>1.6076611762457216E-6</v>
      </c>
      <c r="AE83" s="116">
        <f t="shared" si="26"/>
        <v>7.7783636038936618E-7</v>
      </c>
      <c r="AF83" s="116">
        <f t="shared" si="26"/>
        <v>3.7712188660589531E-7</v>
      </c>
      <c r="AG83" s="116">
        <f t="shared" si="26"/>
        <v>1.8320938024349292E-7</v>
      </c>
      <c r="AH83" s="116">
        <f t="shared" si="26"/>
        <v>8.4766133794474009E-8</v>
      </c>
      <c r="AI83" s="116">
        <f t="shared" si="26"/>
        <v>4.1557348132720505E-8</v>
      </c>
      <c r="AJ83" s="116">
        <f t="shared" si="26"/>
        <v>2.0416067296167208E-8</v>
      </c>
      <c r="AK83" s="116">
        <f t="shared" si="26"/>
        <v>1.0049430663005455E-8</v>
      </c>
      <c r="AL83" s="116">
        <f t="shared" si="26"/>
        <v>4.9558142614925953E-9</v>
      </c>
      <c r="AM83" s="116">
        <f t="shared" si="26"/>
        <v>2.4479951379889276E-9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1.4993680543615676E-2</v>
      </c>
      <c r="F84" s="113">
        <f t="shared" si="27"/>
        <v>5.3783935369593801E-3</v>
      </c>
      <c r="G84" s="113">
        <f t="shared" si="27"/>
        <v>4.8496116877565524E-3</v>
      </c>
      <c r="H84" s="113">
        <f t="shared" si="27"/>
        <v>3.4764716520361981E-3</v>
      </c>
      <c r="I84" s="113">
        <f t="shared" si="27"/>
        <v>1.4047757037905532E-3</v>
      </c>
      <c r="J84" s="112">
        <f t="shared" si="27"/>
        <v>0</v>
      </c>
      <c r="K84" s="70">
        <f t="shared" si="27"/>
        <v>0</v>
      </c>
      <c r="L84" s="70">
        <f t="shared" si="27"/>
        <v>0</v>
      </c>
      <c r="M84" s="70">
        <f t="shared" si="27"/>
        <v>0</v>
      </c>
      <c r="N84" s="113">
        <f t="shared" si="27"/>
        <v>1.544267629777161E-6</v>
      </c>
      <c r="O84" s="112">
        <f t="shared" si="27"/>
        <v>0</v>
      </c>
      <c r="P84" s="70">
        <f t="shared" si="27"/>
        <v>0</v>
      </c>
      <c r="Q84" s="70">
        <f t="shared" si="27"/>
        <v>0</v>
      </c>
      <c r="R84" s="70">
        <f t="shared" si="27"/>
        <v>0</v>
      </c>
      <c r="S84" s="113">
        <f t="shared" si="27"/>
        <v>0</v>
      </c>
      <c r="T84" s="113">
        <f t="shared" si="27"/>
        <v>0</v>
      </c>
      <c r="U84" s="113">
        <f t="shared" si="27"/>
        <v>0</v>
      </c>
      <c r="V84" s="113">
        <f t="shared" si="27"/>
        <v>0</v>
      </c>
      <c r="W84" s="113">
        <f t="shared" si="27"/>
        <v>0</v>
      </c>
      <c r="X84" s="117">
        <f t="shared" si="27"/>
        <v>0</v>
      </c>
      <c r="Y84" s="117">
        <f t="shared" si="27"/>
        <v>0</v>
      </c>
      <c r="Z84" s="117">
        <f t="shared" si="27"/>
        <v>0</v>
      </c>
      <c r="AA84" s="117">
        <f t="shared" si="27"/>
        <v>0</v>
      </c>
      <c r="AB84" s="117">
        <f t="shared" si="27"/>
        <v>0</v>
      </c>
      <c r="AC84" s="117">
        <f t="shared" si="27"/>
        <v>0</v>
      </c>
      <c r="AD84" s="117">
        <f t="shared" si="27"/>
        <v>0</v>
      </c>
      <c r="AE84" s="117">
        <f t="shared" si="27"/>
        <v>0</v>
      </c>
      <c r="AF84" s="117">
        <f t="shared" si="27"/>
        <v>0</v>
      </c>
      <c r="AG84" s="117">
        <f t="shared" si="27"/>
        <v>0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35911.307350000003</v>
      </c>
      <c r="G85" s="100">
        <f t="shared" si="28"/>
        <v>36708.886160000002</v>
      </c>
      <c r="H85" s="100">
        <f t="shared" si="28"/>
        <v>37113.743849999999</v>
      </c>
      <c r="I85" s="100">
        <f t="shared" si="28"/>
        <v>37033.338620000002</v>
      </c>
      <c r="J85" s="99">
        <f t="shared" si="28"/>
        <v>37409.700570000001</v>
      </c>
      <c r="K85" s="51">
        <f t="shared" si="28"/>
        <v>37836.800909999998</v>
      </c>
      <c r="L85" s="51">
        <f t="shared" si="28"/>
        <v>37961.527029999997</v>
      </c>
      <c r="M85" s="51">
        <f t="shared" si="28"/>
        <v>37701.613720000001</v>
      </c>
      <c r="N85" s="100">
        <f t="shared" si="28"/>
        <v>37145.906029999998</v>
      </c>
      <c r="O85" s="99">
        <f t="shared" si="28"/>
        <v>36974.08006</v>
      </c>
      <c r="P85" s="51">
        <f t="shared" si="28"/>
        <v>36608.866309999998</v>
      </c>
      <c r="Q85" s="51">
        <f t="shared" si="28"/>
        <v>36182.40208</v>
      </c>
      <c r="R85" s="51">
        <f t="shared" si="28"/>
        <v>35731.131540000002</v>
      </c>
      <c r="S85" s="100">
        <f t="shared" si="28"/>
        <v>35265.317450000002</v>
      </c>
      <c r="T85" s="100">
        <f t="shared" si="28"/>
        <v>34864.515489999998</v>
      </c>
      <c r="U85" s="100">
        <f t="shared" si="28"/>
        <v>34504.283969999997</v>
      </c>
      <c r="V85" s="100">
        <f t="shared" si="28"/>
        <v>34168.069199999998</v>
      </c>
      <c r="W85" s="100">
        <f t="shared" si="28"/>
        <v>33845.223290000002</v>
      </c>
      <c r="X85" s="104">
        <f t="shared" si="28"/>
        <v>33529.495159999999</v>
      </c>
      <c r="Y85" s="104">
        <f t="shared" si="28"/>
        <v>33263.397409999998</v>
      </c>
      <c r="Z85" s="104">
        <f t="shared" si="28"/>
        <v>33023.246319999998</v>
      </c>
      <c r="AA85" s="104">
        <f t="shared" si="28"/>
        <v>32796.787689999997</v>
      </c>
      <c r="AB85" s="104">
        <f t="shared" si="28"/>
        <v>32578.119650000001</v>
      </c>
      <c r="AC85" s="104">
        <f t="shared" si="28"/>
        <v>32335.102869999999</v>
      </c>
      <c r="AD85" s="104">
        <f t="shared" si="28"/>
        <v>32110.150259999999</v>
      </c>
      <c r="AE85" s="104">
        <f t="shared" si="28"/>
        <v>31893.871139999999</v>
      </c>
      <c r="AF85" s="104">
        <f t="shared" si="28"/>
        <v>31681.509890000001</v>
      </c>
      <c r="AG85" s="104">
        <f t="shared" si="28"/>
        <v>31471.31278</v>
      </c>
      <c r="AH85" s="104">
        <f t="shared" si="28"/>
        <v>31201.609649999999</v>
      </c>
      <c r="AI85" s="104">
        <f t="shared" si="28"/>
        <v>30969.970229999999</v>
      </c>
      <c r="AJ85" s="104">
        <f t="shared" si="28"/>
        <v>30755.262439999999</v>
      </c>
      <c r="AK85" s="104">
        <f t="shared" si="28"/>
        <v>30549.558120000002</v>
      </c>
      <c r="AL85" s="104">
        <f t="shared" si="28"/>
        <v>30349.319769999998</v>
      </c>
      <c r="AM85" s="104">
        <f t="shared" si="28"/>
        <v>30153.344779999999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0.99545769391210981</v>
      </c>
      <c r="G87" s="111">
        <f t="shared" si="29"/>
        <v>0.98955883928677613</v>
      </c>
      <c r="H87" s="111">
        <f t="shared" si="29"/>
        <v>0.98638984598154467</v>
      </c>
      <c r="I87" s="111">
        <f t="shared" si="29"/>
        <v>0.98325660383033531</v>
      </c>
      <c r="J87" s="110">
        <f t="shared" si="29"/>
        <v>0.97841966554933057</v>
      </c>
      <c r="K87" s="68">
        <f t="shared" si="29"/>
        <v>0.97190163585634914</v>
      </c>
      <c r="L87" s="68">
        <f t="shared" si="29"/>
        <v>0.96466167841615402</v>
      </c>
      <c r="M87" s="68">
        <f t="shared" si="29"/>
        <v>0.95722123853960062</v>
      </c>
      <c r="N87" s="111">
        <f t="shared" si="29"/>
        <v>0.95119715188705012</v>
      </c>
      <c r="O87" s="110">
        <f t="shared" si="29"/>
        <v>0.93997566088463758</v>
      </c>
      <c r="P87" s="68">
        <f t="shared" si="29"/>
        <v>0.92647801171420663</v>
      </c>
      <c r="Q87" s="68">
        <f t="shared" si="29"/>
        <v>0.90865613226306841</v>
      </c>
      <c r="R87" s="68">
        <f t="shared" si="29"/>
        <v>0.88598637142404923</v>
      </c>
      <c r="S87" s="111">
        <f t="shared" si="29"/>
        <v>0.85870101730787052</v>
      </c>
      <c r="T87" s="111">
        <f t="shared" si="29"/>
        <v>0.82643584071215215</v>
      </c>
      <c r="U87" s="111">
        <f t="shared" si="29"/>
        <v>0.79093343695316221</v>
      </c>
      <c r="V87" s="111">
        <f t="shared" si="29"/>
        <v>0.75399841381730759</v>
      </c>
      <c r="W87" s="111">
        <f t="shared" si="29"/>
        <v>0.71704356452481832</v>
      </c>
      <c r="X87" s="116">
        <f t="shared" si="29"/>
        <v>0.68096118241703951</v>
      </c>
      <c r="Y87" s="116">
        <f t="shared" si="29"/>
        <v>0.64534732954086427</v>
      </c>
      <c r="Z87" s="116">
        <f t="shared" si="29"/>
        <v>0.61091952149421513</v>
      </c>
      <c r="AA87" s="116">
        <f t="shared" si="29"/>
        <v>0.57799595220052491</v>
      </c>
      <c r="AB87" s="116">
        <f t="shared" si="29"/>
        <v>0.54668025814068122</v>
      </c>
      <c r="AC87" s="116">
        <f t="shared" si="29"/>
        <v>0.51640027239536046</v>
      </c>
      <c r="AD87" s="116">
        <f t="shared" si="29"/>
        <v>0.48753486555624731</v>
      </c>
      <c r="AE87" s="116">
        <f t="shared" si="29"/>
        <v>0.46017240822150007</v>
      </c>
      <c r="AF87" s="116">
        <f t="shared" si="29"/>
        <v>0.43430789907974299</v>
      </c>
      <c r="AG87" s="116">
        <f t="shared" si="29"/>
        <v>0.40988535909432117</v>
      </c>
      <c r="AH87" s="116">
        <f t="shared" si="29"/>
        <v>0.3858676438508678</v>
      </c>
      <c r="AI87" s="116">
        <f t="shared" si="29"/>
        <v>0.36283741626315413</v>
      </c>
      <c r="AJ87" s="116">
        <f t="shared" si="29"/>
        <v>0.34101271710689396</v>
      </c>
      <c r="AK87" s="116">
        <f t="shared" si="29"/>
        <v>0.32042180343654669</v>
      </c>
      <c r="AL87" s="116">
        <f t="shared" si="29"/>
        <v>0.30103356171531093</v>
      </c>
      <c r="AM87" s="116">
        <f t="shared" si="29"/>
        <v>0.28279076288929034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4.5423061157365517E-3</v>
      </c>
      <c r="G88" s="111">
        <f t="shared" si="29"/>
        <v>1.0441160623327396E-2</v>
      </c>
      <c r="H88" s="111">
        <f t="shared" si="29"/>
        <v>1.3610154069649322E-2</v>
      </c>
      <c r="I88" s="111">
        <f t="shared" si="29"/>
        <v>1.6743396067054352E-2</v>
      </c>
      <c r="J88" s="110">
        <f t="shared" si="29"/>
        <v>2.1580334664517739E-2</v>
      </c>
      <c r="K88" s="68">
        <f t="shared" si="29"/>
        <v>2.8098364222938745E-2</v>
      </c>
      <c r="L88" s="68">
        <f t="shared" si="29"/>
        <v>3.5338321610188399E-2</v>
      </c>
      <c r="M88" s="68">
        <f t="shared" si="29"/>
        <v>4.2778761539971552E-2</v>
      </c>
      <c r="N88" s="111">
        <f t="shared" si="29"/>
        <v>4.8802848193712514E-2</v>
      </c>
      <c r="O88" s="110">
        <f t="shared" si="29"/>
        <v>6.0024339223546323E-2</v>
      </c>
      <c r="P88" s="68">
        <f t="shared" si="29"/>
        <v>7.3521988067267188E-2</v>
      </c>
      <c r="Q88" s="68">
        <f t="shared" si="29"/>
        <v>9.1343867847482621E-2</v>
      </c>
      <c r="R88" s="68">
        <f t="shared" si="29"/>
        <v>0.11401362860393757</v>
      </c>
      <c r="S88" s="111">
        <f t="shared" si="29"/>
        <v>0.14129898286226827</v>
      </c>
      <c r="T88" s="111">
        <f t="shared" si="29"/>
        <v>0.17356415911575315</v>
      </c>
      <c r="U88" s="111">
        <f t="shared" si="29"/>
        <v>0.20906656284396447</v>
      </c>
      <c r="V88" s="111">
        <f t="shared" si="29"/>
        <v>0.24600158624122667</v>
      </c>
      <c r="W88" s="111">
        <f t="shared" si="29"/>
        <v>0.28295643541608911</v>
      </c>
      <c r="X88" s="116">
        <f t="shared" si="29"/>
        <v>0.3190388175829606</v>
      </c>
      <c r="Y88" s="116">
        <f t="shared" si="29"/>
        <v>0.35465267045913579</v>
      </c>
      <c r="Z88" s="116">
        <f t="shared" si="29"/>
        <v>0.38908047880860186</v>
      </c>
      <c r="AA88" s="116">
        <f t="shared" si="29"/>
        <v>0.42200404779947526</v>
      </c>
      <c r="AB88" s="116">
        <f t="shared" si="29"/>
        <v>0.45331974155236426</v>
      </c>
      <c r="AC88" s="116">
        <f t="shared" si="29"/>
        <v>0.48359972791390105</v>
      </c>
      <c r="AD88" s="116">
        <f t="shared" si="29"/>
        <v>0.51246513444375275</v>
      </c>
      <c r="AE88" s="116">
        <f t="shared" si="29"/>
        <v>0.53982759177849993</v>
      </c>
      <c r="AF88" s="116">
        <f t="shared" si="29"/>
        <v>0.5656921009202569</v>
      </c>
      <c r="AG88" s="116">
        <f t="shared" si="29"/>
        <v>0.59011464058792917</v>
      </c>
      <c r="AH88" s="116">
        <f t="shared" si="29"/>
        <v>0.6141323561491322</v>
      </c>
      <c r="AI88" s="116">
        <f t="shared" si="29"/>
        <v>0.63716258405973936</v>
      </c>
      <c r="AJ88" s="116">
        <f t="shared" si="29"/>
        <v>0.65898728256795847</v>
      </c>
      <c r="AK88" s="116">
        <f t="shared" si="29"/>
        <v>0.67957819646525219</v>
      </c>
      <c r="AL88" s="116">
        <f t="shared" si="29"/>
        <v>0.69896643848238715</v>
      </c>
      <c r="AM88" s="116">
        <f t="shared" si="29"/>
        <v>0.71720923724336494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1.2254322748848629E-5</v>
      </c>
      <c r="G89" s="111">
        <f t="shared" si="29"/>
        <v>1.4940436215076922E-5</v>
      </c>
      <c r="H89" s="111">
        <f t="shared" si="29"/>
        <v>1.6170191792709701E-5</v>
      </c>
      <c r="I89" s="111">
        <f t="shared" si="29"/>
        <v>1.7763391166270171E-5</v>
      </c>
      <c r="J89" s="110">
        <f t="shared" si="29"/>
        <v>1.9558662554138694E-5</v>
      </c>
      <c r="K89" s="68">
        <f t="shared" si="29"/>
        <v>2.2629382934266683E-5</v>
      </c>
      <c r="L89" s="68">
        <f t="shared" si="29"/>
        <v>2.5915596759912534E-5</v>
      </c>
      <c r="M89" s="68">
        <f t="shared" si="29"/>
        <v>2.9028524591228029E-5</v>
      </c>
      <c r="N89" s="111">
        <f t="shared" si="29"/>
        <v>3.1558295820089871E-5</v>
      </c>
      <c r="O89" s="110">
        <f t="shared" si="29"/>
        <v>3.432269146225244E-5</v>
      </c>
      <c r="P89" s="68">
        <f t="shared" si="29"/>
        <v>3.6547981264159508E-5</v>
      </c>
      <c r="Q89" s="68">
        <f t="shared" si="29"/>
        <v>3.8099797242648962E-5</v>
      </c>
      <c r="R89" s="68">
        <f t="shared" si="29"/>
        <v>3.8935762933859777E-5</v>
      </c>
      <c r="S89" s="111">
        <f t="shared" si="29"/>
        <v>3.9053885278438061E-5</v>
      </c>
      <c r="T89" s="111">
        <f t="shared" si="29"/>
        <v>3.8515787560138557E-5</v>
      </c>
      <c r="U89" s="111">
        <f t="shared" si="29"/>
        <v>3.7457107416682324E-5</v>
      </c>
      <c r="V89" s="111">
        <f t="shared" si="29"/>
        <v>3.606130105824066E-5</v>
      </c>
      <c r="W89" s="111">
        <f t="shared" si="29"/>
        <v>3.4492207275374125E-5</v>
      </c>
      <c r="X89" s="116">
        <f t="shared" si="29"/>
        <v>3.2864141936576657E-5</v>
      </c>
      <c r="Y89" s="116">
        <f t="shared" si="29"/>
        <v>3.1204041313229166E-5</v>
      </c>
      <c r="Z89" s="116">
        <f t="shared" si="29"/>
        <v>2.9570620878317092E-5</v>
      </c>
      <c r="AA89" s="116">
        <f t="shared" si="29"/>
        <v>2.7993431545124598E-5</v>
      </c>
      <c r="AB89" s="116">
        <f t="shared" si="29"/>
        <v>2.6485332888142918E-5</v>
      </c>
      <c r="AC89" s="116">
        <f t="shared" si="29"/>
        <v>2.502306372900678E-5</v>
      </c>
      <c r="AD89" s="116">
        <f t="shared" si="29"/>
        <v>2.3626825992934485E-5</v>
      </c>
      <c r="AE89" s="116">
        <f t="shared" si="29"/>
        <v>2.2302092341745128E-5</v>
      </c>
      <c r="AF89" s="116">
        <f t="shared" si="29"/>
        <v>2.1049256469007261E-5</v>
      </c>
      <c r="AG89" s="116">
        <f t="shared" si="29"/>
        <v>1.9865941686974011E-5</v>
      </c>
      <c r="AH89" s="116">
        <f t="shared" si="29"/>
        <v>1.8702077733992804E-5</v>
      </c>
      <c r="AI89" s="116">
        <f t="shared" si="29"/>
        <v>1.7585966310436458E-5</v>
      </c>
      <c r="AJ89" s="116">
        <f t="shared" si="29"/>
        <v>1.6528225928544541E-5</v>
      </c>
      <c r="AK89" s="116">
        <f t="shared" si="29"/>
        <v>1.5530253905355015E-5</v>
      </c>
      <c r="AL89" s="116">
        <f t="shared" si="29"/>
        <v>1.4590557045621719E-5</v>
      </c>
      <c r="AM89" s="116">
        <f t="shared" si="29"/>
        <v>1.3706369330347967E-5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35911.307350000003</v>
      </c>
      <c r="G90" s="59">
        <f t="shared" si="30"/>
        <v>36708.886160000002</v>
      </c>
      <c r="H90" s="59">
        <f t="shared" si="30"/>
        <v>37113.743849999999</v>
      </c>
      <c r="I90" s="59">
        <f t="shared" si="30"/>
        <v>37033.338620000002</v>
      </c>
      <c r="J90" s="59">
        <f t="shared" si="30"/>
        <v>37409.700570000001</v>
      </c>
      <c r="K90" s="59">
        <f t="shared" si="30"/>
        <v>37836.800909999998</v>
      </c>
      <c r="L90" s="59">
        <f t="shared" si="30"/>
        <v>37961.527029999997</v>
      </c>
      <c r="M90" s="59">
        <f t="shared" si="30"/>
        <v>37701.613720000001</v>
      </c>
      <c r="N90" s="59">
        <f t="shared" si="30"/>
        <v>37145.906029999998</v>
      </c>
      <c r="O90" s="59">
        <f t="shared" si="30"/>
        <v>36974.08006</v>
      </c>
      <c r="P90" s="59">
        <f t="shared" si="30"/>
        <v>36608.866309999998</v>
      </c>
      <c r="Q90" s="59">
        <f t="shared" si="30"/>
        <v>36182.40208</v>
      </c>
      <c r="R90" s="59">
        <f t="shared" si="30"/>
        <v>35731.131540000002</v>
      </c>
      <c r="S90" s="59">
        <f t="shared" si="30"/>
        <v>35265.317450000002</v>
      </c>
      <c r="T90" s="59">
        <f t="shared" si="30"/>
        <v>34864.515489999998</v>
      </c>
      <c r="U90" s="59">
        <f t="shared" si="30"/>
        <v>34504.283969999997</v>
      </c>
      <c r="V90" s="59">
        <f t="shared" si="30"/>
        <v>34168.069199999998</v>
      </c>
      <c r="W90" s="59">
        <f t="shared" si="30"/>
        <v>33845.223290000002</v>
      </c>
      <c r="X90" s="59">
        <f t="shared" si="30"/>
        <v>33529.495159999999</v>
      </c>
      <c r="Y90" s="59">
        <f t="shared" si="30"/>
        <v>33263.397409999998</v>
      </c>
      <c r="Z90" s="59">
        <f t="shared" si="30"/>
        <v>33023.246319999998</v>
      </c>
      <c r="AA90" s="59">
        <f t="shared" si="30"/>
        <v>32796.787689999997</v>
      </c>
      <c r="AB90" s="59">
        <f t="shared" si="30"/>
        <v>32578.119650000001</v>
      </c>
      <c r="AC90" s="59">
        <f t="shared" si="30"/>
        <v>32335.102869999999</v>
      </c>
      <c r="AD90" s="59">
        <f t="shared" si="30"/>
        <v>32110.150259999999</v>
      </c>
      <c r="AE90" s="59">
        <f t="shared" si="30"/>
        <v>31893.871139999999</v>
      </c>
      <c r="AF90" s="59">
        <f t="shared" si="30"/>
        <v>31681.509890000001</v>
      </c>
      <c r="AG90" s="59">
        <f t="shared" si="30"/>
        <v>31471.31278</v>
      </c>
      <c r="AH90" s="59">
        <f t="shared" si="30"/>
        <v>31201.609649999999</v>
      </c>
      <c r="AI90" s="59">
        <f t="shared" si="30"/>
        <v>30969.970229999999</v>
      </c>
      <c r="AJ90" s="59">
        <f t="shared" si="30"/>
        <v>30755.262439999999</v>
      </c>
      <c r="AK90" s="59">
        <f t="shared" si="30"/>
        <v>30549.558120000002</v>
      </c>
      <c r="AL90" s="59">
        <f t="shared" si="30"/>
        <v>30349.319769999998</v>
      </c>
      <c r="AM90" s="59">
        <f t="shared" si="30"/>
        <v>30153.344779999999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4.5423061157365517E-3</v>
      </c>
      <c r="G91" s="128">
        <f t="shared" si="31"/>
        <v>1.0441160623327396E-2</v>
      </c>
      <c r="H91" s="128">
        <f t="shared" si="31"/>
        <v>1.3610154069649322E-2</v>
      </c>
      <c r="I91" s="128">
        <f t="shared" si="31"/>
        <v>1.6743396067054352E-2</v>
      </c>
      <c r="J91" s="127">
        <f t="shared" si="31"/>
        <v>2.1580334664517739E-2</v>
      </c>
      <c r="K91" s="71">
        <f t="shared" si="31"/>
        <v>2.8098364222938745E-2</v>
      </c>
      <c r="L91" s="71">
        <f t="shared" si="31"/>
        <v>3.5338321610188399E-2</v>
      </c>
      <c r="M91" s="71">
        <f t="shared" si="31"/>
        <v>4.2778761539971552E-2</v>
      </c>
      <c r="N91" s="128">
        <f t="shared" si="31"/>
        <v>4.8802848193712514E-2</v>
      </c>
      <c r="O91" s="127">
        <f t="shared" si="31"/>
        <v>6.0024339223546323E-2</v>
      </c>
      <c r="P91" s="71">
        <f t="shared" si="31"/>
        <v>7.3521988067267188E-2</v>
      </c>
      <c r="Q91" s="71">
        <f t="shared" si="31"/>
        <v>9.1343867847482621E-2</v>
      </c>
      <c r="R91" s="71">
        <f t="shared" si="31"/>
        <v>0.11401362860393757</v>
      </c>
      <c r="S91" s="128">
        <f t="shared" si="31"/>
        <v>0.14129898286226827</v>
      </c>
      <c r="T91" s="128">
        <f t="shared" si="31"/>
        <v>0.17356415911575315</v>
      </c>
      <c r="U91" s="128">
        <f t="shared" si="31"/>
        <v>0.20906656284396447</v>
      </c>
      <c r="V91" s="128">
        <f t="shared" si="31"/>
        <v>0.24600158624122667</v>
      </c>
      <c r="W91" s="128">
        <f t="shared" si="31"/>
        <v>0.28295643541608911</v>
      </c>
      <c r="X91" s="120">
        <f t="shared" si="31"/>
        <v>0.3190388175829606</v>
      </c>
      <c r="Y91" s="120">
        <f t="shared" si="31"/>
        <v>0.35465267045913579</v>
      </c>
      <c r="Z91" s="120">
        <f t="shared" si="31"/>
        <v>0.38908047880860186</v>
      </c>
      <c r="AA91" s="120">
        <f t="shared" si="31"/>
        <v>0.42200404779947526</v>
      </c>
      <c r="AB91" s="120">
        <f t="shared" si="31"/>
        <v>0.45331974155236426</v>
      </c>
      <c r="AC91" s="120">
        <f t="shared" si="31"/>
        <v>0.48359972791390105</v>
      </c>
      <c r="AD91" s="120">
        <f t="shared" si="31"/>
        <v>0.51246513444375275</v>
      </c>
      <c r="AE91" s="120">
        <f t="shared" si="31"/>
        <v>0.53982759177849993</v>
      </c>
      <c r="AF91" s="120">
        <f t="shared" si="31"/>
        <v>0.5656921009202569</v>
      </c>
      <c r="AG91" s="120">
        <f t="shared" si="31"/>
        <v>0.59011464058792917</v>
      </c>
      <c r="AH91" s="120">
        <f t="shared" si="31"/>
        <v>0.6141323561491322</v>
      </c>
      <c r="AI91" s="120">
        <f t="shared" si="31"/>
        <v>0.63716258405973936</v>
      </c>
      <c r="AJ91" s="120">
        <f t="shared" si="31"/>
        <v>0.65898728256795847</v>
      </c>
      <c r="AK91" s="120">
        <f t="shared" si="31"/>
        <v>0.67957819646525219</v>
      </c>
      <c r="AL91" s="120">
        <f t="shared" si="31"/>
        <v>0.69896643848238715</v>
      </c>
      <c r="AM91" s="120">
        <f t="shared" si="31"/>
        <v>0.71720923724336494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6.477348594773451E-5</v>
      </c>
      <c r="G92" s="111">
        <f t="shared" si="31"/>
        <v>1.5308196727917281E-4</v>
      </c>
      <c r="H92" s="111">
        <f t="shared" si="31"/>
        <v>2.0515734186703452E-4</v>
      </c>
      <c r="I92" s="111">
        <f t="shared" si="31"/>
        <v>2.6326726796202635E-4</v>
      </c>
      <c r="J92" s="110">
        <f t="shared" si="31"/>
        <v>3.6429343946497137E-4</v>
      </c>
      <c r="K92" s="68">
        <f t="shared" si="31"/>
        <v>5.9488395050996928E-4</v>
      </c>
      <c r="L92" s="68">
        <f t="shared" si="31"/>
        <v>9.1815081654790856E-4</v>
      </c>
      <c r="M92" s="68">
        <f t="shared" si="31"/>
        <v>1.2963960933606424E-3</v>
      </c>
      <c r="N92" s="111">
        <f t="shared" si="31"/>
        <v>1.604204775672287E-3</v>
      </c>
      <c r="O92" s="110">
        <f t="shared" si="31"/>
        <v>2.2127713216186506E-3</v>
      </c>
      <c r="P92" s="68">
        <f t="shared" si="31"/>
        <v>2.9691760946530116E-3</v>
      </c>
      <c r="Q92" s="68">
        <f t="shared" si="31"/>
        <v>4.0000622893967908E-3</v>
      </c>
      <c r="R92" s="68">
        <f t="shared" si="31"/>
        <v>5.3587579639242508E-3</v>
      </c>
      <c r="S92" s="111">
        <f t="shared" si="31"/>
        <v>7.0577256578757946E-3</v>
      </c>
      <c r="T92" s="111">
        <f t="shared" si="31"/>
        <v>9.1502450074633177E-3</v>
      </c>
      <c r="U92" s="111">
        <f t="shared" si="31"/>
        <v>1.1552382641719837E-2</v>
      </c>
      <c r="V92" s="111">
        <f t="shared" si="31"/>
        <v>1.4163463166950037E-2</v>
      </c>
      <c r="W92" s="111">
        <f t="shared" si="31"/>
        <v>1.6896629970497675E-2</v>
      </c>
      <c r="X92" s="116">
        <f t="shared" si="31"/>
        <v>1.9691582287456072E-2</v>
      </c>
      <c r="Y92" s="116">
        <f t="shared" si="31"/>
        <v>2.2583989098905459E-2</v>
      </c>
      <c r="Z92" s="116">
        <f t="shared" si="31"/>
        <v>2.5517517555191105E-2</v>
      </c>
      <c r="AA92" s="116">
        <f t="shared" si="31"/>
        <v>2.8463155792072637E-2</v>
      </c>
      <c r="AB92" s="116">
        <f t="shared" si="31"/>
        <v>3.1407803765003357E-2</v>
      </c>
      <c r="AC92" s="116">
        <f t="shared" si="31"/>
        <v>3.4621502752002847E-2</v>
      </c>
      <c r="AD92" s="116">
        <f t="shared" si="31"/>
        <v>3.7840539927763019E-2</v>
      </c>
      <c r="AE92" s="116">
        <f t="shared" si="31"/>
        <v>4.1050924995992819E-2</v>
      </c>
      <c r="AF92" s="116">
        <f t="shared" si="31"/>
        <v>4.4248021254898594E-2</v>
      </c>
      <c r="AG92" s="116">
        <f t="shared" si="31"/>
        <v>4.7433010514536279E-2</v>
      </c>
      <c r="AH92" s="116">
        <f t="shared" si="31"/>
        <v>5.1272919600800146E-2</v>
      </c>
      <c r="AI92" s="116">
        <f t="shared" si="31"/>
        <v>5.5146366797137213E-2</v>
      </c>
      <c r="AJ92" s="116">
        <f t="shared" si="31"/>
        <v>5.9013590943690228E-2</v>
      </c>
      <c r="AK92" s="116">
        <f t="shared" si="31"/>
        <v>6.2863166938664714E-2</v>
      </c>
      <c r="AL92" s="116">
        <f t="shared" si="31"/>
        <v>6.6692964071003294E-2</v>
      </c>
      <c r="AM92" s="116">
        <f t="shared" si="31"/>
        <v>7.0505579348202577E-2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6.535564690323088E-5</v>
      </c>
      <c r="G93" s="111">
        <f t="shared" si="31"/>
        <v>1.530168425300976E-4</v>
      </c>
      <c r="H93" s="111">
        <f t="shared" si="31"/>
        <v>2.0316289864138836E-4</v>
      </c>
      <c r="I93" s="111">
        <f t="shared" si="31"/>
        <v>2.5703407067002377E-4</v>
      </c>
      <c r="J93" s="110">
        <f t="shared" si="31"/>
        <v>3.4747208189161934E-4</v>
      </c>
      <c r="K93" s="68">
        <f t="shared" si="31"/>
        <v>5.2825533024166023E-4</v>
      </c>
      <c r="L93" s="68">
        <f t="shared" si="31"/>
        <v>7.6889402333402395E-4</v>
      </c>
      <c r="M93" s="68">
        <f t="shared" si="31"/>
        <v>1.042440141737254E-3</v>
      </c>
      <c r="N93" s="111">
        <f t="shared" si="31"/>
        <v>1.265096598587395E-3</v>
      </c>
      <c r="O93" s="110">
        <f t="shared" si="31"/>
        <v>1.6981059609357052E-3</v>
      </c>
      <c r="P93" s="68">
        <f t="shared" si="31"/>
        <v>2.2317213048381889E-3</v>
      </c>
      <c r="Q93" s="68">
        <f t="shared" si="31"/>
        <v>2.9529573150992965E-3</v>
      </c>
      <c r="R93" s="68">
        <f t="shared" si="31"/>
        <v>3.8950552054081403E-3</v>
      </c>
      <c r="S93" s="111">
        <f t="shared" si="31"/>
        <v>5.0619798348079245E-3</v>
      </c>
      <c r="T93" s="111">
        <f t="shared" si="31"/>
        <v>6.4848558375878926E-3</v>
      </c>
      <c r="U93" s="111">
        <f t="shared" si="31"/>
        <v>8.1012766282308121E-3</v>
      </c>
      <c r="V93" s="111">
        <f t="shared" si="31"/>
        <v>9.839307089087727E-3</v>
      </c>
      <c r="W93" s="111">
        <f t="shared" si="31"/>
        <v>1.1638204526674878E-2</v>
      </c>
      <c r="X93" s="116">
        <f t="shared" si="31"/>
        <v>1.3456450311791691E-2</v>
      </c>
      <c r="Y93" s="116">
        <f t="shared" si="31"/>
        <v>1.5315533735794669E-2</v>
      </c>
      <c r="Z93" s="116">
        <f t="shared" si="31"/>
        <v>1.7177865122740606E-2</v>
      </c>
      <c r="AA93" s="116">
        <f t="shared" si="31"/>
        <v>1.9024219078938705E-2</v>
      </c>
      <c r="AB93" s="116">
        <f t="shared" si="31"/>
        <v>2.0845845545907682E-2</v>
      </c>
      <c r="AC93" s="116">
        <f t="shared" si="31"/>
        <v>2.2769845735765244E-2</v>
      </c>
      <c r="AD93" s="116">
        <f t="shared" si="31"/>
        <v>2.4670679398433936E-2</v>
      </c>
      <c r="AE93" s="116">
        <f t="shared" si="31"/>
        <v>2.653937170826608E-2</v>
      </c>
      <c r="AF93" s="116">
        <f t="shared" si="31"/>
        <v>2.8372630023663303E-2</v>
      </c>
      <c r="AG93" s="116">
        <f t="shared" si="31"/>
        <v>3.0170560797305259E-2</v>
      </c>
      <c r="AH93" s="116">
        <f t="shared" si="31"/>
        <v>3.2207238737761726E-2</v>
      </c>
      <c r="AI93" s="116">
        <f t="shared" si="31"/>
        <v>3.422834533347887E-2</v>
      </c>
      <c r="AJ93" s="116">
        <f t="shared" si="31"/>
        <v>3.6211719089463246E-2</v>
      </c>
      <c r="AK93" s="116">
        <f t="shared" si="31"/>
        <v>3.8150571652196451E-2</v>
      </c>
      <c r="AL93" s="116">
        <f t="shared" si="31"/>
        <v>4.0043093262383193E-2</v>
      </c>
      <c r="AM93" s="116">
        <f t="shared" si="31"/>
        <v>4.1889895241001521E-2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1.3977887034513655E-4</v>
      </c>
      <c r="G94" s="111">
        <f t="shared" si="31"/>
        <v>3.2229813044264811E-4</v>
      </c>
      <c r="H94" s="111">
        <f t="shared" si="31"/>
        <v>4.2138781264450638E-4</v>
      </c>
      <c r="I94" s="111">
        <f t="shared" si="31"/>
        <v>5.2071469407259186E-4</v>
      </c>
      <c r="J94" s="110">
        <f t="shared" si="31"/>
        <v>6.7626135960809704E-4</v>
      </c>
      <c r="K94" s="68">
        <f t="shared" si="31"/>
        <v>9.012261245634999E-4</v>
      </c>
      <c r="L94" s="68">
        <f t="shared" si="31"/>
        <v>1.1585798491520799E-3</v>
      </c>
      <c r="M94" s="68">
        <f t="shared" si="31"/>
        <v>1.4264448291100894E-3</v>
      </c>
      <c r="N94" s="111">
        <f t="shared" si="31"/>
        <v>1.6444203006023704E-3</v>
      </c>
      <c r="O94" s="110">
        <f t="shared" si="31"/>
        <v>2.0491234455881687E-3</v>
      </c>
      <c r="P94" s="68">
        <f t="shared" si="31"/>
        <v>2.5359063089763294E-3</v>
      </c>
      <c r="Q94" s="68">
        <f t="shared" si="31"/>
        <v>3.1783772825731641E-3</v>
      </c>
      <c r="R94" s="68">
        <f t="shared" si="31"/>
        <v>3.9954285561928779E-3</v>
      </c>
      <c r="S94" s="111">
        <f t="shared" si="31"/>
        <v>4.9784392824174049E-3</v>
      </c>
      <c r="T94" s="111">
        <f t="shared" si="31"/>
        <v>6.1398826684225354E-3</v>
      </c>
      <c r="U94" s="111">
        <f t="shared" si="31"/>
        <v>7.4159288314018601E-3</v>
      </c>
      <c r="V94" s="111">
        <f t="shared" si="31"/>
        <v>8.7403128122908388E-3</v>
      </c>
      <c r="W94" s="111">
        <f t="shared" si="31"/>
        <v>1.006084520945112E-2</v>
      </c>
      <c r="X94" s="116">
        <f t="shared" si="31"/>
        <v>1.1344135913318655E-2</v>
      </c>
      <c r="Y94" s="116">
        <f t="shared" si="31"/>
        <v>1.2602925279483651E-2</v>
      </c>
      <c r="Z94" s="116">
        <f t="shared" si="31"/>
        <v>1.3810255235984928E-2</v>
      </c>
      <c r="AA94" s="116">
        <f t="shared" si="31"/>
        <v>1.4953575204852632E-2</v>
      </c>
      <c r="AB94" s="116">
        <f t="shared" si="31"/>
        <v>1.6028034383500707E-2</v>
      </c>
      <c r="AC94" s="116">
        <f t="shared" si="31"/>
        <v>1.7026625751384226E-2</v>
      </c>
      <c r="AD94" s="116">
        <f t="shared" si="31"/>
        <v>1.7958504807071559E-2</v>
      </c>
      <c r="AE94" s="116">
        <f t="shared" si="31"/>
        <v>1.8819608653501321E-2</v>
      </c>
      <c r="AF94" s="116">
        <f t="shared" si="31"/>
        <v>1.9609040782999122E-2</v>
      </c>
      <c r="AG94" s="116">
        <f t="shared" si="31"/>
        <v>2.0327547111620679E-2</v>
      </c>
      <c r="AH94" s="116">
        <f t="shared" si="31"/>
        <v>2.0900300632406638E-2</v>
      </c>
      <c r="AI94" s="116">
        <f t="shared" si="31"/>
        <v>2.1408266445724643E-2</v>
      </c>
      <c r="AJ94" s="116">
        <f t="shared" si="31"/>
        <v>2.1845220362229498E-2</v>
      </c>
      <c r="AK94" s="116">
        <f t="shared" si="31"/>
        <v>2.2209940010746051E-2</v>
      </c>
      <c r="AL94" s="116">
        <f t="shared" si="31"/>
        <v>2.2502729516695196E-2</v>
      </c>
      <c r="AM94" s="116">
        <f t="shared" si="31"/>
        <v>2.2724461999137465E-2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2.9664018010193659E-3</v>
      </c>
      <c r="G95" s="111">
        <f t="shared" si="31"/>
        <v>6.8168712776873856E-3</v>
      </c>
      <c r="H95" s="111">
        <f t="shared" si="31"/>
        <v>8.8829973616364223E-3</v>
      </c>
      <c r="I95" s="111">
        <f t="shared" si="31"/>
        <v>1.0922303661316506E-2</v>
      </c>
      <c r="J95" s="110">
        <f t="shared" si="31"/>
        <v>1.4064443427326797E-2</v>
      </c>
      <c r="K95" s="68">
        <f t="shared" si="31"/>
        <v>1.8247288750501293E-2</v>
      </c>
      <c r="L95" s="68">
        <f t="shared" si="31"/>
        <v>2.2855968718390095E-2</v>
      </c>
      <c r="M95" s="68">
        <f t="shared" si="31"/>
        <v>2.7566206919378514E-2</v>
      </c>
      <c r="N95" s="111">
        <f t="shared" si="31"/>
        <v>3.1394694776273838E-2</v>
      </c>
      <c r="O95" s="110">
        <f t="shared" si="31"/>
        <v>3.8475677358069747E-2</v>
      </c>
      <c r="P95" s="68">
        <f t="shared" si="31"/>
        <v>4.6979105483258544E-2</v>
      </c>
      <c r="Q95" s="68">
        <f t="shared" si="31"/>
        <v>5.8188406683031366E-2</v>
      </c>
      <c r="R95" s="68">
        <f t="shared" si="31"/>
        <v>7.2419660096776209E-2</v>
      </c>
      <c r="S95" s="111">
        <f t="shared" si="31"/>
        <v>8.9511804210343202E-2</v>
      </c>
      <c r="T95" s="111">
        <f t="shared" si="31"/>
        <v>0.10967529392733862</v>
      </c>
      <c r="U95" s="111">
        <f t="shared" si="31"/>
        <v>0.13180426621674363</v>
      </c>
      <c r="V95" s="111">
        <f t="shared" si="31"/>
        <v>0.15476142933473105</v>
      </c>
      <c r="W95" s="111">
        <f t="shared" si="31"/>
        <v>0.17766104553302239</v>
      </c>
      <c r="X95" s="116">
        <f t="shared" si="31"/>
        <v>0.19994683018663142</v>
      </c>
      <c r="Y95" s="116">
        <f t="shared" si="31"/>
        <v>0.22186567899349163</v>
      </c>
      <c r="Z95" s="116">
        <f t="shared" si="31"/>
        <v>0.24297482904158044</v>
      </c>
      <c r="AA95" s="116">
        <f t="shared" si="31"/>
        <v>0.26308026501116155</v>
      </c>
      <c r="AB95" s="116">
        <f t="shared" si="31"/>
        <v>0.28212092167204006</v>
      </c>
      <c r="AC95" s="116">
        <f t="shared" si="31"/>
        <v>0.30031934653313197</v>
      </c>
      <c r="AD95" s="116">
        <f t="shared" si="31"/>
        <v>0.31757755499210799</v>
      </c>
      <c r="AE95" s="116">
        <f t="shared" si="31"/>
        <v>0.33384520722685779</v>
      </c>
      <c r="AF95" s="116">
        <f t="shared" si="31"/>
        <v>0.34912842375265973</v>
      </c>
      <c r="AG95" s="116">
        <f t="shared" si="31"/>
        <v>0.36346375125696295</v>
      </c>
      <c r="AH95" s="116">
        <f t="shared" si="31"/>
        <v>0.3771553564705275</v>
      </c>
      <c r="AI95" s="116">
        <f t="shared" si="31"/>
        <v>0.39017490460145016</v>
      </c>
      <c r="AJ95" s="116">
        <f t="shared" si="31"/>
        <v>0.40240125162788237</v>
      </c>
      <c r="AK95" s="116">
        <f t="shared" si="31"/>
        <v>0.41382261472788856</v>
      </c>
      <c r="AL95" s="116">
        <f t="shared" si="31"/>
        <v>0.42446119213300576</v>
      </c>
      <c r="AM95" s="116">
        <f t="shared" si="31"/>
        <v>0.43435378017124904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1.1413356918625241E-3</v>
      </c>
      <c r="G96" s="111">
        <f t="shared" si="31"/>
        <v>2.6205247473518002E-3</v>
      </c>
      <c r="H96" s="111">
        <f t="shared" si="31"/>
        <v>3.4116946544588498E-3</v>
      </c>
      <c r="I96" s="111">
        <f t="shared" si="31"/>
        <v>4.1889513822073003E-3</v>
      </c>
      <c r="J96" s="110">
        <f t="shared" si="31"/>
        <v>5.3803072367119989E-3</v>
      </c>
      <c r="K96" s="68">
        <f t="shared" si="31"/>
        <v>6.9145189262249385E-3</v>
      </c>
      <c r="L96" s="68">
        <f t="shared" si="31"/>
        <v>8.5684142617062694E-3</v>
      </c>
      <c r="M96" s="68">
        <f t="shared" si="31"/>
        <v>1.0234067813795425E-2</v>
      </c>
      <c r="N96" s="111">
        <f t="shared" si="31"/>
        <v>1.1563264187259347E-2</v>
      </c>
      <c r="O96" s="110">
        <f t="shared" si="31"/>
        <v>1.4048759759730989E-2</v>
      </c>
      <c r="P96" s="68">
        <f t="shared" si="31"/>
        <v>1.7020591679174565E-2</v>
      </c>
      <c r="Q96" s="68">
        <f t="shared" si="31"/>
        <v>2.0921294783754169E-2</v>
      </c>
      <c r="R96" s="68">
        <f t="shared" si="31"/>
        <v>2.5849170860039322E-2</v>
      </c>
      <c r="S96" s="111">
        <f t="shared" si="31"/>
        <v>3.1735231692916463E-2</v>
      </c>
      <c r="T96" s="111">
        <f t="shared" si="31"/>
        <v>3.8636828708730184E-2</v>
      </c>
      <c r="U96" s="111">
        <f t="shared" si="31"/>
        <v>4.6161363713121566E-2</v>
      </c>
      <c r="V96" s="111">
        <f t="shared" si="31"/>
        <v>5.3912134783431077E-2</v>
      </c>
      <c r="W96" s="111">
        <f t="shared" si="31"/>
        <v>6.158449720187973E-2</v>
      </c>
      <c r="X96" s="116">
        <f t="shared" si="31"/>
        <v>6.8990224456454363E-2</v>
      </c>
      <c r="Y96" s="116">
        <f t="shared" si="31"/>
        <v>7.6210295471439038E-2</v>
      </c>
      <c r="Z96" s="116">
        <f t="shared" si="31"/>
        <v>8.309907319251103E-2</v>
      </c>
      <c r="AA96" s="116">
        <f t="shared" si="31"/>
        <v>8.9595345061673645E-2</v>
      </c>
      <c r="AB96" s="116">
        <f t="shared" si="31"/>
        <v>9.5682438197442127E-2</v>
      </c>
      <c r="AC96" s="116">
        <f t="shared" si="31"/>
        <v>0.10133845898601281</v>
      </c>
      <c r="AD96" s="116">
        <f t="shared" si="31"/>
        <v>0.10663548202903987</v>
      </c>
      <c r="AE96" s="116">
        <f t="shared" si="31"/>
        <v>0.1115615072683209</v>
      </c>
      <c r="AF96" s="116">
        <f t="shared" si="31"/>
        <v>0.11612236152170334</v>
      </c>
      <c r="AG96" s="116">
        <f t="shared" si="31"/>
        <v>0.12033319567802281</v>
      </c>
      <c r="AH96" s="116">
        <f t="shared" si="31"/>
        <v>0.12408770497518226</v>
      </c>
      <c r="AI96" s="116">
        <f t="shared" si="31"/>
        <v>0.12758926100524057</v>
      </c>
      <c r="AJ96" s="116">
        <f t="shared" si="31"/>
        <v>0.13080890851926674</v>
      </c>
      <c r="AK96" s="116">
        <f t="shared" si="31"/>
        <v>0.13374841269226187</v>
      </c>
      <c r="AL96" s="116">
        <f t="shared" si="31"/>
        <v>0.13641890768479653</v>
      </c>
      <c r="AM96" s="116">
        <f t="shared" si="31"/>
        <v>0.13883531374525013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3.3990072767428779E-7</v>
      </c>
      <c r="G97" s="111">
        <f t="shared" si="31"/>
        <v>2.8359013549541049E-7</v>
      </c>
      <c r="H97" s="111">
        <f t="shared" si="31"/>
        <v>2.6647174642285516E-7</v>
      </c>
      <c r="I97" s="111">
        <f t="shared" si="31"/>
        <v>2.5369778394557285E-7</v>
      </c>
      <c r="J97" s="110">
        <f t="shared" si="31"/>
        <v>2.3858817376254661E-7</v>
      </c>
      <c r="K97" s="68">
        <f t="shared" si="31"/>
        <v>2.2278972210285632E-7</v>
      </c>
      <c r="L97" s="68">
        <f t="shared" si="31"/>
        <v>2.0899550652243588E-7</v>
      </c>
      <c r="M97" s="68">
        <f t="shared" si="31"/>
        <v>1.9768259670132761E-7</v>
      </c>
      <c r="N97" s="111">
        <f t="shared" si="31"/>
        <v>3.0814050384868215E-7</v>
      </c>
      <c r="O97" s="110">
        <f t="shared" si="31"/>
        <v>2.9081052679475375E-7</v>
      </c>
      <c r="P97" s="68">
        <f t="shared" si="31"/>
        <v>2.7591097234390159E-7</v>
      </c>
      <c r="Q97" s="68">
        <f t="shared" si="31"/>
        <v>2.6224403120114794E-7</v>
      </c>
      <c r="R97" s="68">
        <f t="shared" si="31"/>
        <v>2.4946176585596037E-7</v>
      </c>
      <c r="S97" s="111">
        <f t="shared" si="31"/>
        <v>2.3743826925340778E-7</v>
      </c>
      <c r="T97" s="111">
        <f t="shared" si="31"/>
        <v>2.2561222863562014E-7</v>
      </c>
      <c r="U97" s="111">
        <f t="shared" si="31"/>
        <v>2.1415144265635375E-7</v>
      </c>
      <c r="V97" s="111">
        <f t="shared" si="31"/>
        <v>2.0315211109441328E-7</v>
      </c>
      <c r="W97" s="111">
        <f t="shared" si="31"/>
        <v>1.9266026269434017E-7</v>
      </c>
      <c r="X97" s="116">
        <f t="shared" si="31"/>
        <v>1.8268810492880681E-7</v>
      </c>
      <c r="Y97" s="116">
        <f t="shared" si="31"/>
        <v>1.7298897881880551E-7</v>
      </c>
      <c r="Z97" s="116">
        <f t="shared" si="31"/>
        <v>1.636865630235229E-7</v>
      </c>
      <c r="AA97" s="116">
        <f t="shared" si="31"/>
        <v>1.5482790564724362E-7</v>
      </c>
      <c r="AB97" s="116">
        <f t="shared" si="31"/>
        <v>1.4642063542178684E-7</v>
      </c>
      <c r="AC97" s="116">
        <f t="shared" si="31"/>
        <v>1.3830100333928521E-7</v>
      </c>
      <c r="AD97" s="116">
        <f t="shared" si="31"/>
        <v>1.3056552417391273E-7</v>
      </c>
      <c r="AE97" s="116">
        <f t="shared" si="31"/>
        <v>1.232352345297649E-7</v>
      </c>
      <c r="AF97" s="116">
        <f t="shared" si="31"/>
        <v>1.1630745039595081E-7</v>
      </c>
      <c r="AG97" s="116">
        <f t="shared" si="31"/>
        <v>1.0976650177095027E-7</v>
      </c>
      <c r="AH97" s="116">
        <f t="shared" si="31"/>
        <v>1.0333429031921756E-7</v>
      </c>
      <c r="AI97" s="116">
        <f t="shared" si="31"/>
        <v>9.7166698826368231E-8</v>
      </c>
      <c r="AJ97" s="116">
        <f t="shared" si="31"/>
        <v>9.1322033927667575E-8</v>
      </c>
      <c r="AK97" s="116">
        <f t="shared" si="31"/>
        <v>8.5807817569833972E-8</v>
      </c>
      <c r="AL97" s="116">
        <f t="shared" si="31"/>
        <v>8.0615695460116083E-8</v>
      </c>
      <c r="AM97" s="116">
        <f t="shared" si="31"/>
        <v>7.5730329973695216E-8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1.6432072025358887E-4</v>
      </c>
      <c r="G98" s="111">
        <f t="shared" si="31"/>
        <v>3.7508407010734531E-4</v>
      </c>
      <c r="H98" s="111">
        <f t="shared" si="31"/>
        <v>4.8548752890096799E-4</v>
      </c>
      <c r="I98" s="111">
        <f t="shared" si="31"/>
        <v>5.9087129395842734E-4</v>
      </c>
      <c r="J98" s="110">
        <f t="shared" si="31"/>
        <v>7.4731853059576629E-4</v>
      </c>
      <c r="K98" s="68">
        <f t="shared" si="31"/>
        <v>9.1196835514918792E-4</v>
      </c>
      <c r="L98" s="68">
        <f t="shared" si="31"/>
        <v>1.0681049499920499E-3</v>
      </c>
      <c r="M98" s="68">
        <f t="shared" si="31"/>
        <v>1.2130080600698488E-3</v>
      </c>
      <c r="N98" s="111">
        <f t="shared" si="31"/>
        <v>1.3308594290330196E-3</v>
      </c>
      <c r="O98" s="110">
        <f t="shared" ref="O98:AM106" si="32">O56/O$48</f>
        <v>1.5396105657699494E-3</v>
      </c>
      <c r="P98" s="68">
        <f t="shared" si="32"/>
        <v>1.7852113011800066E-3</v>
      </c>
      <c r="Q98" s="68">
        <f t="shared" si="32"/>
        <v>2.1025072498448119E-3</v>
      </c>
      <c r="R98" s="68">
        <f t="shared" si="32"/>
        <v>2.4953064819732236E-3</v>
      </c>
      <c r="S98" s="111">
        <f t="shared" si="32"/>
        <v>2.9535647778494616E-3</v>
      </c>
      <c r="T98" s="111">
        <f t="shared" si="32"/>
        <v>3.4768273614692361E-3</v>
      </c>
      <c r="U98" s="111">
        <f t="shared" si="32"/>
        <v>4.0311306538322583E-3</v>
      </c>
      <c r="V98" s="111">
        <f t="shared" si="32"/>
        <v>4.5847359147820977E-3</v>
      </c>
      <c r="W98" s="111">
        <f t="shared" si="32"/>
        <v>5.1150203269939784E-3</v>
      </c>
      <c r="X98" s="116">
        <f t="shared" si="32"/>
        <v>5.6094116926751845E-3</v>
      </c>
      <c r="Y98" s="116">
        <f t="shared" si="32"/>
        <v>6.0740749271527891E-3</v>
      </c>
      <c r="Z98" s="116">
        <f t="shared" si="32"/>
        <v>6.5007749577298372E-3</v>
      </c>
      <c r="AA98" s="116">
        <f t="shared" si="32"/>
        <v>6.887332669134342E-3</v>
      </c>
      <c r="AB98" s="116">
        <f t="shared" si="32"/>
        <v>7.2345517215877744E-3</v>
      </c>
      <c r="AC98" s="116">
        <f t="shared" si="32"/>
        <v>7.5238097147269107E-3</v>
      </c>
      <c r="AD98" s="116">
        <f t="shared" si="32"/>
        <v>7.7822426421744187E-3</v>
      </c>
      <c r="AE98" s="116">
        <f t="shared" si="32"/>
        <v>8.0108488737062108E-3</v>
      </c>
      <c r="AF98" s="116">
        <f t="shared" si="32"/>
        <v>8.2115072641192229E-3</v>
      </c>
      <c r="AG98" s="116">
        <f t="shared" si="32"/>
        <v>8.3864654628493709E-3</v>
      </c>
      <c r="AH98" s="116">
        <f t="shared" si="32"/>
        <v>8.5087325102152223E-3</v>
      </c>
      <c r="AI98" s="116">
        <f t="shared" si="32"/>
        <v>8.6153426018323945E-3</v>
      </c>
      <c r="AJ98" s="116">
        <f t="shared" si="32"/>
        <v>8.7065006947149304E-3</v>
      </c>
      <c r="AK98" s="116">
        <f t="shared" si="32"/>
        <v>8.7834045731853619E-3</v>
      </c>
      <c r="AL98" s="116">
        <f t="shared" si="32"/>
        <v>8.8474711438318362E-3</v>
      </c>
      <c r="AM98" s="116">
        <f t="shared" si="32"/>
        <v>8.90013077016924E-3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0.99545769391210981</v>
      </c>
      <c r="G99" s="128">
        <f t="shared" si="33"/>
        <v>0.98955883928677613</v>
      </c>
      <c r="H99" s="128">
        <f t="shared" si="33"/>
        <v>0.98638984598154467</v>
      </c>
      <c r="I99" s="128">
        <f t="shared" si="33"/>
        <v>0.98325660383033531</v>
      </c>
      <c r="J99" s="127">
        <f t="shared" si="33"/>
        <v>0.97841966554933057</v>
      </c>
      <c r="K99" s="71">
        <f t="shared" si="33"/>
        <v>0.97190163585634914</v>
      </c>
      <c r="L99" s="71">
        <f t="shared" si="33"/>
        <v>0.96466167841615402</v>
      </c>
      <c r="M99" s="71">
        <f t="shared" si="33"/>
        <v>0.95722123853960062</v>
      </c>
      <c r="N99" s="128">
        <f t="shared" si="33"/>
        <v>0.95119715188705012</v>
      </c>
      <c r="O99" s="127">
        <f t="shared" si="33"/>
        <v>0.93997566088463758</v>
      </c>
      <c r="P99" s="71">
        <f t="shared" si="33"/>
        <v>0.92647801171420663</v>
      </c>
      <c r="Q99" s="71">
        <f t="shared" si="33"/>
        <v>0.90865613226306841</v>
      </c>
      <c r="R99" s="71">
        <f t="shared" si="33"/>
        <v>0.88598637142404923</v>
      </c>
      <c r="S99" s="128">
        <f t="shared" si="33"/>
        <v>0.85870101730787052</v>
      </c>
      <c r="T99" s="128">
        <f t="shared" si="32"/>
        <v>0.82643584071215215</v>
      </c>
      <c r="U99" s="128">
        <f t="shared" si="32"/>
        <v>0.79093343695316221</v>
      </c>
      <c r="V99" s="128">
        <f t="shared" si="32"/>
        <v>0.75399841381730759</v>
      </c>
      <c r="W99" s="128">
        <f t="shared" si="32"/>
        <v>0.71704356452481832</v>
      </c>
      <c r="X99" s="120">
        <f t="shared" si="33"/>
        <v>0.68096118241703951</v>
      </c>
      <c r="Y99" s="120">
        <f t="shared" si="32"/>
        <v>0.64534732954086427</v>
      </c>
      <c r="Z99" s="120">
        <f t="shared" si="32"/>
        <v>0.61091952149421513</v>
      </c>
      <c r="AA99" s="120">
        <f t="shared" si="32"/>
        <v>0.57799595220052491</v>
      </c>
      <c r="AB99" s="120">
        <f t="shared" si="32"/>
        <v>0.54668025814068122</v>
      </c>
      <c r="AC99" s="120">
        <f t="shared" si="33"/>
        <v>0.51640027239536046</v>
      </c>
      <c r="AD99" s="120">
        <f t="shared" si="32"/>
        <v>0.48753486555624731</v>
      </c>
      <c r="AE99" s="120">
        <f t="shared" si="32"/>
        <v>0.46017240822150007</v>
      </c>
      <c r="AF99" s="120">
        <f t="shared" si="32"/>
        <v>0.43430789907974299</v>
      </c>
      <c r="AG99" s="120">
        <f t="shared" si="32"/>
        <v>0.40988535909432117</v>
      </c>
      <c r="AH99" s="120">
        <f t="shared" si="33"/>
        <v>0.3858676438508678</v>
      </c>
      <c r="AI99" s="120">
        <f t="shared" si="32"/>
        <v>0.36283741626315413</v>
      </c>
      <c r="AJ99" s="120">
        <f t="shared" si="32"/>
        <v>0.34101271710689396</v>
      </c>
      <c r="AK99" s="120">
        <f t="shared" si="32"/>
        <v>0.32042180343654669</v>
      </c>
      <c r="AL99" s="120">
        <f t="shared" si="32"/>
        <v>0.30103356171531093</v>
      </c>
      <c r="AM99" s="120">
        <f t="shared" si="33"/>
        <v>0.28279076288929034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1.0745496033855753E-2</v>
      </c>
      <c r="G100" s="130">
        <f t="shared" si="33"/>
        <v>1.31124742440292E-2</v>
      </c>
      <c r="H100" s="130">
        <f t="shared" si="33"/>
        <v>1.4197858990719956E-2</v>
      </c>
      <c r="I100" s="130">
        <f t="shared" si="33"/>
        <v>1.5605557976560309E-2</v>
      </c>
      <c r="J100" s="129">
        <f t="shared" si="33"/>
        <v>1.7192046121742053E-2</v>
      </c>
      <c r="K100" s="72">
        <f t="shared" si="33"/>
        <v>1.990715745212298E-2</v>
      </c>
      <c r="L100" s="72">
        <f t="shared" si="33"/>
        <v>2.2813501836098295E-2</v>
      </c>
      <c r="M100" s="72">
        <f t="shared" si="33"/>
        <v>2.5567097768249055E-2</v>
      </c>
      <c r="N100" s="130">
        <f t="shared" si="33"/>
        <v>2.780485594202102E-2</v>
      </c>
      <c r="O100" s="129">
        <f t="shared" si="33"/>
        <v>3.0250878836875647E-2</v>
      </c>
      <c r="P100" s="72">
        <f t="shared" si="33"/>
        <v>3.2220525596494499E-2</v>
      </c>
      <c r="Q100" s="72">
        <f t="shared" si="33"/>
        <v>3.3595085956769619E-2</v>
      </c>
      <c r="R100" s="72">
        <f t="shared" si="33"/>
        <v>3.433709952976205E-2</v>
      </c>
      <c r="S100" s="130">
        <f t="shared" si="33"/>
        <v>3.4444745739840209E-2</v>
      </c>
      <c r="T100" s="130">
        <f t="shared" si="32"/>
        <v>3.397254541913039E-2</v>
      </c>
      <c r="U100" s="130">
        <f t="shared" si="32"/>
        <v>3.3040254334540248E-2</v>
      </c>
      <c r="V100" s="130">
        <f t="shared" si="32"/>
        <v>3.1809926181020499E-2</v>
      </c>
      <c r="W100" s="130">
        <f t="shared" si="32"/>
        <v>3.0426314938931519E-2</v>
      </c>
      <c r="X100" s="121">
        <f t="shared" si="33"/>
        <v>2.8990433886986088E-2</v>
      </c>
      <c r="Y100" s="121">
        <f t="shared" si="32"/>
        <v>2.7526157767779259E-2</v>
      </c>
      <c r="Z100" s="121">
        <f t="shared" si="32"/>
        <v>2.6085340509915081E-2</v>
      </c>
      <c r="AA100" s="121">
        <f t="shared" si="32"/>
        <v>2.4694085117578174E-2</v>
      </c>
      <c r="AB100" s="121">
        <f t="shared" si="32"/>
        <v>2.3363755077865582E-2</v>
      </c>
      <c r="AC100" s="121">
        <f t="shared" si="33"/>
        <v>2.2073842043107132E-2</v>
      </c>
      <c r="AD100" s="121">
        <f t="shared" si="32"/>
        <v>2.0842171518383919E-2</v>
      </c>
      <c r="AE100" s="121">
        <f t="shared" si="32"/>
        <v>1.9673574187520217E-2</v>
      </c>
      <c r="AF100" s="121">
        <f t="shared" si="32"/>
        <v>1.8568398966543068E-2</v>
      </c>
      <c r="AG100" s="121">
        <f t="shared" si="32"/>
        <v>1.7524550156372599E-2</v>
      </c>
      <c r="AH100" s="121">
        <f t="shared" si="33"/>
        <v>1.6497859260283389E-2</v>
      </c>
      <c r="AI100" s="121">
        <f t="shared" si="32"/>
        <v>1.5513292519558228E-2</v>
      </c>
      <c r="AJ100" s="121">
        <f t="shared" si="32"/>
        <v>1.4580217079103553E-2</v>
      </c>
      <c r="AK100" s="121">
        <f t="shared" si="32"/>
        <v>1.3699865646370926E-2</v>
      </c>
      <c r="AL100" s="121">
        <f t="shared" si="32"/>
        <v>1.2870921047335225E-2</v>
      </c>
      <c r="AM100" s="121">
        <f t="shared" si="33"/>
        <v>1.2090943292029708E-2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0.11415078142511567</v>
      </c>
      <c r="G101" s="130">
        <f t="shared" si="33"/>
        <v>0.12607196548619004</v>
      </c>
      <c r="H101" s="130">
        <f t="shared" si="33"/>
        <v>0.12956889303421756</v>
      </c>
      <c r="I101" s="130">
        <f t="shared" si="33"/>
        <v>0.1323616693136267</v>
      </c>
      <c r="J101" s="129">
        <f t="shared" si="33"/>
        <v>0.13523196047864008</v>
      </c>
      <c r="K101" s="72">
        <f t="shared" si="33"/>
        <v>0.13844215969684634</v>
      </c>
      <c r="L101" s="72">
        <f t="shared" si="33"/>
        <v>0.14109229325172382</v>
      </c>
      <c r="M101" s="72">
        <f t="shared" si="33"/>
        <v>0.14303035222970822</v>
      </c>
      <c r="N101" s="130">
        <f t="shared" si="33"/>
        <v>0.14460102611743994</v>
      </c>
      <c r="O101" s="129">
        <f t="shared" si="33"/>
        <v>0.14550037275491309</v>
      </c>
      <c r="P101" s="72">
        <f t="shared" si="33"/>
        <v>0.14549964814247757</v>
      </c>
      <c r="Q101" s="72">
        <f t="shared" si="33"/>
        <v>0.14434877829426851</v>
      </c>
      <c r="R101" s="72">
        <f t="shared" si="33"/>
        <v>0.14199370440648518</v>
      </c>
      <c r="S101" s="130">
        <f t="shared" si="33"/>
        <v>0.13849826390829781</v>
      </c>
      <c r="T101" s="130">
        <f t="shared" si="32"/>
        <v>0.13388857015204716</v>
      </c>
      <c r="U101" s="130">
        <f t="shared" si="32"/>
        <v>0.12850309830672313</v>
      </c>
      <c r="V101" s="130">
        <f t="shared" si="32"/>
        <v>0.12271124164077728</v>
      </c>
      <c r="W101" s="130">
        <f t="shared" si="32"/>
        <v>0.11680994839730011</v>
      </c>
      <c r="X101" s="121">
        <f t="shared" si="33"/>
        <v>0.11099106843814466</v>
      </c>
      <c r="Y101" s="121">
        <f t="shared" si="32"/>
        <v>0.10521741543297156</v>
      </c>
      <c r="Z101" s="121">
        <f t="shared" si="32"/>
        <v>9.9620316976759299E-2</v>
      </c>
      <c r="AA101" s="121">
        <f t="shared" si="32"/>
        <v>9.4259740442281109E-2</v>
      </c>
      <c r="AB101" s="121">
        <f t="shared" si="32"/>
        <v>8.915688745099197E-2</v>
      </c>
      <c r="AC101" s="121">
        <f t="shared" si="33"/>
        <v>8.4220739174657847E-2</v>
      </c>
      <c r="AD101" s="121">
        <f t="shared" si="32"/>
        <v>7.9514108290566446E-2</v>
      </c>
      <c r="AE101" s="121">
        <f t="shared" si="32"/>
        <v>7.5051995177779482E-2</v>
      </c>
      <c r="AF101" s="121">
        <f t="shared" si="32"/>
        <v>7.0833885878284444E-2</v>
      </c>
      <c r="AG101" s="121">
        <f t="shared" si="32"/>
        <v>6.6850803260327177E-2</v>
      </c>
      <c r="AH101" s="121">
        <f t="shared" si="33"/>
        <v>6.2933674096522133E-2</v>
      </c>
      <c r="AI101" s="121">
        <f t="shared" si="32"/>
        <v>5.9177560436421514E-2</v>
      </c>
      <c r="AJ101" s="121">
        <f t="shared" si="32"/>
        <v>5.5618043817284364E-2</v>
      </c>
      <c r="AK101" s="121">
        <f t="shared" si="32"/>
        <v>5.2259743061710773E-2</v>
      </c>
      <c r="AL101" s="121">
        <f t="shared" si="32"/>
        <v>4.9097589016572546E-2</v>
      </c>
      <c r="AM101" s="121">
        <f t="shared" si="33"/>
        <v>4.6122250421865144E-2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0.1949708984627094</v>
      </c>
      <c r="G102" s="130">
        <f t="shared" si="33"/>
        <v>0.2088956441657395</v>
      </c>
      <c r="H102" s="130">
        <f t="shared" si="33"/>
        <v>0.21278075483080103</v>
      </c>
      <c r="I102" s="130">
        <f t="shared" si="33"/>
        <v>0.21559700436211979</v>
      </c>
      <c r="J102" s="129">
        <f t="shared" si="33"/>
        <v>0.2185058094679104</v>
      </c>
      <c r="K102" s="72">
        <f t="shared" si="33"/>
        <v>0.22118513327558142</v>
      </c>
      <c r="L102" s="72">
        <f t="shared" si="33"/>
        <v>0.22299208694397982</v>
      </c>
      <c r="M102" s="72">
        <f t="shared" si="33"/>
        <v>0.22395230744515726</v>
      </c>
      <c r="N102" s="130">
        <f t="shared" si="33"/>
        <v>0.22478100919806804</v>
      </c>
      <c r="O102" s="129">
        <f t="shared" si="33"/>
        <v>0.22438541298490391</v>
      </c>
      <c r="P102" s="72">
        <f t="shared" si="33"/>
        <v>0.22288937993611418</v>
      </c>
      <c r="Q102" s="72">
        <f t="shared" si="33"/>
        <v>0.21992389757335867</v>
      </c>
      <c r="R102" s="72">
        <f t="shared" si="33"/>
        <v>0.21540564335007903</v>
      </c>
      <c r="S102" s="130">
        <f t="shared" si="33"/>
        <v>0.209431913393991</v>
      </c>
      <c r="T102" s="130">
        <f t="shared" si="32"/>
        <v>0.20199512782616905</v>
      </c>
      <c r="U102" s="130">
        <f t="shared" si="32"/>
        <v>0.19357521204634348</v>
      </c>
      <c r="V102" s="130">
        <f t="shared" si="32"/>
        <v>0.18467757677685809</v>
      </c>
      <c r="W102" s="130">
        <f t="shared" si="32"/>
        <v>0.17570028042205302</v>
      </c>
      <c r="X102" s="121">
        <f t="shared" si="33"/>
        <v>0.16689620423142693</v>
      </c>
      <c r="Y102" s="121">
        <f t="shared" si="32"/>
        <v>0.15818654418078579</v>
      </c>
      <c r="Z102" s="121">
        <f t="shared" si="32"/>
        <v>0.1497570068392961</v>
      </c>
      <c r="AA102" s="121">
        <f t="shared" si="32"/>
        <v>0.14169089655743661</v>
      </c>
      <c r="AB102" s="121">
        <f t="shared" si="32"/>
        <v>0.13401632853294526</v>
      </c>
      <c r="AC102" s="121">
        <f t="shared" si="33"/>
        <v>0.12659436369994762</v>
      </c>
      <c r="AD102" s="121">
        <f t="shared" si="32"/>
        <v>0.11951857269197345</v>
      </c>
      <c r="AE102" s="121">
        <f t="shared" si="32"/>
        <v>0.11281093502906779</v>
      </c>
      <c r="AF102" s="121">
        <f t="shared" si="32"/>
        <v>0.10647037911740134</v>
      </c>
      <c r="AG102" s="121">
        <f t="shared" si="32"/>
        <v>0.10048325572264227</v>
      </c>
      <c r="AH102" s="121">
        <f t="shared" si="33"/>
        <v>9.4595341365665733E-2</v>
      </c>
      <c r="AI102" s="121">
        <f t="shared" si="32"/>
        <v>8.8949496707346365E-2</v>
      </c>
      <c r="AJ102" s="121">
        <f t="shared" si="32"/>
        <v>8.3599181376388873E-2</v>
      </c>
      <c r="AK102" s="121">
        <f t="shared" si="32"/>
        <v>7.8551325638617775E-2</v>
      </c>
      <c r="AL102" s="121">
        <f t="shared" si="32"/>
        <v>7.3798303552554387E-2</v>
      </c>
      <c r="AM102" s="121">
        <f t="shared" si="33"/>
        <v>6.9326086119193039E-2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0.21720260613124126</v>
      </c>
      <c r="G103" s="130">
        <f t="shared" si="33"/>
        <v>0.22524340223675149</v>
      </c>
      <c r="H103" s="130">
        <f t="shared" si="33"/>
        <v>0.22729694835138547</v>
      </c>
      <c r="I103" s="130">
        <f t="shared" si="33"/>
        <v>0.22845830060892305</v>
      </c>
      <c r="J103" s="129">
        <f t="shared" si="33"/>
        <v>0.2298450293637298</v>
      </c>
      <c r="K103" s="72">
        <f t="shared" si="33"/>
        <v>0.23061519214468917</v>
      </c>
      <c r="L103" s="72">
        <f t="shared" si="33"/>
        <v>0.2306314720712119</v>
      </c>
      <c r="M103" s="72">
        <f t="shared" si="33"/>
        <v>0.23005844992249844</v>
      </c>
      <c r="N103" s="130">
        <f t="shared" si="33"/>
        <v>0.22958496217893976</v>
      </c>
      <c r="O103" s="129">
        <f t="shared" si="33"/>
        <v>0.22783435126255852</v>
      </c>
      <c r="P103" s="72">
        <f t="shared" si="33"/>
        <v>0.22522117033566236</v>
      </c>
      <c r="Q103" s="72">
        <f t="shared" si="33"/>
        <v>0.22135449302928092</v>
      </c>
      <c r="R103" s="72">
        <f t="shared" si="33"/>
        <v>0.21614258665036387</v>
      </c>
      <c r="S103" s="130">
        <f t="shared" si="33"/>
        <v>0.20967545414793931</v>
      </c>
      <c r="T103" s="130">
        <f t="shared" si="32"/>
        <v>0.20190603618223407</v>
      </c>
      <c r="U103" s="130">
        <f t="shared" si="32"/>
        <v>0.19328774432179591</v>
      </c>
      <c r="V103" s="130">
        <f t="shared" si="32"/>
        <v>0.18428651420549103</v>
      </c>
      <c r="W103" s="130">
        <f t="shared" si="32"/>
        <v>0.17526423900865923</v>
      </c>
      <c r="X103" s="121">
        <f t="shared" si="33"/>
        <v>0.16644809453194284</v>
      </c>
      <c r="Y103" s="121">
        <f t="shared" si="32"/>
        <v>0.15774373640566744</v>
      </c>
      <c r="Z103" s="121">
        <f t="shared" si="32"/>
        <v>0.14932837108789734</v>
      </c>
      <c r="AA103" s="121">
        <f t="shared" si="32"/>
        <v>0.14128049432148518</v>
      </c>
      <c r="AB103" s="121">
        <f t="shared" si="32"/>
        <v>0.13362567093401906</v>
      </c>
      <c r="AC103" s="121">
        <f t="shared" si="33"/>
        <v>0.12622401804036693</v>
      </c>
      <c r="AD103" s="121">
        <f t="shared" si="32"/>
        <v>0.1191682486695408</v>
      </c>
      <c r="AE103" s="121">
        <f t="shared" si="32"/>
        <v>0.11247992622948812</v>
      </c>
      <c r="AF103" s="121">
        <f t="shared" si="32"/>
        <v>0.10615779916037328</v>
      </c>
      <c r="AG103" s="121">
        <f t="shared" si="32"/>
        <v>0.10018816393333815</v>
      </c>
      <c r="AH103" s="121">
        <f t="shared" si="33"/>
        <v>9.431749207848962E-2</v>
      </c>
      <c r="AI103" s="121">
        <f t="shared" si="32"/>
        <v>8.868820562634426E-2</v>
      </c>
      <c r="AJ103" s="121">
        <f t="shared" si="32"/>
        <v>8.3353594267036923E-2</v>
      </c>
      <c r="AK103" s="121">
        <f t="shared" si="32"/>
        <v>7.8320561024206398E-2</v>
      </c>
      <c r="AL103" s="121">
        <f t="shared" si="32"/>
        <v>7.3581498956936914E-2</v>
      </c>
      <c r="AM103" s="121">
        <f t="shared" si="33"/>
        <v>6.9122418365422877E-2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0.31211215595023439</v>
      </c>
      <c r="G104" s="130">
        <f t="shared" si="33"/>
        <v>0.28641528141642747</v>
      </c>
      <c r="H104" s="130">
        <f t="shared" si="33"/>
        <v>0.27805791142248237</v>
      </c>
      <c r="I104" s="130">
        <f t="shared" si="33"/>
        <v>0.27118860368090675</v>
      </c>
      <c r="J104" s="129">
        <f t="shared" si="33"/>
        <v>0.26346784084938746</v>
      </c>
      <c r="K104" s="72">
        <f t="shared" si="33"/>
        <v>0.25419278267941681</v>
      </c>
      <c r="L104" s="72">
        <f t="shared" si="33"/>
        <v>0.24552596523933881</v>
      </c>
      <c r="M104" s="72">
        <f t="shared" si="33"/>
        <v>0.23799033045739879</v>
      </c>
      <c r="N104" s="130">
        <f t="shared" si="33"/>
        <v>0.23185679875581167</v>
      </c>
      <c r="O104" s="129">
        <f t="shared" si="33"/>
        <v>0.22417617697450296</v>
      </c>
      <c r="P104" s="72">
        <f t="shared" si="33"/>
        <v>0.21697241468060091</v>
      </c>
      <c r="Q104" s="72">
        <f t="shared" si="33"/>
        <v>0.2096390143813249</v>
      </c>
      <c r="R104" s="72">
        <f t="shared" si="33"/>
        <v>0.20200937873796759</v>
      </c>
      <c r="S104" s="130">
        <f t="shared" si="33"/>
        <v>0.19409062852488229</v>
      </c>
      <c r="T104" s="130">
        <f t="shared" si="32"/>
        <v>0.18564367151054881</v>
      </c>
      <c r="U104" s="130">
        <f t="shared" si="32"/>
        <v>0.17695474554141286</v>
      </c>
      <c r="V104" s="130">
        <f t="shared" si="32"/>
        <v>0.16828210058764459</v>
      </c>
      <c r="W104" s="130">
        <f t="shared" si="32"/>
        <v>0.15981199079865785</v>
      </c>
      <c r="X104" s="121">
        <f t="shared" si="33"/>
        <v>0.15165325313535083</v>
      </c>
      <c r="Y104" s="121">
        <f t="shared" si="32"/>
        <v>0.14366011030380799</v>
      </c>
      <c r="Z104" s="121">
        <f t="shared" si="32"/>
        <v>0.13596423021199813</v>
      </c>
      <c r="AA104" s="121">
        <f t="shared" si="32"/>
        <v>0.12862054356885097</v>
      </c>
      <c r="AB104" s="121">
        <f t="shared" si="32"/>
        <v>0.12164361376823662</v>
      </c>
      <c r="AC104" s="121">
        <f t="shared" si="33"/>
        <v>0.11490157213778489</v>
      </c>
      <c r="AD104" s="121">
        <f t="shared" si="32"/>
        <v>0.10847666475541433</v>
      </c>
      <c r="AE104" s="121">
        <f t="shared" si="32"/>
        <v>0.10238738648769746</v>
      </c>
      <c r="AF104" s="121">
        <f t="shared" si="32"/>
        <v>9.6632020431776211E-2</v>
      </c>
      <c r="AG104" s="121">
        <f t="shared" si="32"/>
        <v>9.1197802362536218E-2</v>
      </c>
      <c r="AH104" s="121">
        <f t="shared" si="33"/>
        <v>8.5853805942989234E-2</v>
      </c>
      <c r="AI104" s="121">
        <f t="shared" si="32"/>
        <v>8.0729605467237814E-2</v>
      </c>
      <c r="AJ104" s="121">
        <f t="shared" si="32"/>
        <v>7.5873673344599823E-2</v>
      </c>
      <c r="AK104" s="121">
        <f t="shared" si="32"/>
        <v>7.1292274783318524E-2</v>
      </c>
      <c r="AL104" s="121">
        <f t="shared" si="32"/>
        <v>6.6978476203257586E-2</v>
      </c>
      <c r="AM104" s="121">
        <f t="shared" si="33"/>
        <v>6.2919538672817174E-2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0.10493947823372685</v>
      </c>
      <c r="G105" s="130">
        <f t="shared" si="33"/>
        <v>9.4429417386604791E-2</v>
      </c>
      <c r="H105" s="130">
        <f t="shared" si="33"/>
        <v>9.1023264956871228E-2</v>
      </c>
      <c r="I105" s="130">
        <f t="shared" si="33"/>
        <v>8.8118099815003931E-2</v>
      </c>
      <c r="J105" s="129">
        <f t="shared" si="33"/>
        <v>8.4151125805175087E-2</v>
      </c>
      <c r="K105" s="72">
        <f t="shared" si="33"/>
        <v>7.9521561301044999E-2</v>
      </c>
      <c r="L105" s="72">
        <f t="shared" si="33"/>
        <v>7.5304684865307434E-2</v>
      </c>
      <c r="M105" s="72">
        <f t="shared" si="33"/>
        <v>7.1744734007634939E-2</v>
      </c>
      <c r="N105" s="130">
        <f t="shared" si="33"/>
        <v>6.8848595076252614E-2</v>
      </c>
      <c r="O105" s="129">
        <f t="shared" si="33"/>
        <v>6.5442583049353631E-2</v>
      </c>
      <c r="P105" s="72">
        <f t="shared" si="33"/>
        <v>6.2435919311045175E-2</v>
      </c>
      <c r="Q105" s="72">
        <f t="shared" si="33"/>
        <v>5.9607957128754559E-2</v>
      </c>
      <c r="R105" s="72">
        <f t="shared" si="33"/>
        <v>5.6895000364715564E-2</v>
      </c>
      <c r="S105" s="130">
        <f t="shared" si="33"/>
        <v>5.4282592626994766E-2</v>
      </c>
      <c r="T105" s="130">
        <f t="shared" si="32"/>
        <v>5.1662810702664951E-2</v>
      </c>
      <c r="U105" s="130">
        <f t="shared" si="32"/>
        <v>4.9087526739364479E-2</v>
      </c>
      <c r="V105" s="130">
        <f t="shared" si="32"/>
        <v>4.6592900426460158E-2</v>
      </c>
      <c r="W105" s="130">
        <f t="shared" si="32"/>
        <v>4.4200273792904851E-2</v>
      </c>
      <c r="X105" s="121">
        <f t="shared" si="33"/>
        <v>4.1919243617982348E-2</v>
      </c>
      <c r="Y105" s="121">
        <f t="shared" si="32"/>
        <v>3.9697095901666049E-2</v>
      </c>
      <c r="Z105" s="121">
        <f t="shared" si="32"/>
        <v>3.7564063356445937E-2</v>
      </c>
      <c r="AA105" s="121">
        <f t="shared" si="32"/>
        <v>3.5531917821187087E-2</v>
      </c>
      <c r="AB105" s="121">
        <f t="shared" si="32"/>
        <v>3.3602899116370578E-2</v>
      </c>
      <c r="AC105" s="121">
        <f t="shared" si="33"/>
        <v>3.1739663366037715E-2</v>
      </c>
      <c r="AD105" s="121">
        <f t="shared" si="32"/>
        <v>2.9964484108894983E-2</v>
      </c>
      <c r="AE105" s="121">
        <f t="shared" si="32"/>
        <v>2.8282243335733252E-2</v>
      </c>
      <c r="AF105" s="121">
        <f t="shared" si="32"/>
        <v>2.669235178929788E-2</v>
      </c>
      <c r="AG105" s="121">
        <f t="shared" si="32"/>
        <v>2.5191226103024992E-2</v>
      </c>
      <c r="AH105" s="121">
        <f t="shared" si="33"/>
        <v>2.371504939008812E-2</v>
      </c>
      <c r="AI105" s="121">
        <f t="shared" si="32"/>
        <v>2.2299599837232394E-2</v>
      </c>
      <c r="AJ105" s="121">
        <f t="shared" si="32"/>
        <v>2.0958259938685147E-2</v>
      </c>
      <c r="AK105" s="121">
        <f t="shared" si="32"/>
        <v>1.969275677366164E-2</v>
      </c>
      <c r="AL105" s="121">
        <f t="shared" si="32"/>
        <v>1.8501173329592554E-2</v>
      </c>
      <c r="AM105" s="121">
        <f t="shared" si="33"/>
        <v>1.7379989918982382E-2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4.1336277639026135E-2</v>
      </c>
      <c r="G106" s="132">
        <f t="shared" si="33"/>
        <v>3.5390654413688695E-2</v>
      </c>
      <c r="H106" s="132">
        <f t="shared" si="33"/>
        <v>3.3464214228013003E-2</v>
      </c>
      <c r="I106" s="132">
        <f t="shared" si="33"/>
        <v>3.192736809749723E-2</v>
      </c>
      <c r="J106" s="131">
        <f t="shared" si="33"/>
        <v>3.0025853345128764E-2</v>
      </c>
      <c r="K106" s="73">
        <f t="shared" si="33"/>
        <v>2.8037649179786326E-2</v>
      </c>
      <c r="L106" s="73">
        <f t="shared" si="33"/>
        <v>2.6301674248007719E-2</v>
      </c>
      <c r="M106" s="73">
        <f t="shared" si="33"/>
        <v>2.4877966751392411E-2</v>
      </c>
      <c r="N106" s="132">
        <f t="shared" si="33"/>
        <v>2.3719904491989047E-2</v>
      </c>
      <c r="O106" s="131">
        <f t="shared" si="33"/>
        <v>2.238588500259768E-2</v>
      </c>
      <c r="P106" s="73">
        <f t="shared" si="33"/>
        <v>2.123895377190663E-2</v>
      </c>
      <c r="Q106" s="73">
        <f t="shared" si="33"/>
        <v>2.0186905879964728E-2</v>
      </c>
      <c r="R106" s="73">
        <f t="shared" si="33"/>
        <v>1.9202958255936608E-2</v>
      </c>
      <c r="S106" s="132">
        <f t="shared" si="33"/>
        <v>1.8277418832649696E-2</v>
      </c>
      <c r="T106" s="132">
        <f t="shared" si="32"/>
        <v>1.7367079057033528E-2</v>
      </c>
      <c r="U106" s="132">
        <f t="shared" si="32"/>
        <v>1.6484855706455054E-2</v>
      </c>
      <c r="V106" s="132">
        <f t="shared" si="32"/>
        <v>1.5638153993202522E-2</v>
      </c>
      <c r="W106" s="132">
        <f t="shared" si="32"/>
        <v>1.4830517092446104E-2</v>
      </c>
      <c r="X106" s="122">
        <f t="shared" si="33"/>
        <v>1.406288472731064E-2</v>
      </c>
      <c r="Y106" s="122">
        <f t="shared" si="32"/>
        <v>1.3316269647394387E-2</v>
      </c>
      <c r="Z106" s="122">
        <f t="shared" si="32"/>
        <v>1.260019236049474E-2</v>
      </c>
      <c r="AA106" s="122">
        <f t="shared" si="32"/>
        <v>1.1918274527208736E-2</v>
      </c>
      <c r="AB106" s="122">
        <f t="shared" si="32"/>
        <v>1.127110337996441E-2</v>
      </c>
      <c r="AC106" s="122">
        <f t="shared" si="33"/>
        <v>1.0646073902532168E-2</v>
      </c>
      <c r="AD106" s="122">
        <f t="shared" si="32"/>
        <v>1.0050615577530468E-2</v>
      </c>
      <c r="AE106" s="122">
        <f t="shared" si="32"/>
        <v>9.4863477522659865E-3</v>
      </c>
      <c r="AF106" s="122">
        <f t="shared" si="32"/>
        <v>8.95306384654131E-3</v>
      </c>
      <c r="AG106" s="122">
        <f t="shared" si="32"/>
        <v>8.449557581499784E-3</v>
      </c>
      <c r="AH106" s="122">
        <f t="shared" si="33"/>
        <v>7.9544216142707885E-3</v>
      </c>
      <c r="AI106" s="122">
        <f t="shared" si="32"/>
        <v>7.4796554817353469E-3</v>
      </c>
      <c r="AJ106" s="122">
        <f t="shared" si="32"/>
        <v>7.0297474301116714E-3</v>
      </c>
      <c r="AK106" s="122">
        <f t="shared" si="32"/>
        <v>6.6052765119340457E-3</v>
      </c>
      <c r="AL106" s="122">
        <f t="shared" si="32"/>
        <v>6.2055996057667163E-3</v>
      </c>
      <c r="AM106" s="122">
        <f t="shared" si="33"/>
        <v>5.8295360890308501E-3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2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1136234.5839999998</v>
      </c>
      <c r="E2" s="247">
        <f t="shared" si="0"/>
        <v>1154831.0315999999</v>
      </c>
      <c r="F2" s="247">
        <f t="shared" si="0"/>
        <v>1188603.0970999999</v>
      </c>
      <c r="G2" s="247">
        <f t="shared" si="0"/>
        <v>1203312.1784000001</v>
      </c>
      <c r="H2" s="247">
        <f t="shared" si="0"/>
        <v>1233110.7398000001</v>
      </c>
      <c r="I2" s="247">
        <f t="shared" si="0"/>
        <v>1270906.8719000001</v>
      </c>
      <c r="J2" s="247">
        <f t="shared" si="0"/>
        <v>1314166.8637000001</v>
      </c>
      <c r="K2" s="247">
        <f t="shared" si="0"/>
        <v>1371755.5248</v>
      </c>
      <c r="L2" s="247">
        <f t="shared" si="0"/>
        <v>1419264.3335000002</v>
      </c>
      <c r="M2" s="247">
        <f t="shared" si="0"/>
        <v>1411951.5817</v>
      </c>
      <c r="N2" s="247">
        <f t="shared" si="0"/>
        <v>1413043.5548</v>
      </c>
      <c r="O2" s="247">
        <f t="shared" si="0"/>
        <v>1412187.4717999999</v>
      </c>
      <c r="P2" s="247">
        <f t="shared" si="0"/>
        <v>1406961.9248000002</v>
      </c>
      <c r="Q2" s="247">
        <f t="shared" si="0"/>
        <v>1415486.1288999999</v>
      </c>
      <c r="R2" s="247">
        <f t="shared" si="0"/>
        <v>1411074.8229</v>
      </c>
      <c r="S2" s="247">
        <f t="shared" si="0"/>
        <v>1407559.0493000001</v>
      </c>
      <c r="T2" s="247">
        <f t="shared" si="0"/>
        <v>1410377.4221000001</v>
      </c>
      <c r="U2" s="247">
        <f t="shared" si="0"/>
        <v>1412383.4393</v>
      </c>
      <c r="V2" s="247">
        <f t="shared" si="0"/>
        <v>1396879.9642</v>
      </c>
      <c r="W2" s="247">
        <f t="shared" si="0"/>
        <v>1419310.125</v>
      </c>
      <c r="X2" s="247">
        <f t="shared" si="0"/>
        <v>1419525.8604000001</v>
      </c>
      <c r="Y2" s="247">
        <f t="shared" si="0"/>
        <v>1419284.5847</v>
      </c>
      <c r="Z2" s="247">
        <f t="shared" si="0"/>
        <v>1418522.5775000001</v>
      </c>
      <c r="AA2" s="247">
        <f t="shared" si="0"/>
        <v>1417188.1702999999</v>
      </c>
      <c r="AB2" s="247">
        <f t="shared" si="0"/>
        <v>1422459.1492999999</v>
      </c>
      <c r="AC2" s="247">
        <f t="shared" si="0"/>
        <v>1429371.6383</v>
      </c>
      <c r="AD2" s="247">
        <f t="shared" si="0"/>
        <v>1437134.125</v>
      </c>
      <c r="AE2" s="247">
        <f t="shared" si="0"/>
        <v>1445442.5411</v>
      </c>
      <c r="AF2" s="247">
        <f t="shared" si="0"/>
        <v>1454193.3607000001</v>
      </c>
      <c r="AG2" s="247">
        <f t="shared" si="0"/>
        <v>1462772.2491000001</v>
      </c>
      <c r="AH2" s="247">
        <f t="shared" si="0"/>
        <v>1472682.0327999999</v>
      </c>
      <c r="AI2" s="247">
        <f t="shared" si="0"/>
        <v>1483339.8467000001</v>
      </c>
      <c r="AJ2" s="247">
        <f t="shared" si="0"/>
        <v>1494544.048</v>
      </c>
      <c r="AK2" s="247">
        <f t="shared" si="0"/>
        <v>1505620.1285999999</v>
      </c>
      <c r="AL2" s="247">
        <f t="shared" si="0"/>
        <v>1517156.3073</v>
      </c>
      <c r="AM2" s="247">
        <f t="shared" si="0"/>
        <v>1529125.5962</v>
      </c>
      <c r="AN2" s="247">
        <f t="shared" si="0"/>
        <v>1541232.9924999999</v>
      </c>
      <c r="AO2" s="247">
        <f t="shared" si="0"/>
        <v>1553491.6321999999</v>
      </c>
      <c r="AP2" s="247">
        <f t="shared" si="0"/>
        <v>1564546.8237000001</v>
      </c>
      <c r="AQ2" s="247">
        <f t="shared" si="0"/>
        <v>1575675.6096000001</v>
      </c>
      <c r="AR2" s="247">
        <f t="shared" si="0"/>
        <v>1587010.9698000001</v>
      </c>
      <c r="AS2" s="247">
        <f t="shared" si="0"/>
        <v>1598608.3687</v>
      </c>
      <c r="AT2" s="247">
        <f t="shared" si="0"/>
        <v>1610394.4668999999</v>
      </c>
      <c r="AU2" s="248">
        <f t="shared" si="0"/>
        <v>1622416.7363</v>
      </c>
      <c r="AW2" t="s">
        <v>530</v>
      </c>
      <c r="AX2" s="299">
        <f>Q8/Q7</f>
        <v>0.92492526223707283</v>
      </c>
      <c r="AY2" s="299">
        <f>AA8/AA7</f>
        <v>0.8428043063579107</v>
      </c>
      <c r="AZ2" s="299">
        <f>AU8/AU7</f>
        <v>0.69141999000659549</v>
      </c>
    </row>
    <row r="3" spans="1:52" x14ac:dyDescent="0.25">
      <c r="B3" s="249" t="s">
        <v>494</v>
      </c>
      <c r="C3" s="250">
        <f>Résultats!E286</f>
        <v>269949.78960000002</v>
      </c>
      <c r="D3" s="251">
        <f>Résultats!F286</f>
        <v>277118.70909999998</v>
      </c>
      <c r="E3" s="251">
        <f>Résultats!G286</f>
        <v>283709.91840000002</v>
      </c>
      <c r="F3" s="251">
        <f>Résultats!H286</f>
        <v>285076.56839999999</v>
      </c>
      <c r="G3" s="251">
        <f>Résultats!I286</f>
        <v>277031.87400000001</v>
      </c>
      <c r="H3" s="251">
        <f>Résultats!J286</f>
        <v>276259.76880000002</v>
      </c>
      <c r="I3" s="251">
        <f>Résultats!K286</f>
        <v>278360.27350000001</v>
      </c>
      <c r="J3" s="251">
        <f>Résultats!L286</f>
        <v>278468.51280000003</v>
      </c>
      <c r="K3" s="251">
        <f>Résultats!M286</f>
        <v>283869.26030000002</v>
      </c>
      <c r="L3" s="251">
        <f>Résultats!N286</f>
        <v>293138.59129999997</v>
      </c>
      <c r="M3" s="251">
        <f>Résultats!O286</f>
        <v>300741.84840000002</v>
      </c>
      <c r="N3" s="251">
        <f>Résultats!P286</f>
        <v>309283.09710000001</v>
      </c>
      <c r="O3" s="251">
        <f>Résultats!Q286</f>
        <v>317566.09989999997</v>
      </c>
      <c r="P3" s="251">
        <f>Résultats!R286</f>
        <v>328662.1839</v>
      </c>
      <c r="Q3" s="251">
        <f>Résultats!S286</f>
        <v>325852.14880000002</v>
      </c>
      <c r="R3" s="251">
        <f>Résultats!T286</f>
        <v>323207.05920000002</v>
      </c>
      <c r="S3" s="251">
        <f>Résultats!U286</f>
        <v>322960.69410000002</v>
      </c>
      <c r="T3" s="251">
        <f>Résultats!V286</f>
        <v>323003.10200000001</v>
      </c>
      <c r="U3" s="251">
        <f>Résultats!W286</f>
        <v>322189.8628</v>
      </c>
      <c r="V3" s="251">
        <f>Résultats!X286</f>
        <v>309517.3737</v>
      </c>
      <c r="W3" s="251">
        <f>Résultats!Y286</f>
        <v>320779.7144</v>
      </c>
      <c r="X3" s="251">
        <f>Résultats!Z286</f>
        <v>317002.06780000002</v>
      </c>
      <c r="Y3" s="251">
        <f>Résultats!AA286</f>
        <v>313793.35920000001</v>
      </c>
      <c r="Z3" s="251">
        <f>Résultats!AB286</f>
        <v>310650.30989999999</v>
      </c>
      <c r="AA3" s="251">
        <f>Résultats!AC286</f>
        <v>307351.52929999999</v>
      </c>
      <c r="AB3" s="251">
        <f>Résultats!AD286</f>
        <v>310276.28210000001</v>
      </c>
      <c r="AC3" s="251">
        <f>Résultats!AE286</f>
        <v>313508.22989999998</v>
      </c>
      <c r="AD3" s="251">
        <f>Résultats!AF286</f>
        <v>316897.14059999998</v>
      </c>
      <c r="AE3" s="251">
        <f>Résultats!AG286</f>
        <v>320477.9045</v>
      </c>
      <c r="AF3" s="251">
        <f>Résultats!AH286</f>
        <v>324320.17739999999</v>
      </c>
      <c r="AG3" s="251">
        <f>Résultats!AI286</f>
        <v>328655.53490000003</v>
      </c>
      <c r="AH3" s="251">
        <f>Résultats!AJ286</f>
        <v>333636.66869999998</v>
      </c>
      <c r="AI3" s="251">
        <f>Résultats!AK286</f>
        <v>338997.77980000002</v>
      </c>
      <c r="AJ3" s="251">
        <f>Résultats!AL286</f>
        <v>344676.29029999999</v>
      </c>
      <c r="AK3" s="251">
        <f>Résultats!AM286</f>
        <v>350704.49359999999</v>
      </c>
      <c r="AL3" s="251">
        <f>Résultats!AN286</f>
        <v>357008.48200000002</v>
      </c>
      <c r="AM3" s="251">
        <f>Résultats!AO286</f>
        <v>363572.78200000001</v>
      </c>
      <c r="AN3" s="251">
        <f>Résultats!AP286</f>
        <v>370243.35840000003</v>
      </c>
      <c r="AO3" s="251">
        <f>Résultats!AQ286</f>
        <v>377065.5773</v>
      </c>
      <c r="AP3" s="251">
        <f>Résultats!AR286</f>
        <v>384027.35350000003</v>
      </c>
      <c r="AQ3" s="251">
        <f>Résultats!AS286</f>
        <v>390834.41340000002</v>
      </c>
      <c r="AR3" s="251">
        <f>Résultats!AT286</f>
        <v>397566.79470000003</v>
      </c>
      <c r="AS3" s="251">
        <f>Résultats!AU286</f>
        <v>404405.80810000002</v>
      </c>
      <c r="AT3" s="251">
        <f>Résultats!AV286</f>
        <v>411356.66159999999</v>
      </c>
      <c r="AU3" s="252">
        <f>Résultats!AW286</f>
        <v>418478.7758</v>
      </c>
      <c r="AV3" s="253"/>
      <c r="AW3" t="s">
        <v>531</v>
      </c>
      <c r="AX3" s="299">
        <f>Q5/Q4</f>
        <v>0.71605331757783675</v>
      </c>
      <c r="AY3" s="299">
        <f>AA5/AA4</f>
        <v>0.67141532135530835</v>
      </c>
      <c r="AZ3" s="299">
        <f>AU5/AU4</f>
        <v>0.70463853980314406</v>
      </c>
    </row>
    <row r="4" spans="1:52" x14ac:dyDescent="0.25">
      <c r="B4" s="254" t="s">
        <v>495</v>
      </c>
      <c r="C4" s="255">
        <f>Résultats!E292</f>
        <v>248850.0986</v>
      </c>
      <c r="D4" s="256">
        <f>Résultats!F292</f>
        <v>263205.34029999998</v>
      </c>
      <c r="E4" s="256">
        <f>Résultats!G292</f>
        <v>272494.70429999998</v>
      </c>
      <c r="F4" s="256">
        <f>Résultats!H292</f>
        <v>288153.95319999999</v>
      </c>
      <c r="G4" s="256">
        <f>Résultats!I292</f>
        <v>299807.47659999999</v>
      </c>
      <c r="H4" s="256">
        <f>Résultats!J292</f>
        <v>315938.07179999998</v>
      </c>
      <c r="I4" s="256">
        <f>Résultats!K292</f>
        <v>335600.52630000003</v>
      </c>
      <c r="J4" s="256">
        <f>Résultats!L292</f>
        <v>357832.56050000002</v>
      </c>
      <c r="K4" s="256">
        <f>Résultats!M292</f>
        <v>383476.58669999999</v>
      </c>
      <c r="L4" s="256">
        <f>Résultats!N292</f>
        <v>407141.24599999998</v>
      </c>
      <c r="M4" s="256">
        <f>Résultats!O292</f>
        <v>396942.32760000002</v>
      </c>
      <c r="N4" s="256">
        <f>Résultats!P292</f>
        <v>389082.40409999999</v>
      </c>
      <c r="O4" s="256">
        <f>Résultats!Q292</f>
        <v>380154.07860000001</v>
      </c>
      <c r="P4" s="256">
        <f>Résultats!R292</f>
        <v>366051.30589999998</v>
      </c>
      <c r="Q4" s="256">
        <f>Résultats!S292</f>
        <v>371542.37689999997</v>
      </c>
      <c r="R4" s="256">
        <f>Résultats!T292</f>
        <v>368536.67989999999</v>
      </c>
      <c r="S4" s="256">
        <f>Résultats!U292</f>
        <v>366134.44459999999</v>
      </c>
      <c r="T4" s="256">
        <f>Résultats!V292</f>
        <v>368233.50140000001</v>
      </c>
      <c r="U4" s="256">
        <f>Résultats!W292</f>
        <v>370805.71250000002</v>
      </c>
      <c r="V4" s="256">
        <f>Résultats!X292</f>
        <v>370807.57199999999</v>
      </c>
      <c r="W4" s="256">
        <f>Résultats!Y292</f>
        <v>372966.13290000003</v>
      </c>
      <c r="X4" s="256">
        <f>Résultats!Z292</f>
        <v>375074.69150000002</v>
      </c>
      <c r="Y4" s="256">
        <f>Résultats!AA292</f>
        <v>376449.55290000001</v>
      </c>
      <c r="Z4" s="256">
        <f>Résultats!AB292</f>
        <v>377419.00329999998</v>
      </c>
      <c r="AA4" s="256">
        <f>Résultats!AC292</f>
        <v>378289.33689999999</v>
      </c>
      <c r="AB4" s="256">
        <f>Résultats!AD292</f>
        <v>378974.74560000002</v>
      </c>
      <c r="AC4" s="256">
        <f>Résultats!AE292</f>
        <v>380101.11109999998</v>
      </c>
      <c r="AD4" s="256">
        <f>Résultats!AF292</f>
        <v>381589.33559999999</v>
      </c>
      <c r="AE4" s="256">
        <f>Résultats!AG292</f>
        <v>383292.28779999999</v>
      </c>
      <c r="AF4" s="256">
        <f>Résultats!AH292</f>
        <v>385126.01870000002</v>
      </c>
      <c r="AG4" s="256">
        <f>Résultats!AI292</f>
        <v>386425.94069999998</v>
      </c>
      <c r="AH4" s="256">
        <f>Résultats!AJ292</f>
        <v>388179.28869999998</v>
      </c>
      <c r="AI4" s="256">
        <f>Résultats!AK292</f>
        <v>390201.24420000002</v>
      </c>
      <c r="AJ4" s="256">
        <f>Résultats!AL292</f>
        <v>392390.1213</v>
      </c>
      <c r="AK4" s="256">
        <f>Résultats!AM292</f>
        <v>394251.17609999998</v>
      </c>
      <c r="AL4" s="256">
        <f>Résultats!AN292</f>
        <v>396281.82169999997</v>
      </c>
      <c r="AM4" s="256">
        <f>Résultats!AO292</f>
        <v>398471.27860000002</v>
      </c>
      <c r="AN4" s="256">
        <f>Résultats!AP292</f>
        <v>400746.2732</v>
      </c>
      <c r="AO4" s="256">
        <f>Résultats!AQ292</f>
        <v>403074.49239999999</v>
      </c>
      <c r="AP4" s="256">
        <f>Résultats!AR292</f>
        <v>404473.57939999999</v>
      </c>
      <c r="AQ4" s="256">
        <f>Résultats!AS292</f>
        <v>406173.47499999998</v>
      </c>
      <c r="AR4" s="256">
        <f>Résultats!AT292</f>
        <v>408144.27720000001</v>
      </c>
      <c r="AS4" s="256">
        <f>Résultats!AU292</f>
        <v>410242.23359999998</v>
      </c>
      <c r="AT4" s="256">
        <f>Résultats!AV292</f>
        <v>412406.77500000002</v>
      </c>
      <c r="AU4" s="257">
        <f>Résultats!AW292</f>
        <v>414616.16190000001</v>
      </c>
      <c r="AV4" s="253"/>
      <c r="AW4" t="s">
        <v>532</v>
      </c>
      <c r="AX4" s="299">
        <f>Q10/(Q7+Q4)</f>
        <v>0.85370430161752986</v>
      </c>
      <c r="AY4" s="299">
        <f>AA10/(AA7+AA4)</f>
        <v>0.78438613642780264</v>
      </c>
      <c r="AZ4" s="299">
        <f>AU10/(AU7+AU4)</f>
        <v>0.69597223818078946</v>
      </c>
    </row>
    <row r="5" spans="1:52" x14ac:dyDescent="0.25">
      <c r="B5" s="258" t="s">
        <v>496</v>
      </c>
      <c r="C5" s="259">
        <f>Résultats!E287</f>
        <v>163461.30420000001</v>
      </c>
      <c r="D5" s="212">
        <f>Résultats!F287</f>
        <v>172198.49669999999</v>
      </c>
      <c r="E5" s="212">
        <f>Résultats!G287</f>
        <v>178830.4375</v>
      </c>
      <c r="F5" s="212">
        <f>Résultats!H287</f>
        <v>188622.46090000001</v>
      </c>
      <c r="G5" s="212">
        <f>Résultats!I287</f>
        <v>196268.20360000001</v>
      </c>
      <c r="H5" s="212">
        <f>Résultats!J287</f>
        <v>204860.70910000001</v>
      </c>
      <c r="I5" s="212">
        <f>Résultats!K287</f>
        <v>219082.29870000001</v>
      </c>
      <c r="J5" s="212">
        <f>Résultats!L287</f>
        <v>235073.92610000001</v>
      </c>
      <c r="K5" s="212">
        <f>Résultats!M287</f>
        <v>252083.14799999999</v>
      </c>
      <c r="L5" s="212">
        <f>Résultats!N287</f>
        <v>272555.75229999999</v>
      </c>
      <c r="M5" s="212">
        <f>Résultats!O287</f>
        <v>271088.59960000002</v>
      </c>
      <c r="N5" s="212">
        <f>Résultats!P287</f>
        <v>265848.77</v>
      </c>
      <c r="O5" s="212">
        <f>Résultats!Q287</f>
        <v>259968.2047</v>
      </c>
      <c r="P5" s="212">
        <f>Résultats!R287</f>
        <v>257134.1906</v>
      </c>
      <c r="Q5" s="212">
        <f>Résultats!S287</f>
        <v>266044.15159999998</v>
      </c>
      <c r="R5" s="212">
        <f>Résultats!T287</f>
        <v>260924.5583</v>
      </c>
      <c r="S5" s="212">
        <f>Résultats!U287</f>
        <v>257300.6134</v>
      </c>
      <c r="T5" s="212">
        <f>Résultats!V287</f>
        <v>260430.78270000001</v>
      </c>
      <c r="U5" s="212">
        <f>Résultats!W287</f>
        <v>262221.8026</v>
      </c>
      <c r="V5" s="212">
        <f>Résultats!X287</f>
        <v>259512.07629999999</v>
      </c>
      <c r="W5" s="212">
        <f>Résultats!Y287</f>
        <v>258101.54199999999</v>
      </c>
      <c r="X5" s="212">
        <f>Résultats!Z287</f>
        <v>258408.66329999999</v>
      </c>
      <c r="Y5" s="212">
        <f>Résultats!AA287</f>
        <v>257363.1164</v>
      </c>
      <c r="Z5" s="212">
        <f>Résultats!AB287</f>
        <v>255766.32339999999</v>
      </c>
      <c r="AA5" s="212">
        <f>Résultats!AC287</f>
        <v>253989.2567</v>
      </c>
      <c r="AB5" s="212">
        <f>Résultats!AD287</f>
        <v>254572.50930000001</v>
      </c>
      <c r="AC5" s="212">
        <f>Résultats!AE287</f>
        <v>255747.29759999999</v>
      </c>
      <c r="AD5" s="212">
        <f>Résultats!AF287</f>
        <v>257434.8308</v>
      </c>
      <c r="AE5" s="212">
        <f>Résultats!AG287</f>
        <v>259455.7059</v>
      </c>
      <c r="AF5" s="212">
        <f>Résultats!AH287</f>
        <v>261677.93700000001</v>
      </c>
      <c r="AG5" s="212">
        <f>Résultats!AI287</f>
        <v>263008.80699999997</v>
      </c>
      <c r="AH5" s="212">
        <f>Résultats!AJ287</f>
        <v>264881.0196</v>
      </c>
      <c r="AI5" s="212">
        <f>Résultats!AK287</f>
        <v>267070.8236</v>
      </c>
      <c r="AJ5" s="212">
        <f>Résultats!AL287</f>
        <v>269441.40860000002</v>
      </c>
      <c r="AK5" s="212">
        <f>Résultats!AM287</f>
        <v>271265.9914</v>
      </c>
      <c r="AL5" s="212">
        <f>Résultats!AN287</f>
        <v>273311.467</v>
      </c>
      <c r="AM5" s="212">
        <f>Résultats!AO287</f>
        <v>275579.6753</v>
      </c>
      <c r="AN5" s="212">
        <f>Résultats!AP287</f>
        <v>277988.86920000002</v>
      </c>
      <c r="AO5" s="212">
        <f>Résultats!AQ287</f>
        <v>280484.50410000002</v>
      </c>
      <c r="AP5" s="212">
        <f>Résultats!AR287</f>
        <v>281566.48800000001</v>
      </c>
      <c r="AQ5" s="212">
        <f>Résultats!AS287</f>
        <v>283153.87079999998</v>
      </c>
      <c r="AR5" s="212">
        <f>Résultats!AT287</f>
        <v>285183.08029999997</v>
      </c>
      <c r="AS5" s="212">
        <f>Résultats!AU287</f>
        <v>287411.31349999999</v>
      </c>
      <c r="AT5" s="212">
        <f>Résultats!AV287</f>
        <v>289749.46779999998</v>
      </c>
      <c r="AU5" s="260">
        <f>Résultats!AW287</f>
        <v>292154.5269</v>
      </c>
    </row>
    <row r="6" spans="1:52" x14ac:dyDescent="0.25">
      <c r="B6" s="261" t="s">
        <v>497</v>
      </c>
      <c r="C6" s="262">
        <f>Résultats!E290</f>
        <v>47168.089010000003</v>
      </c>
      <c r="D6" s="263">
        <f>Résultats!F290</f>
        <v>48330.760060000001</v>
      </c>
      <c r="E6" s="263">
        <f>Résultats!G290</f>
        <v>48046.094190000003</v>
      </c>
      <c r="F6" s="263">
        <f>Résultats!H290</f>
        <v>49333.43634</v>
      </c>
      <c r="G6" s="263">
        <f>Résultats!I290</f>
        <v>50192.044170000001</v>
      </c>
      <c r="H6" s="263">
        <f>Résultats!J290</f>
        <v>51504.744129999999</v>
      </c>
      <c r="I6" s="263">
        <f>Résultats!K290</f>
        <v>52155.620779999997</v>
      </c>
      <c r="J6" s="263">
        <f>Résultats!L290</f>
        <v>53311.560030000001</v>
      </c>
      <c r="K6" s="263">
        <f>Résultats!M290</f>
        <v>55223.013740000002</v>
      </c>
      <c r="L6" s="263">
        <f>Résultats!N290</f>
        <v>55022.991300000002</v>
      </c>
      <c r="M6" s="263">
        <f>Résultats!O290</f>
        <v>54199.070140000003</v>
      </c>
      <c r="N6" s="263">
        <f>Résultats!P290</f>
        <v>54728.149740000001</v>
      </c>
      <c r="O6" s="263">
        <f>Résultats!Q290</f>
        <v>55251.048430000003</v>
      </c>
      <c r="P6" s="263">
        <f>Résultats!R290</f>
        <v>54669.874629999998</v>
      </c>
      <c r="Q6" s="263">
        <f>Résultats!S290</f>
        <v>53962.19126</v>
      </c>
      <c r="R6" s="263">
        <f>Résultats!T290</f>
        <v>54782.362739999997</v>
      </c>
      <c r="S6" s="263">
        <f>Résultats!U290</f>
        <v>55202.181949999998</v>
      </c>
      <c r="T6" s="263">
        <f>Résultats!V290</f>
        <v>54759.523209999999</v>
      </c>
      <c r="U6" s="263">
        <f>Résultats!W290</f>
        <v>54445.98861</v>
      </c>
      <c r="V6" s="263">
        <f>Résultats!X290</f>
        <v>54445.665249999998</v>
      </c>
      <c r="W6" s="263">
        <f>Résultats!Y290</f>
        <v>55904.600290000002</v>
      </c>
      <c r="X6" s="263">
        <f>Résultats!Z290</f>
        <v>56190.681969999998</v>
      </c>
      <c r="Y6" s="263">
        <f>Résultats!AA290</f>
        <v>56696.067889999998</v>
      </c>
      <c r="Z6" s="263">
        <f>Résultats!AB290</f>
        <v>57314.43002</v>
      </c>
      <c r="AA6" s="263">
        <f>Résultats!AC290</f>
        <v>57972.324560000001</v>
      </c>
      <c r="AB6" s="263">
        <f>Résultats!AD290</f>
        <v>55699.882089999999</v>
      </c>
      <c r="AC6" s="263">
        <f>Résultats!AE290</f>
        <v>53887.812080000003</v>
      </c>
      <c r="AD6" s="263">
        <f>Résultats!AF290</f>
        <v>52322.146919999999</v>
      </c>
      <c r="AE6" s="263">
        <f>Résultats!AG290</f>
        <v>50930.158409999996</v>
      </c>
      <c r="AF6" s="263">
        <f>Résultats!AH290</f>
        <v>49673.88078</v>
      </c>
      <c r="AG6" s="263">
        <f>Résultats!AI290</f>
        <v>48641.433669999999</v>
      </c>
      <c r="AH6" s="263">
        <f>Résultats!AJ290</f>
        <v>47664.460959999997</v>
      </c>
      <c r="AI6" s="263">
        <f>Résultats!AK290</f>
        <v>46743.164669999998</v>
      </c>
      <c r="AJ6" s="263">
        <f>Résultats!AL290</f>
        <v>45879.209210000001</v>
      </c>
      <c r="AK6" s="263">
        <f>Résultats!AM290</f>
        <v>45128.309520000003</v>
      </c>
      <c r="AL6" s="263">
        <f>Résultats!AN290</f>
        <v>44408.42856</v>
      </c>
      <c r="AM6" s="263">
        <f>Résultats!AO290</f>
        <v>43713.271240000002</v>
      </c>
      <c r="AN6" s="263">
        <f>Résultats!AP290</f>
        <v>43041.613409999998</v>
      </c>
      <c r="AO6" s="263">
        <f>Résultats!AQ290</f>
        <v>42396.325089999998</v>
      </c>
      <c r="AP6" s="263">
        <f>Résultats!AR290</f>
        <v>41902.440690000003</v>
      </c>
      <c r="AQ6" s="263">
        <f>Résultats!AS290</f>
        <v>41378.380749999997</v>
      </c>
      <c r="AR6" s="263">
        <f>Résultats!AT290</f>
        <v>40836.993580000002</v>
      </c>
      <c r="AS6" s="263">
        <f>Résultats!AU290</f>
        <v>40303.589959999998</v>
      </c>
      <c r="AT6" s="263">
        <f>Résultats!AV290</f>
        <v>39783.81925</v>
      </c>
      <c r="AU6" s="264">
        <f>Résultats!AW290</f>
        <v>39281.293239999999</v>
      </c>
      <c r="AV6" s="253"/>
    </row>
    <row r="7" spans="1:52" x14ac:dyDescent="0.25">
      <c r="B7" s="258" t="s">
        <v>498</v>
      </c>
      <c r="C7" s="259">
        <f>Résultats!E291</f>
        <v>580650.23010000004</v>
      </c>
      <c r="D7" s="212">
        <f>Résultats!F291</f>
        <v>595910.53460000001</v>
      </c>
      <c r="E7" s="212">
        <f>Résultats!G291</f>
        <v>598626.40890000004</v>
      </c>
      <c r="F7" s="212">
        <f>Résultats!H291</f>
        <v>615372.57550000004</v>
      </c>
      <c r="G7" s="212">
        <f>Résultats!I291</f>
        <v>626472.82779999997</v>
      </c>
      <c r="H7" s="212">
        <f>Résultats!J291</f>
        <v>640912.89919999999</v>
      </c>
      <c r="I7" s="212">
        <f>Résultats!K291</f>
        <v>656946.07209999999</v>
      </c>
      <c r="J7" s="212">
        <f>Résultats!L291</f>
        <v>677865.79040000006</v>
      </c>
      <c r="K7" s="212">
        <f>Résultats!M291</f>
        <v>704409.67779999995</v>
      </c>
      <c r="L7" s="212">
        <f>Résultats!N291</f>
        <v>718984.49620000005</v>
      </c>
      <c r="M7" s="212">
        <f>Résultats!O291</f>
        <v>714267.4057</v>
      </c>
      <c r="N7" s="212">
        <f>Résultats!P291</f>
        <v>714678.05359999998</v>
      </c>
      <c r="O7" s="212">
        <f>Résultats!Q291</f>
        <v>714467.29330000002</v>
      </c>
      <c r="P7" s="212">
        <f>Résultats!R291</f>
        <v>712248.43500000006</v>
      </c>
      <c r="Q7" s="212">
        <f>Résultats!S291</f>
        <v>718091.60320000001</v>
      </c>
      <c r="R7" s="212">
        <f>Résultats!T291</f>
        <v>719331.08380000002</v>
      </c>
      <c r="S7" s="212">
        <f>Résultats!U291</f>
        <v>718463.91059999994</v>
      </c>
      <c r="T7" s="212">
        <f>Résultats!V291</f>
        <v>719140.81869999995</v>
      </c>
      <c r="U7" s="212">
        <f>Résultats!W291</f>
        <v>719387.86399999994</v>
      </c>
      <c r="V7" s="212">
        <f>Résultats!X291</f>
        <v>716555.01850000001</v>
      </c>
      <c r="W7" s="212">
        <f>Résultats!Y291</f>
        <v>725564.27769999998</v>
      </c>
      <c r="X7" s="212">
        <f>Résultats!Z291</f>
        <v>727449.10109999997</v>
      </c>
      <c r="Y7" s="212">
        <f>Résultats!AA291</f>
        <v>729041.67260000005</v>
      </c>
      <c r="Z7" s="212">
        <f>Résultats!AB291</f>
        <v>730453.26430000004</v>
      </c>
      <c r="AA7" s="212">
        <f>Résultats!AC291</f>
        <v>731547.30409999995</v>
      </c>
      <c r="AB7" s="212">
        <f>Résultats!AD291</f>
        <v>733208.12159999995</v>
      </c>
      <c r="AC7" s="212">
        <f>Résultats!AE291</f>
        <v>735762.29729999998</v>
      </c>
      <c r="AD7" s="212">
        <f>Résultats!AF291</f>
        <v>738647.64879999997</v>
      </c>
      <c r="AE7" s="212">
        <f>Résultats!AG291</f>
        <v>741672.34880000004</v>
      </c>
      <c r="AF7" s="212">
        <f>Résultats!AH291</f>
        <v>744747.16460000002</v>
      </c>
      <c r="AG7" s="212">
        <f>Résultats!AI291</f>
        <v>747690.77350000001</v>
      </c>
      <c r="AH7" s="212">
        <f>Résultats!AJ291</f>
        <v>750866.07539999997</v>
      </c>
      <c r="AI7" s="212">
        <f>Résultats!AK291</f>
        <v>754140.82270000002</v>
      </c>
      <c r="AJ7" s="212">
        <f>Résultats!AL291</f>
        <v>757477.63639999996</v>
      </c>
      <c r="AK7" s="212">
        <f>Résultats!AM291</f>
        <v>760664.45889999997</v>
      </c>
      <c r="AL7" s="212">
        <f>Résultats!AN291</f>
        <v>763866.00360000005</v>
      </c>
      <c r="AM7" s="212">
        <f>Résultats!AO291</f>
        <v>767081.53559999994</v>
      </c>
      <c r="AN7" s="212">
        <f>Résultats!AP291</f>
        <v>770243.36089999997</v>
      </c>
      <c r="AO7" s="212">
        <f>Résultats!AQ291</f>
        <v>773351.5625</v>
      </c>
      <c r="AP7" s="212">
        <f>Résultats!AR291</f>
        <v>776045.89080000005</v>
      </c>
      <c r="AQ7" s="212">
        <f>Résultats!AS291</f>
        <v>778667.72120000003</v>
      </c>
      <c r="AR7" s="212">
        <f>Résultats!AT291</f>
        <v>781299.89789999998</v>
      </c>
      <c r="AS7" s="212">
        <f>Résultats!AU291</f>
        <v>783960.32700000005</v>
      </c>
      <c r="AT7" s="212">
        <f>Résultats!AV291</f>
        <v>786631.03029999998</v>
      </c>
      <c r="AU7" s="260">
        <f>Résultats!AW291</f>
        <v>789321.79859999998</v>
      </c>
    </row>
    <row r="8" spans="1:52" x14ac:dyDescent="0.25">
      <c r="B8" s="258" t="s">
        <v>499</v>
      </c>
      <c r="C8" s="259">
        <f>Résultats!E288</f>
        <v>533482.14110000001</v>
      </c>
      <c r="D8" s="212">
        <f>Résultats!F288</f>
        <v>547579.84120000002</v>
      </c>
      <c r="E8" s="212">
        <f>Résultats!G288</f>
        <v>550583.26</v>
      </c>
      <c r="F8" s="212">
        <f>Résultats!H288</f>
        <v>566042.20220000006</v>
      </c>
      <c r="G8" s="212">
        <f>Résultats!I288</f>
        <v>576283.91260000004</v>
      </c>
      <c r="H8" s="212">
        <f>Résultats!J288</f>
        <v>589411.61250000005</v>
      </c>
      <c r="I8" s="212">
        <f>Résultats!K288</f>
        <v>604798.21710000001</v>
      </c>
      <c r="J8" s="212">
        <f>Résultats!L288</f>
        <v>624564.83299999998</v>
      </c>
      <c r="K8" s="212">
        <f>Résultats!M288</f>
        <v>649197.98640000005</v>
      </c>
      <c r="L8" s="212">
        <f>Résultats!N288</f>
        <v>663990.70519999997</v>
      </c>
      <c r="M8" s="212">
        <f>Résultats!O288</f>
        <v>660099.47950000002</v>
      </c>
      <c r="N8" s="212">
        <f>Résultats!P288</f>
        <v>659983.52359999996</v>
      </c>
      <c r="O8" s="212">
        <f>Résultats!Q288</f>
        <v>659252.71070000005</v>
      </c>
      <c r="P8" s="212">
        <f>Résultats!R288</f>
        <v>657616.57220000005</v>
      </c>
      <c r="Q8" s="212">
        <f>Résultats!S288</f>
        <v>664181.06440000003</v>
      </c>
      <c r="R8" s="212">
        <f>Résultats!T288</f>
        <v>662507.20970000001</v>
      </c>
      <c r="S8" s="212">
        <f>Résultats!U288</f>
        <v>660564.10519999999</v>
      </c>
      <c r="T8" s="212">
        <f>Résultats!V288</f>
        <v>661022.19189999998</v>
      </c>
      <c r="U8" s="212">
        <f>Résultats!W288</f>
        <v>653803.34420000005</v>
      </c>
      <c r="V8" s="212">
        <f>Résultats!X288</f>
        <v>643267.39399999997</v>
      </c>
      <c r="W8" s="212">
        <f>Résultats!Y288</f>
        <v>642925.02599999995</v>
      </c>
      <c r="X8" s="212">
        <f>Résultats!Z288</f>
        <v>636850.35279999999</v>
      </c>
      <c r="Y8" s="212">
        <f>Résultats!AA288</f>
        <v>630329.16780000005</v>
      </c>
      <c r="Z8" s="212">
        <f>Résultats!AB288</f>
        <v>623578.92870000005</v>
      </c>
      <c r="AA8" s="212">
        <f>Résultats!AC288</f>
        <v>616551.2182</v>
      </c>
      <c r="AB8" s="212">
        <f>Résultats!AD288</f>
        <v>613047.22840000002</v>
      </c>
      <c r="AC8" s="212">
        <f>Résultats!AE288</f>
        <v>609922.47530000005</v>
      </c>
      <c r="AD8" s="212">
        <f>Résultats!AF288</f>
        <v>606869.0736</v>
      </c>
      <c r="AE8" s="212">
        <f>Résultats!AG288</f>
        <v>603782.82739999995</v>
      </c>
      <c r="AF8" s="212">
        <f>Résultats!AH288</f>
        <v>600620.94400000002</v>
      </c>
      <c r="AG8" s="212">
        <f>Résultats!AI288</f>
        <v>597136.07189999998</v>
      </c>
      <c r="AH8" s="212">
        <f>Résultats!AJ288</f>
        <v>593814.04169999994</v>
      </c>
      <c r="AI8" s="212">
        <f>Résultats!AK288</f>
        <v>590536.43099999998</v>
      </c>
      <c r="AJ8" s="212">
        <f>Résultats!AL288</f>
        <v>587267.74109999998</v>
      </c>
      <c r="AK8" s="212">
        <f>Résultats!AM288</f>
        <v>583774.70270000002</v>
      </c>
      <c r="AL8" s="212">
        <f>Résultats!AN288</f>
        <v>580279.50959999999</v>
      </c>
      <c r="AM8" s="212">
        <f>Résultats!AO288</f>
        <v>576787.69030000002</v>
      </c>
      <c r="AN8" s="212">
        <f>Résultats!AP288</f>
        <v>573246.06189999997</v>
      </c>
      <c r="AO8" s="212">
        <f>Résultats!AQ288</f>
        <v>569653.35120000003</v>
      </c>
      <c r="AP8" s="212">
        <f>Résultats!AR288</f>
        <v>565603.10459999996</v>
      </c>
      <c r="AQ8" s="212">
        <f>Résultats!AS288</f>
        <v>561553.34499999997</v>
      </c>
      <c r="AR8" s="212">
        <f>Résultats!AT288</f>
        <v>557556.4155</v>
      </c>
      <c r="AS8" s="212">
        <f>Résultats!AU288</f>
        <v>553600.09329999995</v>
      </c>
      <c r="AT8" s="212">
        <f>Résultats!AV288</f>
        <v>549664.46629999997</v>
      </c>
      <c r="AU8" s="260">
        <f>Résultats!AW288</f>
        <v>545752.87009999994</v>
      </c>
    </row>
    <row r="9" spans="1:52" x14ac:dyDescent="0.25">
      <c r="B9" s="261" t="s">
        <v>500</v>
      </c>
      <c r="C9" s="262">
        <f>Résultats!E289</f>
        <v>85388.794389999995</v>
      </c>
      <c r="D9" s="263">
        <f>Résultats!F289</f>
        <v>91010.904060000001</v>
      </c>
      <c r="E9" s="263">
        <f>Résultats!G289</f>
        <v>93670.954469999997</v>
      </c>
      <c r="F9" s="263">
        <f>Résultats!H289</f>
        <v>99540.377500000002</v>
      </c>
      <c r="G9" s="263">
        <f>Résultats!I289</f>
        <v>103548.5196</v>
      </c>
      <c r="H9" s="263">
        <f>Résultats!J289</f>
        <v>111114.5371</v>
      </c>
      <c r="I9" s="263">
        <f>Résultats!K289</f>
        <v>116571.7524</v>
      </c>
      <c r="J9" s="263">
        <f>Résultats!L289</f>
        <v>122829.0662</v>
      </c>
      <c r="K9" s="263">
        <f>Résultats!M289</f>
        <v>131469.071</v>
      </c>
      <c r="L9" s="263">
        <f>Résultats!N289</f>
        <v>134794.43950000001</v>
      </c>
      <c r="M9" s="263">
        <f>Résultats!O289</f>
        <v>126216.5184</v>
      </c>
      <c r="N9" s="263">
        <f>Résultats!P289</f>
        <v>123589.3379</v>
      </c>
      <c r="O9" s="263">
        <f>Résultats!Q289</f>
        <v>120533.7083</v>
      </c>
      <c r="P9" s="263">
        <f>Résultats!R289</f>
        <v>109533.8322</v>
      </c>
      <c r="Q9" s="263">
        <f>Résultats!S289</f>
        <v>106283.44349999999</v>
      </c>
      <c r="R9" s="263">
        <f>Résultats!T289</f>
        <v>108450.4338</v>
      </c>
      <c r="S9" s="263">
        <f>Résultats!U289</f>
        <v>109691.2439</v>
      </c>
      <c r="T9" s="263">
        <f>Résultats!V289</f>
        <v>108682.5919</v>
      </c>
      <c r="U9" s="263">
        <f>Résultats!W289</f>
        <v>109469.9344</v>
      </c>
      <c r="V9" s="263">
        <f>Résultats!X289</f>
        <v>112229.8394</v>
      </c>
      <c r="W9" s="263">
        <f>Résultats!Y289</f>
        <v>115859.402</v>
      </c>
      <c r="X9" s="263">
        <f>Résultats!Z289</f>
        <v>117674.76760000001</v>
      </c>
      <c r="Y9" s="263">
        <f>Résultats!AA289</f>
        <v>120123.60649999999</v>
      </c>
      <c r="Z9" s="263">
        <f>Résultats!AB289</f>
        <v>122723.9918</v>
      </c>
      <c r="AA9" s="263">
        <f>Résultats!AC289</f>
        <v>125407.9886</v>
      </c>
      <c r="AB9" s="263">
        <f>Résultats!AD289</f>
        <v>125512.24219999999</v>
      </c>
      <c r="AC9" s="263">
        <f>Résultats!AE289</f>
        <v>125468.1531</v>
      </c>
      <c r="AD9" s="263">
        <f>Résultats!AF289</f>
        <v>125275.9835</v>
      </c>
      <c r="AE9" s="263">
        <f>Résultats!AG289</f>
        <v>124967.5367</v>
      </c>
      <c r="AF9" s="263">
        <f>Résultats!AH289</f>
        <v>124590.0956</v>
      </c>
      <c r="AG9" s="263">
        <f>Résultats!AI289</f>
        <v>124564.1825</v>
      </c>
      <c r="AH9" s="263">
        <f>Résultats!AJ289</f>
        <v>124453.22659999999</v>
      </c>
      <c r="AI9" s="263">
        <f>Résultats!AK289</f>
        <v>124295.2332</v>
      </c>
      <c r="AJ9" s="263">
        <f>Résultats!AL289</f>
        <v>124124.50109999999</v>
      </c>
      <c r="AK9" s="263">
        <f>Résultats!AM289</f>
        <v>124168.2948</v>
      </c>
      <c r="AL9" s="263">
        <f>Résultats!AN289</f>
        <v>124162.0048</v>
      </c>
      <c r="AM9" s="263">
        <f>Résultats!AO289</f>
        <v>124093.1721</v>
      </c>
      <c r="AN9" s="263">
        <f>Résultats!AP289</f>
        <v>123969.875</v>
      </c>
      <c r="AO9" s="263">
        <f>Résultats!AQ289</f>
        <v>123813.9797</v>
      </c>
      <c r="AP9" s="263">
        <f>Résultats!AR289</f>
        <v>124135.39939999999</v>
      </c>
      <c r="AQ9" s="263">
        <f>Résultats!AS289</f>
        <v>124254.016</v>
      </c>
      <c r="AR9" s="263">
        <f>Résultats!AT289</f>
        <v>124204.0646</v>
      </c>
      <c r="AS9" s="263">
        <f>Résultats!AU289</f>
        <v>124083.5048</v>
      </c>
      <c r="AT9" s="263">
        <f>Résultats!AV289</f>
        <v>123920.36</v>
      </c>
      <c r="AU9" s="264">
        <f>Résultats!AW289</f>
        <v>123735.60370000001</v>
      </c>
    </row>
    <row r="10" spans="1:52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719778.33790000004</v>
      </c>
      <c r="E10" s="251">
        <f t="shared" si="1"/>
        <v>729413.69750000001</v>
      </c>
      <c r="F10" s="251">
        <f t="shared" si="1"/>
        <v>754664.66310000001</v>
      </c>
      <c r="G10" s="251">
        <f t="shared" si="1"/>
        <v>772552.11620000005</v>
      </c>
      <c r="H10" s="251">
        <f t="shared" si="1"/>
        <v>794272.32160000002</v>
      </c>
      <c r="I10" s="251">
        <f t="shared" si="1"/>
        <v>823880.51580000005</v>
      </c>
      <c r="J10" s="251">
        <f t="shared" si="1"/>
        <v>859638.75910000002</v>
      </c>
      <c r="K10" s="251">
        <f t="shared" si="1"/>
        <v>901281.1344000001</v>
      </c>
      <c r="L10" s="251">
        <f t="shared" si="1"/>
        <v>936546.45750000002</v>
      </c>
      <c r="M10" s="251">
        <f t="shared" si="1"/>
        <v>931188.07909999997</v>
      </c>
      <c r="N10" s="251">
        <f t="shared" si="1"/>
        <v>925832.29359999998</v>
      </c>
      <c r="O10" s="251">
        <f t="shared" si="1"/>
        <v>919220.91540000006</v>
      </c>
      <c r="P10" s="251">
        <f t="shared" si="1"/>
        <v>914750.76280000003</v>
      </c>
      <c r="Q10" s="251">
        <f t="shared" si="1"/>
        <v>930225.21600000001</v>
      </c>
      <c r="R10" s="251">
        <f t="shared" si="1"/>
        <v>923431.76800000004</v>
      </c>
      <c r="S10" s="251">
        <f t="shared" si="1"/>
        <v>917864.71860000002</v>
      </c>
      <c r="T10" s="251">
        <f t="shared" si="1"/>
        <v>921452.97459999996</v>
      </c>
      <c r="U10" s="251">
        <f t="shared" si="1"/>
        <v>916025.14679999999</v>
      </c>
      <c r="V10" s="251">
        <f t="shared" si="1"/>
        <v>902779.47029999993</v>
      </c>
      <c r="W10" s="251">
        <f t="shared" si="1"/>
        <v>901026.56799999997</v>
      </c>
      <c r="X10" s="251">
        <f t="shared" si="1"/>
        <v>895259.01610000001</v>
      </c>
      <c r="Y10" s="251">
        <f t="shared" si="1"/>
        <v>887692.28420000011</v>
      </c>
      <c r="Z10" s="251">
        <f t="shared" si="1"/>
        <v>879345.25210000004</v>
      </c>
      <c r="AA10" s="251">
        <f t="shared" si="1"/>
        <v>870540.47490000003</v>
      </c>
      <c r="AB10" s="251">
        <f t="shared" si="1"/>
        <v>867619.73770000006</v>
      </c>
      <c r="AC10" s="251">
        <f t="shared" si="1"/>
        <v>865669.77289999998</v>
      </c>
      <c r="AD10" s="251">
        <f t="shared" si="1"/>
        <v>864303.9044</v>
      </c>
      <c r="AE10" s="251">
        <f t="shared" si="1"/>
        <v>863238.53330000001</v>
      </c>
      <c r="AF10" s="251">
        <f t="shared" si="1"/>
        <v>862298.88100000005</v>
      </c>
      <c r="AG10" s="251">
        <f t="shared" si="1"/>
        <v>860144.87889999989</v>
      </c>
      <c r="AH10" s="251">
        <f t="shared" si="1"/>
        <v>858695.06129999994</v>
      </c>
      <c r="AI10" s="251">
        <f t="shared" si="1"/>
        <v>857607.25459999999</v>
      </c>
      <c r="AJ10" s="251">
        <f t="shared" si="1"/>
        <v>856709.14969999995</v>
      </c>
      <c r="AK10" s="251">
        <f t="shared" si="1"/>
        <v>855040.69409999996</v>
      </c>
      <c r="AL10" s="251">
        <f t="shared" si="1"/>
        <v>853590.97659999994</v>
      </c>
      <c r="AM10" s="251">
        <f t="shared" si="1"/>
        <v>852367.36560000002</v>
      </c>
      <c r="AN10" s="251">
        <f t="shared" si="1"/>
        <v>851234.93109999993</v>
      </c>
      <c r="AO10" s="251">
        <f t="shared" si="1"/>
        <v>850137.85530000005</v>
      </c>
      <c r="AP10" s="251">
        <f t="shared" si="1"/>
        <v>847169.59259999997</v>
      </c>
      <c r="AQ10" s="251">
        <f t="shared" si="1"/>
        <v>844707.21579999989</v>
      </c>
      <c r="AR10" s="251">
        <f t="shared" si="1"/>
        <v>842739.49579999992</v>
      </c>
      <c r="AS10" s="251">
        <f t="shared" si="1"/>
        <v>841011.4068</v>
      </c>
      <c r="AT10" s="251">
        <f t="shared" si="1"/>
        <v>839413.93409999995</v>
      </c>
      <c r="AU10" s="252">
        <f t="shared" si="1"/>
        <v>837907.39699999988</v>
      </c>
    </row>
    <row r="11" spans="1:52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1136234.5839999998</v>
      </c>
      <c r="E13" s="247">
        <f t="shared" si="2"/>
        <v>1154831.0315999999</v>
      </c>
      <c r="F13" s="247">
        <f t="shared" si="2"/>
        <v>1188603.0970999999</v>
      </c>
      <c r="G13" s="247">
        <f t="shared" si="2"/>
        <v>1203312.1784000001</v>
      </c>
      <c r="H13" s="247">
        <f t="shared" si="2"/>
        <v>1233110.7398000001</v>
      </c>
      <c r="I13" s="247">
        <f t="shared" si="2"/>
        <v>1270906.8719000001</v>
      </c>
      <c r="J13" s="247">
        <f t="shared" si="2"/>
        <v>1314166.8637000001</v>
      </c>
      <c r="K13" s="247">
        <f t="shared" si="2"/>
        <v>1371755.5248</v>
      </c>
      <c r="L13" s="247">
        <f t="shared" si="2"/>
        <v>1419264.3335000002</v>
      </c>
      <c r="M13" s="247">
        <f t="shared" si="2"/>
        <v>1411951.5817</v>
      </c>
      <c r="N13" s="247">
        <f t="shared" si="2"/>
        <v>1413043.5548</v>
      </c>
      <c r="O13" s="247">
        <f t="shared" si="2"/>
        <v>1412187.4717999999</v>
      </c>
      <c r="P13" s="247">
        <f t="shared" si="2"/>
        <v>1406961.9248000002</v>
      </c>
      <c r="Q13" s="247">
        <f t="shared" si="2"/>
        <v>1415486.1288999999</v>
      </c>
      <c r="R13" s="247">
        <f t="shared" si="2"/>
        <v>1411074.8229</v>
      </c>
      <c r="S13" s="247">
        <f t="shared" si="2"/>
        <v>1407559.0493000001</v>
      </c>
      <c r="T13" s="247">
        <f t="shared" si="2"/>
        <v>1410377.4221000001</v>
      </c>
      <c r="U13" s="247">
        <f t="shared" si="2"/>
        <v>1418022.5305000001</v>
      </c>
      <c r="V13" s="247">
        <f t="shared" si="2"/>
        <v>1424101.2404</v>
      </c>
      <c r="W13" s="247">
        <f t="shared" si="2"/>
        <v>1431351.7595000002</v>
      </c>
      <c r="X13" s="247">
        <f t="shared" si="2"/>
        <v>1439737.6449</v>
      </c>
      <c r="Y13" s="247">
        <f t="shared" si="2"/>
        <v>1449945.7705999999</v>
      </c>
      <c r="Z13" s="247">
        <f t="shared" si="2"/>
        <v>1461371.6325000001</v>
      </c>
      <c r="AA13" s="247">
        <f t="shared" si="2"/>
        <v>1473711.9147999999</v>
      </c>
      <c r="AB13" s="247">
        <f t="shared" si="2"/>
        <v>1486638.5316999999</v>
      </c>
      <c r="AC13" s="247">
        <f t="shared" si="2"/>
        <v>1500288.9402000001</v>
      </c>
      <c r="AD13" s="247">
        <f t="shared" si="2"/>
        <v>1513677.9935999999</v>
      </c>
      <c r="AE13" s="247">
        <f t="shared" si="2"/>
        <v>1526846.9155000001</v>
      </c>
      <c r="AF13" s="247">
        <f t="shared" si="2"/>
        <v>1540426.35</v>
      </c>
      <c r="AG13" s="247">
        <f t="shared" si="2"/>
        <v>1553245.3623000002</v>
      </c>
      <c r="AH13" s="247">
        <f t="shared" si="2"/>
        <v>1566278.3877999999</v>
      </c>
      <c r="AI13" s="247">
        <f t="shared" si="2"/>
        <v>1579474.4195999999</v>
      </c>
      <c r="AJ13" s="247">
        <f t="shared" si="2"/>
        <v>1593056.1438000002</v>
      </c>
      <c r="AK13" s="247">
        <f t="shared" si="2"/>
        <v>1607092.5389999999</v>
      </c>
      <c r="AL13" s="247">
        <f t="shared" si="2"/>
        <v>1621040.2274</v>
      </c>
      <c r="AM13" s="247">
        <f t="shared" si="2"/>
        <v>1635707.7667999999</v>
      </c>
      <c r="AN13" s="247">
        <f t="shared" si="2"/>
        <v>1650926.3369</v>
      </c>
      <c r="AO13" s="247">
        <f t="shared" si="2"/>
        <v>1666727.1253</v>
      </c>
      <c r="AP13" s="247">
        <f t="shared" si="2"/>
        <v>1683058.571</v>
      </c>
      <c r="AQ13" s="247">
        <f t="shared" si="2"/>
        <v>1702391.4227</v>
      </c>
      <c r="AR13" s="247">
        <f t="shared" si="2"/>
        <v>1721058.0131000001</v>
      </c>
      <c r="AS13" s="247">
        <f t="shared" si="2"/>
        <v>1739729.2715999999</v>
      </c>
      <c r="AT13" s="247">
        <f t="shared" si="2"/>
        <v>1758599.8359999999</v>
      </c>
      <c r="AU13" s="248">
        <f t="shared" si="2"/>
        <v>1777977.4068</v>
      </c>
      <c r="AW13" t="s">
        <v>530</v>
      </c>
      <c r="AX13" s="299">
        <f>Q19/Q18</f>
        <v>0.92492526223707283</v>
      </c>
      <c r="AY13" s="299">
        <f>AA19/AA18</f>
        <v>0.91474442702818237</v>
      </c>
      <c r="AZ13" s="299">
        <f>AU19/AU18</f>
        <v>0.89933022065911805</v>
      </c>
    </row>
    <row r="14" spans="1:52" x14ac:dyDescent="0.25">
      <c r="B14" s="249" t="s">
        <v>494</v>
      </c>
      <c r="C14" s="250">
        <f>Résultats!E294</f>
        <v>269949.78960000002</v>
      </c>
      <c r="D14" s="251">
        <f>Résultats!F294</f>
        <v>277118.70909999998</v>
      </c>
      <c r="E14" s="251">
        <f>Résultats!G294</f>
        <v>283709.91840000002</v>
      </c>
      <c r="F14" s="251">
        <f>Résultats!H294</f>
        <v>285076.56839999999</v>
      </c>
      <c r="G14" s="251">
        <f>Résultats!I294</f>
        <v>277031.87400000001</v>
      </c>
      <c r="H14" s="251">
        <f>Résultats!J294</f>
        <v>276259.76880000002</v>
      </c>
      <c r="I14" s="251">
        <f>Résultats!K294</f>
        <v>278360.27350000001</v>
      </c>
      <c r="J14" s="251">
        <f>Résultats!L294</f>
        <v>278468.51280000003</v>
      </c>
      <c r="K14" s="251">
        <f>Résultats!M294</f>
        <v>283869.26030000002</v>
      </c>
      <c r="L14" s="251">
        <f>Résultats!N294</f>
        <v>293138.59129999997</v>
      </c>
      <c r="M14" s="251">
        <f>Résultats!O294</f>
        <v>300741.84840000002</v>
      </c>
      <c r="N14" s="251">
        <f>Résultats!P294</f>
        <v>309283.09710000001</v>
      </c>
      <c r="O14" s="251">
        <f>Résultats!Q294</f>
        <v>317566.09989999997</v>
      </c>
      <c r="P14" s="251">
        <f>Résultats!R294</f>
        <v>328662.1839</v>
      </c>
      <c r="Q14" s="251">
        <f>Résultats!S294</f>
        <v>325852.14880000002</v>
      </c>
      <c r="R14" s="251">
        <f>Résultats!T294</f>
        <v>323207.05920000002</v>
      </c>
      <c r="S14" s="251">
        <f>Résultats!U294</f>
        <v>322960.69410000002</v>
      </c>
      <c r="T14" s="251">
        <f>Résultats!V294</f>
        <v>323003.10200000001</v>
      </c>
      <c r="U14" s="251">
        <f>Résultats!W294</f>
        <v>330307.31670000002</v>
      </c>
      <c r="V14" s="251">
        <f>Résultats!X294</f>
        <v>336938.75319999998</v>
      </c>
      <c r="W14" s="251">
        <f>Résultats!Y294</f>
        <v>344052.45329999999</v>
      </c>
      <c r="X14" s="251">
        <f>Résultats!Z294</f>
        <v>351288.27350000001</v>
      </c>
      <c r="Y14" s="251">
        <f>Résultats!AA294</f>
        <v>359210.66269999999</v>
      </c>
      <c r="Z14" s="251">
        <f>Résultats!AB294</f>
        <v>367633.63059999997</v>
      </c>
      <c r="AA14" s="251">
        <f>Résultats!AC294</f>
        <v>376428.41279999999</v>
      </c>
      <c r="AB14" s="251">
        <f>Résultats!AD294</f>
        <v>385512.19819999998</v>
      </c>
      <c r="AC14" s="251">
        <f>Résultats!AE294</f>
        <v>394673.36910000001</v>
      </c>
      <c r="AD14" s="251">
        <f>Résultats!AF294</f>
        <v>403783.42719999998</v>
      </c>
      <c r="AE14" s="251">
        <f>Résultats!AG294</f>
        <v>412791.75650000002</v>
      </c>
      <c r="AF14" s="251">
        <f>Résultats!AH294</f>
        <v>421741.37650000001</v>
      </c>
      <c r="AG14" s="251">
        <f>Résultats!AI294</f>
        <v>430708.92930000002</v>
      </c>
      <c r="AH14" s="251">
        <f>Résultats!AJ294</f>
        <v>439717.06809999997</v>
      </c>
      <c r="AI14" s="251">
        <f>Résultats!AK294</f>
        <v>448777.22039999999</v>
      </c>
      <c r="AJ14" s="251">
        <f>Résultats!AL294</f>
        <v>458091.51870000002</v>
      </c>
      <c r="AK14" s="251">
        <f>Résultats!AM294</f>
        <v>467726.20569999999</v>
      </c>
      <c r="AL14" s="251">
        <f>Résultats!AN294</f>
        <v>477694.17589999997</v>
      </c>
      <c r="AM14" s="251">
        <f>Résultats!AO294</f>
        <v>488025.83399999997</v>
      </c>
      <c r="AN14" s="251">
        <f>Résultats!AP294</f>
        <v>498714.18359999999</v>
      </c>
      <c r="AO14" s="251">
        <f>Résultats!AQ294</f>
        <v>509849.08740000002</v>
      </c>
      <c r="AP14" s="251">
        <f>Résultats!AR294</f>
        <v>521441.30040000001</v>
      </c>
      <c r="AQ14" s="251">
        <f>Résultats!AS294</f>
        <v>533363.00150000001</v>
      </c>
      <c r="AR14" s="251">
        <f>Résultats!AT294</f>
        <v>545858.99060000002</v>
      </c>
      <c r="AS14" s="251">
        <f>Résultats!AU294</f>
        <v>558897.12139999995</v>
      </c>
      <c r="AT14" s="251">
        <f>Résultats!AV294</f>
        <v>572398.8247</v>
      </c>
      <c r="AU14" s="252">
        <f>Résultats!AW294</f>
        <v>586497.65529999998</v>
      </c>
      <c r="AW14" t="s">
        <v>531</v>
      </c>
      <c r="AX14" s="299">
        <f>Q16/Q15</f>
        <v>0.71605331757783675</v>
      </c>
      <c r="AY14" s="299">
        <f>AA16/AA15</f>
        <v>0.71741499870726455</v>
      </c>
      <c r="AZ14" s="299">
        <f>AU16/AU15</f>
        <v>0.73426606311396736</v>
      </c>
    </row>
    <row r="15" spans="1:52" x14ac:dyDescent="0.25">
      <c r="B15" s="254" t="s">
        <v>495</v>
      </c>
      <c r="C15" s="255">
        <f>Résultats!E300</f>
        <v>248850.0986</v>
      </c>
      <c r="D15" s="256">
        <f>Résultats!F300</f>
        <v>263205.34029999998</v>
      </c>
      <c r="E15" s="256">
        <f>Résultats!G300</f>
        <v>272494.70429999998</v>
      </c>
      <c r="F15" s="256">
        <f>Résultats!H300</f>
        <v>288153.95319999999</v>
      </c>
      <c r="G15" s="256">
        <f>Résultats!I300</f>
        <v>299807.47659999999</v>
      </c>
      <c r="H15" s="256">
        <f>Résultats!J300</f>
        <v>315938.07179999998</v>
      </c>
      <c r="I15" s="256">
        <f>Résultats!K300</f>
        <v>335600.52630000003</v>
      </c>
      <c r="J15" s="256">
        <f>Résultats!L300</f>
        <v>357832.56050000002</v>
      </c>
      <c r="K15" s="256">
        <f>Résultats!M300</f>
        <v>383476.58669999999</v>
      </c>
      <c r="L15" s="256">
        <f>Résultats!N300</f>
        <v>407141.24599999998</v>
      </c>
      <c r="M15" s="256">
        <f>Résultats!O300</f>
        <v>396942.32760000002</v>
      </c>
      <c r="N15" s="256">
        <f>Résultats!P300</f>
        <v>389082.40409999999</v>
      </c>
      <c r="O15" s="256">
        <f>Résultats!Q300</f>
        <v>380154.07860000001</v>
      </c>
      <c r="P15" s="256">
        <f>Résultats!R300</f>
        <v>366051.30589999998</v>
      </c>
      <c r="Q15" s="256">
        <f>Résultats!S300</f>
        <v>371542.37689999997</v>
      </c>
      <c r="R15" s="256">
        <f>Résultats!T300</f>
        <v>368536.67989999999</v>
      </c>
      <c r="S15" s="256">
        <f>Résultats!U300</f>
        <v>366134.44459999999</v>
      </c>
      <c r="T15" s="256">
        <f>Résultats!V300</f>
        <v>368233.50140000001</v>
      </c>
      <c r="U15" s="256">
        <f>Résultats!W300</f>
        <v>369267.64350000001</v>
      </c>
      <c r="V15" s="256">
        <f>Résultats!X300</f>
        <v>369854.94569999998</v>
      </c>
      <c r="W15" s="256">
        <f>Résultats!Y300</f>
        <v>370591.88750000001</v>
      </c>
      <c r="X15" s="256">
        <f>Résultats!Z300</f>
        <v>371593.13069999998</v>
      </c>
      <c r="Y15" s="256">
        <f>Résultats!AA300</f>
        <v>372925.90399999998</v>
      </c>
      <c r="Z15" s="256">
        <f>Résultats!AB300</f>
        <v>374374.22560000001</v>
      </c>
      <c r="AA15" s="256">
        <f>Résultats!AC300</f>
        <v>375927.66499999998</v>
      </c>
      <c r="AB15" s="256">
        <f>Résultats!AD300</f>
        <v>377592.75770000002</v>
      </c>
      <c r="AC15" s="256">
        <f>Résultats!AE300</f>
        <v>379669.30859999999</v>
      </c>
      <c r="AD15" s="256">
        <f>Résultats!AF300</f>
        <v>381559.71730000002</v>
      </c>
      <c r="AE15" s="256">
        <f>Résultats!AG300</f>
        <v>383354.64480000001</v>
      </c>
      <c r="AF15" s="256">
        <f>Résultats!AH300</f>
        <v>385478.4682</v>
      </c>
      <c r="AG15" s="256">
        <f>Résultats!AI300</f>
        <v>387002.5808</v>
      </c>
      <c r="AH15" s="256">
        <f>Résultats!AJ300</f>
        <v>388624.15759999998</v>
      </c>
      <c r="AI15" s="256">
        <f>Résultats!AK300</f>
        <v>390297.1201</v>
      </c>
      <c r="AJ15" s="256">
        <f>Résultats!AL300</f>
        <v>392013.56790000002</v>
      </c>
      <c r="AK15" s="256">
        <f>Résultats!AM300</f>
        <v>393776.54119999998</v>
      </c>
      <c r="AL15" s="256">
        <f>Résultats!AN300</f>
        <v>395069.8456</v>
      </c>
      <c r="AM15" s="256">
        <f>Résultats!AO300</f>
        <v>396555.76319999999</v>
      </c>
      <c r="AN15" s="256">
        <f>Résultats!AP300</f>
        <v>398150.03580000001</v>
      </c>
      <c r="AO15" s="256">
        <f>Résultats!AQ300</f>
        <v>399819.60889999999</v>
      </c>
      <c r="AP15" s="256">
        <f>Résultats!AR300</f>
        <v>401543.62319999997</v>
      </c>
      <c r="AQ15" s="256">
        <f>Résultats!AS300</f>
        <v>405260.01539999997</v>
      </c>
      <c r="AR15" s="256">
        <f>Résultats!AT300</f>
        <v>408055.6667</v>
      </c>
      <c r="AS15" s="256">
        <f>Résultats!AU300</f>
        <v>410500.67499999999</v>
      </c>
      <c r="AT15" s="256">
        <f>Résultats!AV300</f>
        <v>412814.7303</v>
      </c>
      <c r="AU15" s="257">
        <f>Résultats!AW300</f>
        <v>415095.72730000003</v>
      </c>
      <c r="AW15" t="s">
        <v>532</v>
      </c>
      <c r="AX15" s="299">
        <f>Q21/(Q18+Q15)</f>
        <v>0.85370430161752986</v>
      </c>
      <c r="AY15" s="299">
        <f>AA21/(AA18+AA15)</f>
        <v>0.84713966391157847</v>
      </c>
      <c r="AZ15" s="299">
        <f>AU21/(AU18+AU15)</f>
        <v>0.84182405956732698</v>
      </c>
    </row>
    <row r="16" spans="1:52" x14ac:dyDescent="0.25">
      <c r="B16" s="258" t="s">
        <v>496</v>
      </c>
      <c r="C16" s="259">
        <f>Résultats!E295</f>
        <v>163461.30420000001</v>
      </c>
      <c r="D16" s="212">
        <f>Résultats!F295</f>
        <v>172198.49669999999</v>
      </c>
      <c r="E16" s="212">
        <f>Résultats!G295</f>
        <v>178830.4375</v>
      </c>
      <c r="F16" s="212">
        <f>Résultats!H295</f>
        <v>188622.46090000001</v>
      </c>
      <c r="G16" s="212">
        <f>Résultats!I295</f>
        <v>196268.20360000001</v>
      </c>
      <c r="H16" s="212">
        <f>Résultats!J295</f>
        <v>204860.70910000001</v>
      </c>
      <c r="I16" s="212">
        <f>Résultats!K295</f>
        <v>219082.29870000001</v>
      </c>
      <c r="J16" s="212">
        <f>Résultats!L295</f>
        <v>235073.92610000001</v>
      </c>
      <c r="K16" s="212">
        <f>Résultats!M295</f>
        <v>252083.14799999999</v>
      </c>
      <c r="L16" s="212">
        <f>Résultats!N295</f>
        <v>272555.75229999999</v>
      </c>
      <c r="M16" s="212">
        <f>Résultats!O295</f>
        <v>271088.59960000002</v>
      </c>
      <c r="N16" s="212">
        <f>Résultats!P295</f>
        <v>265848.77</v>
      </c>
      <c r="O16" s="212">
        <f>Résultats!Q295</f>
        <v>259968.2047</v>
      </c>
      <c r="P16" s="212">
        <f>Résultats!R295</f>
        <v>257134.1906</v>
      </c>
      <c r="Q16" s="212">
        <f>Résultats!S295</f>
        <v>266044.15159999998</v>
      </c>
      <c r="R16" s="212">
        <f>Résultats!T295</f>
        <v>260924.5583</v>
      </c>
      <c r="S16" s="212">
        <f>Résultats!U295</f>
        <v>257300.6134</v>
      </c>
      <c r="T16" s="212">
        <f>Résultats!V295</f>
        <v>260430.78270000001</v>
      </c>
      <c r="U16" s="212">
        <f>Résultats!W295</f>
        <v>262187.8432</v>
      </c>
      <c r="V16" s="212">
        <f>Résultats!X295</f>
        <v>263197.41440000001</v>
      </c>
      <c r="W16" s="212">
        <f>Résultats!Y295</f>
        <v>264323.81459999998</v>
      </c>
      <c r="X16" s="212">
        <f>Résultats!Z295</f>
        <v>265563.19319999998</v>
      </c>
      <c r="Y16" s="212">
        <f>Résultats!AA295</f>
        <v>266887.6544</v>
      </c>
      <c r="Z16" s="212">
        <f>Résultats!AB295</f>
        <v>268272.90230000002</v>
      </c>
      <c r="AA16" s="212">
        <f>Résultats!AC295</f>
        <v>269696.14529999997</v>
      </c>
      <c r="AB16" s="212">
        <f>Résultats!AD295</f>
        <v>271183.38160000002</v>
      </c>
      <c r="AC16" s="212">
        <f>Résultats!AE295</f>
        <v>273267.60499999998</v>
      </c>
      <c r="AD16" s="212">
        <f>Résultats!AF295</f>
        <v>275051.67739999999</v>
      </c>
      <c r="AE16" s="212">
        <f>Résultats!AG295</f>
        <v>276694.9265</v>
      </c>
      <c r="AF16" s="212">
        <f>Résultats!AH295</f>
        <v>278862.5662</v>
      </c>
      <c r="AG16" s="212">
        <f>Résultats!AI295</f>
        <v>280088.54869999998</v>
      </c>
      <c r="AH16" s="212">
        <f>Résultats!AJ295</f>
        <v>281460.47700000001</v>
      </c>
      <c r="AI16" s="212">
        <f>Résultats!AK295</f>
        <v>282896.54859999998</v>
      </c>
      <c r="AJ16" s="212">
        <f>Résultats!AL295</f>
        <v>284363.2463</v>
      </c>
      <c r="AK16" s="212">
        <f>Résultats!AM295</f>
        <v>285862.53399999999</v>
      </c>
      <c r="AL16" s="212">
        <f>Résultats!AN295</f>
        <v>286550.35239999997</v>
      </c>
      <c r="AM16" s="212">
        <f>Résultats!AO295</f>
        <v>287494.53409999999</v>
      </c>
      <c r="AN16" s="212">
        <f>Résultats!AP295</f>
        <v>288571.55430000002</v>
      </c>
      <c r="AO16" s="212">
        <f>Résultats!AQ295</f>
        <v>289728.13459999999</v>
      </c>
      <c r="AP16" s="212">
        <f>Résultats!AR295</f>
        <v>290945.24780000001</v>
      </c>
      <c r="AQ16" s="212">
        <f>Résultats!AS295</f>
        <v>295328.516</v>
      </c>
      <c r="AR16" s="212">
        <f>Résultats!AT295</f>
        <v>298241.16830000002</v>
      </c>
      <c r="AS16" s="212">
        <f>Résultats!AU295</f>
        <v>300592.4008</v>
      </c>
      <c r="AT16" s="212">
        <f>Résultats!AV295</f>
        <v>302731.52289999998</v>
      </c>
      <c r="AU16" s="260">
        <f>Résultats!AW295</f>
        <v>304790.70549999998</v>
      </c>
    </row>
    <row r="17" spans="1:49" x14ac:dyDescent="0.25">
      <c r="B17" s="261" t="s">
        <v>497</v>
      </c>
      <c r="C17" s="262">
        <f>Résultats!E298</f>
        <v>47168.089010000003</v>
      </c>
      <c r="D17" s="263">
        <f>Résultats!F298</f>
        <v>48330.760060000001</v>
      </c>
      <c r="E17" s="263">
        <f>Résultats!G298</f>
        <v>48046.094190000003</v>
      </c>
      <c r="F17" s="263">
        <f>Résultats!H298</f>
        <v>49333.43634</v>
      </c>
      <c r="G17" s="263">
        <f>Résultats!I298</f>
        <v>50192.044170000001</v>
      </c>
      <c r="H17" s="263">
        <f>Résultats!J298</f>
        <v>51504.744129999999</v>
      </c>
      <c r="I17" s="263">
        <f>Résultats!K298</f>
        <v>52155.620779999997</v>
      </c>
      <c r="J17" s="263">
        <f>Résultats!L298</f>
        <v>53311.560030000001</v>
      </c>
      <c r="K17" s="263">
        <f>Résultats!M298</f>
        <v>55223.013740000002</v>
      </c>
      <c r="L17" s="263">
        <f>Résultats!N298</f>
        <v>55022.991300000002</v>
      </c>
      <c r="M17" s="263">
        <f>Résultats!O298</f>
        <v>54199.070140000003</v>
      </c>
      <c r="N17" s="263">
        <f>Résultats!P298</f>
        <v>54728.149740000001</v>
      </c>
      <c r="O17" s="263">
        <f>Résultats!Q298</f>
        <v>55251.048430000003</v>
      </c>
      <c r="P17" s="263">
        <f>Résultats!R298</f>
        <v>54669.874629999998</v>
      </c>
      <c r="Q17" s="263">
        <f>Résultats!S298</f>
        <v>53962.19126</v>
      </c>
      <c r="R17" s="263">
        <f>Résultats!T298</f>
        <v>54782.362739999997</v>
      </c>
      <c r="S17" s="263">
        <f>Résultats!U298</f>
        <v>55202.181949999998</v>
      </c>
      <c r="T17" s="263">
        <f>Résultats!V298</f>
        <v>54759.523209999999</v>
      </c>
      <c r="U17" s="263">
        <f>Résultats!W298</f>
        <v>54357.955950000003</v>
      </c>
      <c r="V17" s="263">
        <f>Résultats!X298</f>
        <v>54024.515299999999</v>
      </c>
      <c r="W17" s="263">
        <f>Résultats!Y298</f>
        <v>53744.985699999997</v>
      </c>
      <c r="X17" s="263">
        <f>Résultats!Z298</f>
        <v>53557.089509999998</v>
      </c>
      <c r="Y17" s="263">
        <f>Résultats!AA298</f>
        <v>53474.384440000002</v>
      </c>
      <c r="Z17" s="263">
        <f>Résultats!AB298</f>
        <v>53461.349170000001</v>
      </c>
      <c r="AA17" s="263">
        <f>Résultats!AC298</f>
        <v>53501.515169999999</v>
      </c>
      <c r="AB17" s="263">
        <f>Résultats!AD298</f>
        <v>53559.234470000003</v>
      </c>
      <c r="AC17" s="263">
        <f>Résultats!AE298</f>
        <v>53557.31321</v>
      </c>
      <c r="AD17" s="263">
        <f>Résultats!AF298</f>
        <v>53599.443010000003</v>
      </c>
      <c r="AE17" s="263">
        <f>Résultats!AG298</f>
        <v>53660.7817</v>
      </c>
      <c r="AF17" s="263">
        <f>Résultats!AH298</f>
        <v>53660.481079999998</v>
      </c>
      <c r="AG17" s="263">
        <f>Résultats!AI298</f>
        <v>53781.511149999998</v>
      </c>
      <c r="AH17" s="263">
        <f>Résultats!AJ298</f>
        <v>53890.377200000003</v>
      </c>
      <c r="AI17" s="263">
        <f>Résultats!AK298</f>
        <v>53998.072890000003</v>
      </c>
      <c r="AJ17" s="263">
        <f>Résultats!AL298</f>
        <v>54113.414019999997</v>
      </c>
      <c r="AK17" s="263">
        <f>Résultats!AM298</f>
        <v>54236.007440000001</v>
      </c>
      <c r="AL17" s="263">
        <f>Résultats!AN298</f>
        <v>54489.780200000001</v>
      </c>
      <c r="AM17" s="263">
        <f>Résultats!AO298</f>
        <v>54726.096680000002</v>
      </c>
      <c r="AN17" s="263">
        <f>Résultats!AP298</f>
        <v>54954.008040000001</v>
      </c>
      <c r="AO17" s="263">
        <f>Résultats!AQ298</f>
        <v>55178.405420000003</v>
      </c>
      <c r="AP17" s="263">
        <f>Résultats!AR298</f>
        <v>55396.471010000001</v>
      </c>
      <c r="AQ17" s="263">
        <f>Résultats!AS298</f>
        <v>55221.93952</v>
      </c>
      <c r="AR17" s="263">
        <f>Résultats!AT298</f>
        <v>55228.673779999997</v>
      </c>
      <c r="AS17" s="263">
        <f>Résultats!AU298</f>
        <v>55296.774570000001</v>
      </c>
      <c r="AT17" s="263">
        <f>Résultats!AV298</f>
        <v>55380.733039999999</v>
      </c>
      <c r="AU17" s="264">
        <f>Résultats!AW298</f>
        <v>55470.934520000003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595910.53460000001</v>
      </c>
      <c r="E18" s="212">
        <f>Résultats!G299</f>
        <v>598626.40890000004</v>
      </c>
      <c r="F18" s="212">
        <f>Résultats!H299</f>
        <v>615372.57550000004</v>
      </c>
      <c r="G18" s="212">
        <f>Résultats!I299</f>
        <v>626472.82779999997</v>
      </c>
      <c r="H18" s="212">
        <f>Résultats!J299</f>
        <v>640912.89919999999</v>
      </c>
      <c r="I18" s="212">
        <f>Résultats!K299</f>
        <v>656946.07209999999</v>
      </c>
      <c r="J18" s="212">
        <f>Résultats!L299</f>
        <v>677865.79040000006</v>
      </c>
      <c r="K18" s="212">
        <f>Résultats!M299</f>
        <v>704409.67779999995</v>
      </c>
      <c r="L18" s="212">
        <f>Résultats!N299</f>
        <v>718984.49620000005</v>
      </c>
      <c r="M18" s="212">
        <f>Résultats!O299</f>
        <v>714267.4057</v>
      </c>
      <c r="N18" s="212">
        <f>Résultats!P299</f>
        <v>714678.05359999998</v>
      </c>
      <c r="O18" s="212">
        <f>Résultats!Q299</f>
        <v>714467.29330000002</v>
      </c>
      <c r="P18" s="212">
        <f>Résultats!R299</f>
        <v>712248.43500000006</v>
      </c>
      <c r="Q18" s="212">
        <f>Résultats!S299</f>
        <v>718091.60320000001</v>
      </c>
      <c r="R18" s="212">
        <f>Résultats!T299</f>
        <v>719331.08380000002</v>
      </c>
      <c r="S18" s="212">
        <f>Résultats!U299</f>
        <v>718463.91059999994</v>
      </c>
      <c r="T18" s="212">
        <f>Résultats!V299</f>
        <v>719140.81869999995</v>
      </c>
      <c r="U18" s="212">
        <f>Résultats!W299</f>
        <v>718447.57030000002</v>
      </c>
      <c r="V18" s="212">
        <f>Résultats!X299</f>
        <v>717307.54150000005</v>
      </c>
      <c r="W18" s="212">
        <f>Résultats!Y299</f>
        <v>716707.41870000004</v>
      </c>
      <c r="X18" s="212">
        <f>Résultats!Z299</f>
        <v>716856.24069999997</v>
      </c>
      <c r="Y18" s="212">
        <f>Résultats!AA299</f>
        <v>717809.20389999996</v>
      </c>
      <c r="Z18" s="212">
        <f>Résultats!AB299</f>
        <v>719363.77630000003</v>
      </c>
      <c r="AA18" s="212">
        <f>Résultats!AC299</f>
        <v>721355.83700000006</v>
      </c>
      <c r="AB18" s="212">
        <f>Résultats!AD299</f>
        <v>723533.57579999999</v>
      </c>
      <c r="AC18" s="212">
        <f>Résultats!AE299</f>
        <v>725946.26249999995</v>
      </c>
      <c r="AD18" s="212">
        <f>Résultats!AF299</f>
        <v>728334.84909999999</v>
      </c>
      <c r="AE18" s="212">
        <f>Résultats!AG299</f>
        <v>730700.51419999998</v>
      </c>
      <c r="AF18" s="212">
        <f>Résultats!AH299</f>
        <v>733206.50529999996</v>
      </c>
      <c r="AG18" s="212">
        <f>Résultats!AI299</f>
        <v>735533.85219999996</v>
      </c>
      <c r="AH18" s="212">
        <f>Résultats!AJ299</f>
        <v>737937.16209999996</v>
      </c>
      <c r="AI18" s="212">
        <f>Résultats!AK299</f>
        <v>740400.07909999997</v>
      </c>
      <c r="AJ18" s="212">
        <f>Résultats!AL299</f>
        <v>742951.05720000004</v>
      </c>
      <c r="AK18" s="212">
        <f>Résultats!AM299</f>
        <v>745589.79209999996</v>
      </c>
      <c r="AL18" s="212">
        <f>Résultats!AN299</f>
        <v>748276.20589999994</v>
      </c>
      <c r="AM18" s="212">
        <f>Résultats!AO299</f>
        <v>751126.16960000002</v>
      </c>
      <c r="AN18" s="212">
        <f>Résultats!AP299</f>
        <v>754062.11750000005</v>
      </c>
      <c r="AO18" s="212">
        <f>Résultats!AQ299</f>
        <v>757058.429</v>
      </c>
      <c r="AP18" s="212">
        <f>Résultats!AR299</f>
        <v>760073.64740000002</v>
      </c>
      <c r="AQ18" s="212">
        <f>Résultats!AS299</f>
        <v>763768.40579999995</v>
      </c>
      <c r="AR18" s="212">
        <f>Résultats!AT299</f>
        <v>767143.35580000002</v>
      </c>
      <c r="AS18" s="212">
        <f>Résultats!AU299</f>
        <v>770331.47519999999</v>
      </c>
      <c r="AT18" s="212">
        <f>Résultats!AV299</f>
        <v>773386.28099999996</v>
      </c>
      <c r="AU18" s="260">
        <f>Résultats!AW299</f>
        <v>776384.02419999999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547579.84120000002</v>
      </c>
      <c r="E19" s="212">
        <f>Résultats!G296</f>
        <v>550583.26</v>
      </c>
      <c r="F19" s="212">
        <f>Résultats!H296</f>
        <v>566042.20220000006</v>
      </c>
      <c r="G19" s="212">
        <f>Résultats!I296</f>
        <v>576283.91260000004</v>
      </c>
      <c r="H19" s="212">
        <f>Résultats!J296</f>
        <v>589411.61250000005</v>
      </c>
      <c r="I19" s="212">
        <f>Résultats!K296</f>
        <v>604798.21710000001</v>
      </c>
      <c r="J19" s="212">
        <f>Résultats!L296</f>
        <v>624564.83299999998</v>
      </c>
      <c r="K19" s="212">
        <f>Résultats!M296</f>
        <v>649197.98640000005</v>
      </c>
      <c r="L19" s="212">
        <f>Résultats!N296</f>
        <v>663990.70519999997</v>
      </c>
      <c r="M19" s="212">
        <f>Résultats!O296</f>
        <v>660099.47950000002</v>
      </c>
      <c r="N19" s="212">
        <f>Résultats!P296</f>
        <v>659983.52359999996</v>
      </c>
      <c r="O19" s="212">
        <f>Résultats!Q296</f>
        <v>659252.71070000005</v>
      </c>
      <c r="P19" s="212">
        <f>Résultats!R296</f>
        <v>657616.57220000005</v>
      </c>
      <c r="Q19" s="212">
        <f>Résultats!S296</f>
        <v>664181.06440000003</v>
      </c>
      <c r="R19" s="212">
        <f>Résultats!T296</f>
        <v>662507.20970000001</v>
      </c>
      <c r="S19" s="212">
        <f>Résultats!U296</f>
        <v>660564.10519999999</v>
      </c>
      <c r="T19" s="212">
        <f>Résultats!V296</f>
        <v>661022.19189999998</v>
      </c>
      <c r="U19" s="212">
        <f>Résultats!W296</f>
        <v>660074.55350000004</v>
      </c>
      <c r="V19" s="212">
        <f>Résultats!X296</f>
        <v>658616.00230000005</v>
      </c>
      <c r="W19" s="212">
        <f>Résultats!Y296</f>
        <v>657641.89480000001</v>
      </c>
      <c r="X19" s="212">
        <f>Résultats!Z296</f>
        <v>657320.25879999995</v>
      </c>
      <c r="Y19" s="212">
        <f>Résultats!AA296</f>
        <v>657690.19909999997</v>
      </c>
      <c r="Z19" s="212">
        <f>Résultats!AB296</f>
        <v>658584.67009999999</v>
      </c>
      <c r="AA19" s="212">
        <f>Résultats!AC296</f>
        <v>659856.23179999995</v>
      </c>
      <c r="AB19" s="212">
        <f>Résultats!AD296</f>
        <v>661290.59270000004</v>
      </c>
      <c r="AC19" s="212">
        <f>Résultats!AE296</f>
        <v>663013.22759999998</v>
      </c>
      <c r="AD19" s="212">
        <f>Résultats!AF296</f>
        <v>664664.02009999997</v>
      </c>
      <c r="AE19" s="212">
        <f>Résultats!AG296</f>
        <v>666269.15980000002</v>
      </c>
      <c r="AF19" s="212">
        <f>Résultats!AH296</f>
        <v>668070.45019999996</v>
      </c>
      <c r="AG19" s="212">
        <f>Résultats!AI296</f>
        <v>669570.46019999997</v>
      </c>
      <c r="AH19" s="212">
        <f>Résultats!AJ296</f>
        <v>671153.65599999996</v>
      </c>
      <c r="AI19" s="212">
        <f>Résultats!AK296</f>
        <v>672792.76839999994</v>
      </c>
      <c r="AJ19" s="212">
        <f>Résultats!AL296</f>
        <v>674506.72180000006</v>
      </c>
      <c r="AK19" s="212">
        <f>Résultats!AM296</f>
        <v>676295.37879999995</v>
      </c>
      <c r="AL19" s="212">
        <f>Résultats!AN296</f>
        <v>677995.46259999997</v>
      </c>
      <c r="AM19" s="212">
        <f>Résultats!AO296</f>
        <v>679868.7659</v>
      </c>
      <c r="AN19" s="212">
        <f>Résultats!AP296</f>
        <v>681830.01699999999</v>
      </c>
      <c r="AO19" s="212">
        <f>Résultats!AQ296</f>
        <v>683849.08479999995</v>
      </c>
      <c r="AP19" s="212">
        <f>Résultats!AR296</f>
        <v>685888.19259999995</v>
      </c>
      <c r="AQ19" s="212">
        <f>Résultats!AS296</f>
        <v>688978.74769999995</v>
      </c>
      <c r="AR19" s="212">
        <f>Résultats!AT296</f>
        <v>691569.13219999999</v>
      </c>
      <c r="AS19" s="212">
        <f>Résultats!AU296</f>
        <v>693910.59459999995</v>
      </c>
      <c r="AT19" s="212">
        <f>Résultats!AV296</f>
        <v>696101.40159999998</v>
      </c>
      <c r="AU19" s="260">
        <f>Résultats!AW296</f>
        <v>698225.61580000003</v>
      </c>
    </row>
    <row r="20" spans="1:49" x14ac:dyDescent="0.25">
      <c r="B20" s="261" t="s">
        <v>500</v>
      </c>
      <c r="C20" s="262">
        <f>Résultats!E297</f>
        <v>85388.794389999995</v>
      </c>
      <c r="D20" s="263">
        <f>Résultats!F297</f>
        <v>91010.904060000001</v>
      </c>
      <c r="E20" s="263">
        <f>Résultats!G297</f>
        <v>93670.954469999997</v>
      </c>
      <c r="F20" s="263">
        <f>Résultats!H297</f>
        <v>99540.377500000002</v>
      </c>
      <c r="G20" s="263">
        <f>Résultats!I297</f>
        <v>103548.5196</v>
      </c>
      <c r="H20" s="263">
        <f>Résultats!J297</f>
        <v>111114.5371</v>
      </c>
      <c r="I20" s="263">
        <f>Résultats!K297</f>
        <v>116571.7524</v>
      </c>
      <c r="J20" s="263">
        <f>Résultats!L297</f>
        <v>122829.0662</v>
      </c>
      <c r="K20" s="263">
        <f>Résultats!M297</f>
        <v>131469.071</v>
      </c>
      <c r="L20" s="263">
        <f>Résultats!N297</f>
        <v>134794.43950000001</v>
      </c>
      <c r="M20" s="263">
        <f>Résultats!O297</f>
        <v>126216.5184</v>
      </c>
      <c r="N20" s="263">
        <f>Résultats!P297</f>
        <v>123589.3379</v>
      </c>
      <c r="O20" s="263">
        <f>Résultats!Q297</f>
        <v>120533.7083</v>
      </c>
      <c r="P20" s="263">
        <f>Résultats!R297</f>
        <v>109533.8322</v>
      </c>
      <c r="Q20" s="263">
        <f>Résultats!S297</f>
        <v>106283.44349999999</v>
      </c>
      <c r="R20" s="263">
        <f>Résultats!T297</f>
        <v>108450.4338</v>
      </c>
      <c r="S20" s="263">
        <f>Résultats!U297</f>
        <v>109691.2439</v>
      </c>
      <c r="T20" s="263">
        <f>Résultats!V297</f>
        <v>108682.5919</v>
      </c>
      <c r="U20" s="263">
        <f>Résultats!W297</f>
        <v>107968.9457</v>
      </c>
      <c r="V20" s="263">
        <f>Résultats!X297</f>
        <v>107550.3754</v>
      </c>
      <c r="W20" s="263">
        <f>Résultats!Y297</f>
        <v>107165.0563</v>
      </c>
      <c r="X20" s="263">
        <f>Résultats!Z297</f>
        <v>106931.1433</v>
      </c>
      <c r="Y20" s="263">
        <f>Résultats!AA297</f>
        <v>106943.58990000001</v>
      </c>
      <c r="Z20" s="263">
        <f>Résultats!AB297</f>
        <v>107010.9716</v>
      </c>
      <c r="AA20" s="263">
        <f>Résultats!AC297</f>
        <v>107145.5672</v>
      </c>
      <c r="AB20" s="263">
        <f>Résultats!AD297</f>
        <v>107328.02740000001</v>
      </c>
      <c r="AC20" s="263">
        <f>Résultats!AE297</f>
        <v>107327.6725</v>
      </c>
      <c r="AD20" s="263">
        <f>Résultats!AF297</f>
        <v>107439.7743</v>
      </c>
      <c r="AE20" s="263">
        <f>Résultats!AG297</f>
        <v>107596.6204</v>
      </c>
      <c r="AF20" s="263">
        <f>Résultats!AH297</f>
        <v>107560.5714</v>
      </c>
      <c r="AG20" s="263">
        <f>Résultats!AI297</f>
        <v>107862.5343</v>
      </c>
      <c r="AH20" s="263">
        <f>Résultats!AJ297</f>
        <v>108116.4083</v>
      </c>
      <c r="AI20" s="263">
        <f>Résultats!AK297</f>
        <v>108357.7212</v>
      </c>
      <c r="AJ20" s="263">
        <f>Résultats!AL297</f>
        <v>108611.995</v>
      </c>
      <c r="AK20" s="263">
        <f>Résultats!AM297</f>
        <v>108880.3129</v>
      </c>
      <c r="AL20" s="263">
        <f>Résultats!AN297</f>
        <v>109489.37149999999</v>
      </c>
      <c r="AM20" s="263">
        <f>Résultats!AO297</f>
        <v>110034.86749999999</v>
      </c>
      <c r="AN20" s="263">
        <f>Résultats!AP297</f>
        <v>110556.0732</v>
      </c>
      <c r="AO20" s="263">
        <f>Résultats!AQ297</f>
        <v>111073.18309999999</v>
      </c>
      <c r="AP20" s="263">
        <f>Résultats!AR297</f>
        <v>111584.3238</v>
      </c>
      <c r="AQ20" s="263">
        <f>Résultats!AS297</f>
        <v>110943.9731</v>
      </c>
      <c r="AR20" s="263">
        <f>Résultats!AT297</f>
        <v>110838.6531</v>
      </c>
      <c r="AS20" s="263">
        <f>Résultats!AU297</f>
        <v>110940.5178</v>
      </c>
      <c r="AT20" s="263">
        <f>Résultats!AV297</f>
        <v>111122.4801</v>
      </c>
      <c r="AU20" s="264">
        <f>Résultats!AW297</f>
        <v>111350.9488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719778.33790000004</v>
      </c>
      <c r="E21" s="251">
        <f t="shared" si="3"/>
        <v>729413.69750000001</v>
      </c>
      <c r="F21" s="251">
        <f t="shared" si="3"/>
        <v>754664.66310000001</v>
      </c>
      <c r="G21" s="251">
        <f t="shared" si="3"/>
        <v>772552.11620000005</v>
      </c>
      <c r="H21" s="251">
        <f t="shared" si="3"/>
        <v>794272.32160000002</v>
      </c>
      <c r="I21" s="251">
        <f t="shared" si="3"/>
        <v>823880.51580000005</v>
      </c>
      <c r="J21" s="251">
        <f t="shared" si="3"/>
        <v>859638.75910000002</v>
      </c>
      <c r="K21" s="251">
        <f t="shared" si="3"/>
        <v>901281.1344000001</v>
      </c>
      <c r="L21" s="251">
        <f t="shared" si="3"/>
        <v>936546.45750000002</v>
      </c>
      <c r="M21" s="251">
        <f t="shared" si="3"/>
        <v>931188.07909999997</v>
      </c>
      <c r="N21" s="251">
        <f t="shared" si="3"/>
        <v>925832.29359999998</v>
      </c>
      <c r="O21" s="251">
        <f t="shared" si="3"/>
        <v>919220.91540000006</v>
      </c>
      <c r="P21" s="251">
        <f t="shared" si="3"/>
        <v>914750.76280000003</v>
      </c>
      <c r="Q21" s="251">
        <f t="shared" si="3"/>
        <v>930225.21600000001</v>
      </c>
      <c r="R21" s="251">
        <f t="shared" si="3"/>
        <v>923431.76800000004</v>
      </c>
      <c r="S21" s="251">
        <f t="shared" si="3"/>
        <v>917864.71860000002</v>
      </c>
      <c r="T21" s="251">
        <f t="shared" si="3"/>
        <v>921452.97459999996</v>
      </c>
      <c r="U21" s="251">
        <f t="shared" si="3"/>
        <v>922262.39670000004</v>
      </c>
      <c r="V21" s="251">
        <f t="shared" si="3"/>
        <v>921813.41670000006</v>
      </c>
      <c r="W21" s="251">
        <f t="shared" si="3"/>
        <v>921965.70940000005</v>
      </c>
      <c r="X21" s="251">
        <f t="shared" si="3"/>
        <v>922883.45199999993</v>
      </c>
      <c r="Y21" s="251">
        <f t="shared" si="3"/>
        <v>924577.85349999997</v>
      </c>
      <c r="Z21" s="251">
        <f t="shared" si="3"/>
        <v>926857.57239999995</v>
      </c>
      <c r="AA21" s="251">
        <f t="shared" si="3"/>
        <v>929552.37709999993</v>
      </c>
      <c r="AB21" s="251">
        <f t="shared" si="3"/>
        <v>932473.97430000012</v>
      </c>
      <c r="AC21" s="251">
        <f t="shared" si="3"/>
        <v>936280.83259999997</v>
      </c>
      <c r="AD21" s="251">
        <f t="shared" si="3"/>
        <v>939715.69750000001</v>
      </c>
      <c r="AE21" s="251">
        <f t="shared" si="3"/>
        <v>942964.08630000008</v>
      </c>
      <c r="AF21" s="251">
        <f t="shared" si="3"/>
        <v>946933.01639999996</v>
      </c>
      <c r="AG21" s="251">
        <f t="shared" si="3"/>
        <v>949659.00890000002</v>
      </c>
      <c r="AH21" s="251">
        <f t="shared" si="3"/>
        <v>952614.13299999991</v>
      </c>
      <c r="AI21" s="251">
        <f t="shared" si="3"/>
        <v>955689.31699999992</v>
      </c>
      <c r="AJ21" s="251">
        <f t="shared" si="3"/>
        <v>958869.96810000006</v>
      </c>
      <c r="AK21" s="251">
        <f t="shared" si="3"/>
        <v>962157.91279999993</v>
      </c>
      <c r="AL21" s="251">
        <f t="shared" si="3"/>
        <v>964545.81499999994</v>
      </c>
      <c r="AM21" s="251">
        <f t="shared" si="3"/>
        <v>967363.3</v>
      </c>
      <c r="AN21" s="251">
        <f t="shared" si="3"/>
        <v>970401.57129999995</v>
      </c>
      <c r="AO21" s="251">
        <f t="shared" si="3"/>
        <v>973577.21939999994</v>
      </c>
      <c r="AP21" s="251">
        <f t="shared" si="3"/>
        <v>976833.44039999996</v>
      </c>
      <c r="AQ21" s="251">
        <f t="shared" si="3"/>
        <v>984307.26370000001</v>
      </c>
      <c r="AR21" s="251">
        <f t="shared" si="3"/>
        <v>989810.30050000001</v>
      </c>
      <c r="AS21" s="251">
        <f t="shared" si="3"/>
        <v>994502.9953999999</v>
      </c>
      <c r="AT21" s="251">
        <f t="shared" si="3"/>
        <v>998832.92449999996</v>
      </c>
      <c r="AU21" s="252">
        <f t="shared" si="3"/>
        <v>1003016.3213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-5639.0912000001408</v>
      </c>
      <c r="V24" s="247">
        <f t="shared" si="4"/>
        <v>-27221.276199999964</v>
      </c>
      <c r="W24" s="247">
        <f t="shared" si="4"/>
        <v>-12041.63450000016</v>
      </c>
      <c r="X24" s="247">
        <f t="shared" si="4"/>
        <v>-20211.784499999834</v>
      </c>
      <c r="Y24" s="247">
        <f t="shared" si="4"/>
        <v>-30661.185899999924</v>
      </c>
      <c r="Z24" s="247">
        <f t="shared" si="4"/>
        <v>-42849.054999999935</v>
      </c>
      <c r="AA24" s="247">
        <f t="shared" si="4"/>
        <v>-56523.74450000003</v>
      </c>
      <c r="AB24" s="247">
        <f t="shared" si="4"/>
        <v>-64179.382400000002</v>
      </c>
      <c r="AC24" s="247">
        <f t="shared" si="4"/>
        <v>-70917.301900000079</v>
      </c>
      <c r="AD24" s="247">
        <f t="shared" si="4"/>
        <v>-76543.868599999929</v>
      </c>
      <c r="AE24" s="247">
        <f t="shared" si="4"/>
        <v>-81404.374400000088</v>
      </c>
      <c r="AF24" s="247">
        <f t="shared" si="4"/>
        <v>-86232.989300000016</v>
      </c>
      <c r="AG24" s="247">
        <f t="shared" si="4"/>
        <v>-90473.113200000022</v>
      </c>
      <c r="AH24" s="247">
        <f t="shared" si="4"/>
        <v>-93596.354999999981</v>
      </c>
      <c r="AI24" s="247">
        <f t="shared" si="4"/>
        <v>-96134.572899999795</v>
      </c>
      <c r="AJ24" s="247">
        <f t="shared" si="4"/>
        <v>-98512.095800000243</v>
      </c>
      <c r="AK24" s="247">
        <f t="shared" si="4"/>
        <v>-101472.41039999994</v>
      </c>
      <c r="AL24" s="247">
        <f t="shared" si="4"/>
        <v>-103883.92009999999</v>
      </c>
      <c r="AM24" s="247">
        <f t="shared" si="4"/>
        <v>-106582.17059999984</v>
      </c>
      <c r="AN24" s="247">
        <f t="shared" si="4"/>
        <v>-109693.34440000006</v>
      </c>
      <c r="AO24" s="247">
        <f t="shared" si="4"/>
        <v>-113235.49310000008</v>
      </c>
      <c r="AP24" s="247">
        <f t="shared" si="4"/>
        <v>-118511.74729999993</v>
      </c>
      <c r="AQ24" s="247">
        <f t="shared" si="4"/>
        <v>-126715.81309999991</v>
      </c>
      <c r="AR24" s="247">
        <f t="shared" si="4"/>
        <v>-134047.04330000002</v>
      </c>
      <c r="AS24" s="247">
        <f t="shared" si="4"/>
        <v>-141120.90289999987</v>
      </c>
      <c r="AT24" s="247">
        <f t="shared" si="4"/>
        <v>-148205.36910000001</v>
      </c>
      <c r="AU24" s="247">
        <f t="shared" si="4"/>
        <v>-155560.67050000001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-8117.4539000000223</v>
      </c>
      <c r="V25" s="251">
        <f t="shared" si="4"/>
        <v>-27421.379499999981</v>
      </c>
      <c r="W25" s="251">
        <f t="shared" si="4"/>
        <v>-23272.738899999997</v>
      </c>
      <c r="X25" s="251">
        <f t="shared" si="4"/>
        <v>-34286.205699999991</v>
      </c>
      <c r="Y25" s="251">
        <f t="shared" si="4"/>
        <v>-45417.30349999998</v>
      </c>
      <c r="Z25" s="251">
        <f t="shared" si="4"/>
        <v>-56983.320699999982</v>
      </c>
      <c r="AA25" s="251">
        <f t="shared" si="4"/>
        <v>-69076.883499999996</v>
      </c>
      <c r="AB25" s="251">
        <f t="shared" si="4"/>
        <v>-75235.916099999973</v>
      </c>
      <c r="AC25" s="251">
        <f t="shared" si="4"/>
        <v>-81165.139200000034</v>
      </c>
      <c r="AD25" s="251">
        <f t="shared" si="4"/>
        <v>-86886.286599999992</v>
      </c>
      <c r="AE25" s="251">
        <f t="shared" si="4"/>
        <v>-92313.852000000014</v>
      </c>
      <c r="AF25" s="251">
        <f t="shared" si="4"/>
        <v>-97421.199100000027</v>
      </c>
      <c r="AG25" s="251">
        <f t="shared" si="4"/>
        <v>-102053.39439999999</v>
      </c>
      <c r="AH25" s="251">
        <f t="shared" si="4"/>
        <v>-106080.39939999999</v>
      </c>
      <c r="AI25" s="251">
        <f t="shared" si="4"/>
        <v>-109779.44059999997</v>
      </c>
      <c r="AJ25" s="251">
        <f t="shared" si="4"/>
        <v>-113415.22840000002</v>
      </c>
      <c r="AK25" s="251">
        <f t="shared" si="4"/>
        <v>-117021.7121</v>
      </c>
      <c r="AL25" s="251">
        <f t="shared" si="4"/>
        <v>-120685.69389999995</v>
      </c>
      <c r="AM25" s="251">
        <f t="shared" si="4"/>
        <v>-124453.05199999997</v>
      </c>
      <c r="AN25" s="251">
        <f t="shared" si="4"/>
        <v>-128470.82519999996</v>
      </c>
      <c r="AO25" s="251">
        <f t="shared" si="4"/>
        <v>-132783.51010000001</v>
      </c>
      <c r="AP25" s="251">
        <f t="shared" si="4"/>
        <v>-137413.94689999998</v>
      </c>
      <c r="AQ25" s="251">
        <f t="shared" si="4"/>
        <v>-142528.58809999999</v>
      </c>
      <c r="AR25" s="251">
        <f t="shared" si="4"/>
        <v>-148292.19589999999</v>
      </c>
      <c r="AS25" s="251">
        <f t="shared" si="4"/>
        <v>-154491.31329999992</v>
      </c>
      <c r="AT25" s="251">
        <f t="shared" si="4"/>
        <v>-161042.16310000001</v>
      </c>
      <c r="AU25" s="251">
        <f t="shared" si="4"/>
        <v>-168018.87949999998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121.99205999998958</v>
      </c>
      <c r="V26" s="256">
        <f t="shared" si="6"/>
        <v>-3264.1881500000236</v>
      </c>
      <c r="W26" s="256">
        <f t="shared" si="6"/>
        <v>-4062.6580099999919</v>
      </c>
      <c r="X26" s="256">
        <f t="shared" si="6"/>
        <v>-4520.9374399999942</v>
      </c>
      <c r="Y26" s="256">
        <f t="shared" si="6"/>
        <v>-6302.8545500000037</v>
      </c>
      <c r="Z26" s="256">
        <f t="shared" si="6"/>
        <v>-8653.4980500000238</v>
      </c>
      <c r="AA26" s="256">
        <f t="shared" si="6"/>
        <v>-11236.079209999974</v>
      </c>
      <c r="AB26" s="256">
        <f t="shared" si="6"/>
        <v>-14470.224680000021</v>
      </c>
      <c r="AC26" s="256">
        <f t="shared" si="6"/>
        <v>-17189.808529999988</v>
      </c>
      <c r="AD26" s="256">
        <f t="shared" si="6"/>
        <v>-18894.142689999993</v>
      </c>
      <c r="AE26" s="256">
        <f t="shared" si="6"/>
        <v>-19969.843890000004</v>
      </c>
      <c r="AF26" s="256">
        <f t="shared" si="6"/>
        <v>-21171.229499999994</v>
      </c>
      <c r="AG26" s="256">
        <f t="shared" si="6"/>
        <v>-22219.819180000013</v>
      </c>
      <c r="AH26" s="256">
        <f t="shared" si="6"/>
        <v>-22805.37364000002</v>
      </c>
      <c r="AI26" s="256">
        <f t="shared" si="6"/>
        <v>-23080.633219999982</v>
      </c>
      <c r="AJ26" s="256">
        <f t="shared" si="6"/>
        <v>-23156.04250999997</v>
      </c>
      <c r="AK26" s="256">
        <f t="shared" si="6"/>
        <v>-23704.240519999985</v>
      </c>
      <c r="AL26" s="256">
        <f t="shared" si="6"/>
        <v>-23320.237039999971</v>
      </c>
      <c r="AM26" s="256">
        <f t="shared" si="6"/>
        <v>-22927.684239999988</v>
      </c>
      <c r="AN26" s="256">
        <f t="shared" si="6"/>
        <v>-22495.079730000005</v>
      </c>
      <c r="AO26" s="256">
        <f t="shared" si="6"/>
        <v>-22025.710829999975</v>
      </c>
      <c r="AP26" s="256">
        <f t="shared" si="6"/>
        <v>-22872.790119999998</v>
      </c>
      <c r="AQ26" s="256">
        <f t="shared" si="6"/>
        <v>-26018.203970000031</v>
      </c>
      <c r="AR26" s="256">
        <f t="shared" si="6"/>
        <v>-27449.768200000042</v>
      </c>
      <c r="AS26" s="256">
        <f t="shared" si="6"/>
        <v>-28174.271910000018</v>
      </c>
      <c r="AT26" s="256">
        <f t="shared" si="6"/>
        <v>-28578.968889999996</v>
      </c>
      <c r="AU26" s="256">
        <f t="shared" si="6"/>
        <v>-28825.819879999988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33.959399999992456</v>
      </c>
      <c r="V27" s="212">
        <f t="shared" si="7"/>
        <v>-3685.3381000000227</v>
      </c>
      <c r="W27" s="212">
        <f t="shared" si="7"/>
        <v>-6222.2725999999966</v>
      </c>
      <c r="X27" s="212">
        <f t="shared" si="7"/>
        <v>-7154.5298999999941</v>
      </c>
      <c r="Y27" s="212">
        <f t="shared" si="7"/>
        <v>-9524.5380000000005</v>
      </c>
      <c r="Z27" s="212">
        <f t="shared" si="7"/>
        <v>-12506.578900000022</v>
      </c>
      <c r="AA27" s="212">
        <f t="shared" si="7"/>
        <v>-15706.888599999977</v>
      </c>
      <c r="AB27" s="212">
        <f t="shared" si="7"/>
        <v>-16610.872300000017</v>
      </c>
      <c r="AC27" s="212">
        <f t="shared" si="7"/>
        <v>-17520.307399999991</v>
      </c>
      <c r="AD27" s="212">
        <f t="shared" si="7"/>
        <v>-17616.84659999999</v>
      </c>
      <c r="AE27" s="212">
        <f t="shared" si="7"/>
        <v>-17239.220600000001</v>
      </c>
      <c r="AF27" s="212">
        <f t="shared" si="7"/>
        <v>-17184.629199999996</v>
      </c>
      <c r="AG27" s="212">
        <f t="shared" si="7"/>
        <v>-17079.741700000013</v>
      </c>
      <c r="AH27" s="212">
        <f t="shared" si="7"/>
        <v>-16579.457400000014</v>
      </c>
      <c r="AI27" s="212">
        <f t="shared" si="7"/>
        <v>-15825.724999999977</v>
      </c>
      <c r="AJ27" s="212">
        <f t="shared" si="7"/>
        <v>-14921.837699999975</v>
      </c>
      <c r="AK27" s="212">
        <f t="shared" si="7"/>
        <v>-14596.542599999986</v>
      </c>
      <c r="AL27" s="212">
        <f t="shared" si="7"/>
        <v>-13238.88539999997</v>
      </c>
      <c r="AM27" s="212">
        <f t="shared" si="7"/>
        <v>-11914.858799999987</v>
      </c>
      <c r="AN27" s="212">
        <f t="shared" si="7"/>
        <v>-10582.685100000002</v>
      </c>
      <c r="AO27" s="212">
        <f t="shared" si="7"/>
        <v>-9243.6304999999702</v>
      </c>
      <c r="AP27" s="212">
        <f t="shared" si="7"/>
        <v>-9378.7597999999998</v>
      </c>
      <c r="AQ27" s="212">
        <f t="shared" si="7"/>
        <v>-12174.645200000028</v>
      </c>
      <c r="AR27" s="212">
        <f t="shared" si="7"/>
        <v>-13058.088000000047</v>
      </c>
      <c r="AS27" s="212">
        <f t="shared" si="7"/>
        <v>-13181.087300000014</v>
      </c>
      <c r="AT27" s="212">
        <f t="shared" si="7"/>
        <v>-12982.055099999998</v>
      </c>
      <c r="AU27" s="212">
        <f t="shared" si="7"/>
        <v>-12636.178599999985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88.032659999997122</v>
      </c>
      <c r="V28" s="263">
        <f t="shared" si="7"/>
        <v>421.14994999999908</v>
      </c>
      <c r="W28" s="263">
        <f t="shared" si="7"/>
        <v>2159.6145900000047</v>
      </c>
      <c r="X28" s="263">
        <f t="shared" si="7"/>
        <v>2633.5924599999998</v>
      </c>
      <c r="Y28" s="263">
        <f t="shared" si="7"/>
        <v>3221.6834499999968</v>
      </c>
      <c r="Z28" s="263">
        <f t="shared" si="7"/>
        <v>3853.0808499999985</v>
      </c>
      <c r="AA28" s="263">
        <f t="shared" si="7"/>
        <v>4470.8093900000022</v>
      </c>
      <c r="AB28" s="263">
        <f t="shared" si="7"/>
        <v>2140.6476199999961</v>
      </c>
      <c r="AC28" s="263">
        <f t="shared" si="7"/>
        <v>330.49887000000308</v>
      </c>
      <c r="AD28" s="263">
        <f t="shared" si="7"/>
        <v>-1277.2960900000035</v>
      </c>
      <c r="AE28" s="263">
        <f t="shared" si="7"/>
        <v>-2730.6232900000032</v>
      </c>
      <c r="AF28" s="263">
        <f t="shared" si="7"/>
        <v>-3986.6002999999982</v>
      </c>
      <c r="AG28" s="263">
        <f t="shared" si="7"/>
        <v>-5140.0774799999999</v>
      </c>
      <c r="AH28" s="263">
        <f t="shared" si="7"/>
        <v>-6225.9162400000059</v>
      </c>
      <c r="AI28" s="263">
        <f t="shared" si="7"/>
        <v>-7254.9082200000048</v>
      </c>
      <c r="AJ28" s="263">
        <f t="shared" si="7"/>
        <v>-8234.2048099999956</v>
      </c>
      <c r="AK28" s="263">
        <f t="shared" si="7"/>
        <v>-9107.6979199999987</v>
      </c>
      <c r="AL28" s="263">
        <f t="shared" si="7"/>
        <v>-10081.351640000001</v>
      </c>
      <c r="AM28" s="263">
        <f t="shared" si="7"/>
        <v>-11012.825440000001</v>
      </c>
      <c r="AN28" s="263">
        <f t="shared" si="7"/>
        <v>-11912.394630000003</v>
      </c>
      <c r="AO28" s="263">
        <f t="shared" si="7"/>
        <v>-12782.080330000004</v>
      </c>
      <c r="AP28" s="263">
        <f t="shared" si="7"/>
        <v>-13494.030319999998</v>
      </c>
      <c r="AQ28" s="263">
        <f t="shared" si="7"/>
        <v>-13843.558770000003</v>
      </c>
      <c r="AR28" s="263">
        <f t="shared" si="7"/>
        <v>-14391.680199999995</v>
      </c>
      <c r="AS28" s="263">
        <f t="shared" si="7"/>
        <v>-14993.184610000004</v>
      </c>
      <c r="AT28" s="263">
        <f t="shared" si="7"/>
        <v>-15596.913789999999</v>
      </c>
      <c r="AU28" s="263">
        <f t="shared" si="7"/>
        <v>-16189.641280000003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-4770.220599999986</v>
      </c>
      <c r="V29" s="212">
        <f t="shared" si="9"/>
        <v>-10669.144300000087</v>
      </c>
      <c r="W29" s="212">
        <f t="shared" si="9"/>
        <v>-6022.5231000000495</v>
      </c>
      <c r="X29" s="212">
        <f t="shared" si="9"/>
        <v>-9726.2816999999486</v>
      </c>
      <c r="Y29" s="212">
        <f t="shared" si="9"/>
        <v>-14181.014699999927</v>
      </c>
      <c r="Z29" s="212">
        <f t="shared" si="9"/>
        <v>-19292.721199999942</v>
      </c>
      <c r="AA29" s="212">
        <f t="shared" si="9"/>
        <v>-25042.592199999955</v>
      </c>
      <c r="AB29" s="212">
        <f t="shared" si="9"/>
        <v>-30059.149500000029</v>
      </c>
      <c r="AC29" s="212">
        <f t="shared" si="9"/>
        <v>-34950.271699999939</v>
      </c>
      <c r="AD29" s="212">
        <f t="shared" si="9"/>
        <v>-39958.737299999964</v>
      </c>
      <c r="AE29" s="212">
        <f t="shared" si="9"/>
        <v>-45115.416100000075</v>
      </c>
      <c r="AF29" s="212">
        <f t="shared" si="9"/>
        <v>-50419.981999999945</v>
      </c>
      <c r="AG29" s="212">
        <f t="shared" si="9"/>
        <v>-55732.740099999995</v>
      </c>
      <c r="AH29" s="212">
        <f t="shared" si="9"/>
        <v>-61002.796000000017</v>
      </c>
      <c r="AI29" s="212">
        <f t="shared" si="9"/>
        <v>-66318.825399999958</v>
      </c>
      <c r="AJ29" s="212">
        <f t="shared" si="9"/>
        <v>-71726.474600000074</v>
      </c>
      <c r="AK29" s="212">
        <f t="shared" si="9"/>
        <v>-77232.694199999925</v>
      </c>
      <c r="AL29" s="212">
        <f t="shared" si="9"/>
        <v>-83043.319699999978</v>
      </c>
      <c r="AM29" s="212">
        <f t="shared" si="9"/>
        <v>-89022.770999999979</v>
      </c>
      <c r="AN29" s="212">
        <f t="shared" si="9"/>
        <v>-95170.15330000002</v>
      </c>
      <c r="AO29" s="212">
        <f t="shared" si="9"/>
        <v>-101454.93699999992</v>
      </c>
      <c r="AP29" s="212">
        <f t="shared" si="9"/>
        <v>-107734.01239999999</v>
      </c>
      <c r="AQ29" s="212">
        <f t="shared" si="9"/>
        <v>-114115.35979999998</v>
      </c>
      <c r="AR29" s="212">
        <f t="shared" si="9"/>
        <v>-120647.30519999999</v>
      </c>
      <c r="AS29" s="212">
        <f t="shared" si="9"/>
        <v>-127167.51430000001</v>
      </c>
      <c r="AT29" s="212">
        <f t="shared" si="9"/>
        <v>-133639.05540000001</v>
      </c>
      <c r="AU29" s="212">
        <f t="shared" si="9"/>
        <v>-140088.09080000006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-6271.2092999999877</v>
      </c>
      <c r="V30" s="212">
        <f t="shared" si="10"/>
        <v>-15348.60830000008</v>
      </c>
      <c r="W30" s="212">
        <f t="shared" si="10"/>
        <v>-14716.868800000055</v>
      </c>
      <c r="X30" s="212">
        <f t="shared" si="10"/>
        <v>-20469.905999999959</v>
      </c>
      <c r="Y30" s="212">
        <f t="shared" si="10"/>
        <v>-27361.031299999915</v>
      </c>
      <c r="Z30" s="212">
        <f t="shared" si="10"/>
        <v>-35005.741399999941</v>
      </c>
      <c r="AA30" s="212">
        <f t="shared" si="10"/>
        <v>-43305.013599999947</v>
      </c>
      <c r="AB30" s="212">
        <f t="shared" si="10"/>
        <v>-48243.364300000016</v>
      </c>
      <c r="AC30" s="212">
        <f t="shared" si="10"/>
        <v>-53090.752299999935</v>
      </c>
      <c r="AD30" s="212">
        <f t="shared" si="10"/>
        <v>-57794.946499999962</v>
      </c>
      <c r="AE30" s="212">
        <f t="shared" si="10"/>
        <v>-62486.332400000072</v>
      </c>
      <c r="AF30" s="212">
        <f t="shared" si="10"/>
        <v>-67449.506199999945</v>
      </c>
      <c r="AG30" s="212">
        <f t="shared" si="10"/>
        <v>-72434.388299999991</v>
      </c>
      <c r="AH30" s="212">
        <f t="shared" si="10"/>
        <v>-77339.614300000016</v>
      </c>
      <c r="AI30" s="212">
        <f t="shared" si="10"/>
        <v>-82256.33739999996</v>
      </c>
      <c r="AJ30" s="212">
        <f t="shared" si="10"/>
        <v>-87238.980700000073</v>
      </c>
      <c r="AK30" s="212">
        <f t="shared" si="10"/>
        <v>-92520.676099999924</v>
      </c>
      <c r="AL30" s="212">
        <f t="shared" si="10"/>
        <v>-97715.95299999998</v>
      </c>
      <c r="AM30" s="212">
        <f t="shared" si="10"/>
        <v>-103081.07559999998</v>
      </c>
      <c r="AN30" s="212">
        <f t="shared" si="10"/>
        <v>-108583.95510000002</v>
      </c>
      <c r="AO30" s="212">
        <f t="shared" si="10"/>
        <v>-114195.73359999992</v>
      </c>
      <c r="AP30" s="212">
        <f t="shared" si="10"/>
        <v>-120285.08799999999</v>
      </c>
      <c r="AQ30" s="212">
        <f t="shared" si="10"/>
        <v>-127425.40269999998</v>
      </c>
      <c r="AR30" s="212">
        <f t="shared" si="10"/>
        <v>-134012.71669999999</v>
      </c>
      <c r="AS30" s="212">
        <f t="shared" si="10"/>
        <v>-140310.5013</v>
      </c>
      <c r="AT30" s="212">
        <f t="shared" si="10"/>
        <v>-146436.93530000001</v>
      </c>
      <c r="AU30" s="212">
        <f t="shared" si="10"/>
        <v>-152472.74570000009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1500.9887000000017</v>
      </c>
      <c r="V31" s="263">
        <f t="shared" si="10"/>
        <v>4679.4639999999927</v>
      </c>
      <c r="W31" s="263">
        <f t="shared" si="10"/>
        <v>8694.3457000000053</v>
      </c>
      <c r="X31" s="263">
        <f t="shared" si="10"/>
        <v>10743.62430000001</v>
      </c>
      <c r="Y31" s="263">
        <f t="shared" si="10"/>
        <v>13180.016599999988</v>
      </c>
      <c r="Z31" s="263">
        <f t="shared" si="10"/>
        <v>15713.020199999999</v>
      </c>
      <c r="AA31" s="263">
        <f t="shared" si="10"/>
        <v>18262.421399999992</v>
      </c>
      <c r="AB31" s="263">
        <f t="shared" si="10"/>
        <v>18184.214799999987</v>
      </c>
      <c r="AC31" s="263">
        <f t="shared" si="10"/>
        <v>18140.480599999995</v>
      </c>
      <c r="AD31" s="263">
        <f t="shared" si="10"/>
        <v>17836.209199999998</v>
      </c>
      <c r="AE31" s="263">
        <f t="shared" si="10"/>
        <v>17370.916299999997</v>
      </c>
      <c r="AF31" s="263">
        <f t="shared" si="10"/>
        <v>17029.5242</v>
      </c>
      <c r="AG31" s="263">
        <f t="shared" si="10"/>
        <v>16701.648199999996</v>
      </c>
      <c r="AH31" s="263">
        <f t="shared" si="10"/>
        <v>16336.818299999999</v>
      </c>
      <c r="AI31" s="263">
        <f t="shared" si="10"/>
        <v>15937.512000000002</v>
      </c>
      <c r="AJ31" s="263">
        <f t="shared" si="10"/>
        <v>15512.506099999999</v>
      </c>
      <c r="AK31" s="263">
        <f t="shared" si="10"/>
        <v>15287.981899999999</v>
      </c>
      <c r="AL31" s="263">
        <f t="shared" si="10"/>
        <v>14672.633300000001</v>
      </c>
      <c r="AM31" s="263">
        <f t="shared" si="10"/>
        <v>14058.304600000003</v>
      </c>
      <c r="AN31" s="263">
        <f t="shared" si="10"/>
        <v>13413.801800000001</v>
      </c>
      <c r="AO31" s="263">
        <f t="shared" si="10"/>
        <v>12740.796600000001</v>
      </c>
      <c r="AP31" s="263">
        <f t="shared" si="10"/>
        <v>12551.075599999996</v>
      </c>
      <c r="AQ31" s="263">
        <f t="shared" si="10"/>
        <v>13310.0429</v>
      </c>
      <c r="AR31" s="263">
        <f t="shared" si="10"/>
        <v>13365.411500000002</v>
      </c>
      <c r="AS31" s="263">
        <f t="shared" si="10"/>
        <v>13142.986999999994</v>
      </c>
      <c r="AT31" s="263">
        <f t="shared" si="10"/>
        <v>12797.8799</v>
      </c>
      <c r="AU31" s="263">
        <f t="shared" si="10"/>
        <v>12384.654900000009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-6237.2498999999953</v>
      </c>
      <c r="V32" s="251">
        <f t="shared" si="12"/>
        <v>-19033.946400000103</v>
      </c>
      <c r="W32" s="251">
        <f t="shared" si="12"/>
        <v>-20939.141400000051</v>
      </c>
      <c r="X32" s="251">
        <f t="shared" si="12"/>
        <v>-27624.435899999953</v>
      </c>
      <c r="Y32" s="251">
        <f t="shared" si="12"/>
        <v>-36885.569299999916</v>
      </c>
      <c r="Z32" s="251">
        <f t="shared" si="12"/>
        <v>-47512.320299999963</v>
      </c>
      <c r="AA32" s="251">
        <f t="shared" si="12"/>
        <v>-59011.902199999924</v>
      </c>
      <c r="AB32" s="251">
        <f t="shared" si="12"/>
        <v>-64854.236600000033</v>
      </c>
      <c r="AC32" s="251">
        <f t="shared" si="12"/>
        <v>-70611.059699999925</v>
      </c>
      <c r="AD32" s="251">
        <f t="shared" si="12"/>
        <v>-75411.793099999952</v>
      </c>
      <c r="AE32" s="251">
        <f t="shared" si="12"/>
        <v>-79725.553000000073</v>
      </c>
      <c r="AF32" s="251">
        <f t="shared" si="12"/>
        <v>-84634.135399999941</v>
      </c>
      <c r="AG32" s="251">
        <f t="shared" si="12"/>
        <v>-89514.13</v>
      </c>
      <c r="AH32" s="251">
        <f t="shared" si="12"/>
        <v>-93919.07170000003</v>
      </c>
      <c r="AI32" s="251">
        <f t="shared" si="12"/>
        <v>-98082.062399999937</v>
      </c>
      <c r="AJ32" s="251">
        <f t="shared" si="12"/>
        <v>-102160.81840000005</v>
      </c>
      <c r="AK32" s="251">
        <f t="shared" si="12"/>
        <v>-107117.21869999991</v>
      </c>
      <c r="AL32" s="251">
        <f t="shared" si="12"/>
        <v>-110954.83839999995</v>
      </c>
      <c r="AM32" s="251">
        <f t="shared" si="12"/>
        <v>-114995.93439999997</v>
      </c>
      <c r="AN32" s="251">
        <f t="shared" si="12"/>
        <v>-119166.64020000002</v>
      </c>
      <c r="AO32" s="251">
        <f t="shared" si="12"/>
        <v>-123439.36409999989</v>
      </c>
      <c r="AP32" s="251">
        <f t="shared" si="12"/>
        <v>-129663.84779999999</v>
      </c>
      <c r="AQ32" s="251">
        <f t="shared" si="12"/>
        <v>-139600.04790000001</v>
      </c>
      <c r="AR32" s="251">
        <f t="shared" si="12"/>
        <v>-147070.80470000004</v>
      </c>
      <c r="AS32" s="251">
        <f t="shared" si="12"/>
        <v>-153491.58860000002</v>
      </c>
      <c r="AT32" s="251">
        <f t="shared" si="12"/>
        <v>-159418.99040000001</v>
      </c>
      <c r="AU32" s="251">
        <f t="shared" si="12"/>
        <v>-165108.92430000007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3">C38+C39+C42</f>
        <v>0.99999999999999978</v>
      </c>
      <c r="D37" s="247">
        <f t="shared" si="13"/>
        <v>1.0000000000000002</v>
      </c>
      <c r="E37" s="247">
        <f t="shared" si="13"/>
        <v>1.0000000000000002</v>
      </c>
      <c r="F37" s="247">
        <f t="shared" si="13"/>
        <v>1.0000000000000002</v>
      </c>
      <c r="G37" s="247">
        <f t="shared" si="13"/>
        <v>0.99999999999999989</v>
      </c>
      <c r="H37" s="247">
        <f t="shared" si="13"/>
        <v>0.99999999999999978</v>
      </c>
      <c r="I37" s="247">
        <f t="shared" si="13"/>
        <v>0.99999999999999978</v>
      </c>
      <c r="J37" s="247">
        <f t="shared" si="13"/>
        <v>1</v>
      </c>
      <c r="K37" s="247">
        <f t="shared" si="13"/>
        <v>0.99999999999999989</v>
      </c>
      <c r="L37" s="247">
        <f t="shared" si="13"/>
        <v>0.99999999999999978</v>
      </c>
      <c r="M37" s="247">
        <f t="shared" si="13"/>
        <v>1</v>
      </c>
      <c r="N37" s="247">
        <f t="shared" si="13"/>
        <v>0.99999999999999978</v>
      </c>
      <c r="O37" s="247">
        <f t="shared" si="13"/>
        <v>1</v>
      </c>
      <c r="P37" s="247">
        <f t="shared" si="13"/>
        <v>1</v>
      </c>
      <c r="Q37" s="247">
        <f t="shared" si="13"/>
        <v>1</v>
      </c>
      <c r="R37" s="247">
        <f t="shared" si="13"/>
        <v>1</v>
      </c>
      <c r="S37" s="247">
        <f t="shared" si="13"/>
        <v>0.99999999999999978</v>
      </c>
      <c r="T37" s="247">
        <f t="shared" si="13"/>
        <v>0.99999999999999978</v>
      </c>
      <c r="U37" s="247">
        <f t="shared" si="13"/>
        <v>1</v>
      </c>
      <c r="V37" s="247">
        <f t="shared" si="13"/>
        <v>1</v>
      </c>
      <c r="W37" s="247">
        <f t="shared" si="13"/>
        <v>1</v>
      </c>
      <c r="X37" s="247">
        <f t="shared" si="13"/>
        <v>0.99999999999999989</v>
      </c>
      <c r="Y37" s="247">
        <f t="shared" si="13"/>
        <v>1</v>
      </c>
      <c r="Z37" s="247">
        <f t="shared" si="13"/>
        <v>0.99999999999999978</v>
      </c>
      <c r="AA37" s="247">
        <f t="shared" si="13"/>
        <v>1</v>
      </c>
      <c r="AB37" s="247">
        <f t="shared" si="13"/>
        <v>1</v>
      </c>
      <c r="AC37" s="247">
        <f t="shared" si="13"/>
        <v>1</v>
      </c>
      <c r="AD37" s="247">
        <f t="shared" si="13"/>
        <v>1</v>
      </c>
      <c r="AE37" s="247">
        <f t="shared" si="13"/>
        <v>0.99999999999999989</v>
      </c>
      <c r="AF37" s="247">
        <f t="shared" si="13"/>
        <v>0.99999999999999989</v>
      </c>
      <c r="AG37" s="247">
        <f t="shared" si="13"/>
        <v>0.99999999999999989</v>
      </c>
      <c r="AH37" s="247">
        <f t="shared" si="13"/>
        <v>1</v>
      </c>
      <c r="AI37" s="247">
        <f t="shared" si="13"/>
        <v>1</v>
      </c>
      <c r="AJ37" s="247">
        <f t="shared" si="13"/>
        <v>1</v>
      </c>
      <c r="AK37" s="247">
        <f t="shared" si="13"/>
        <v>1</v>
      </c>
      <c r="AL37" s="247">
        <f t="shared" si="13"/>
        <v>1</v>
      </c>
      <c r="AM37" s="247">
        <f t="shared" si="13"/>
        <v>1</v>
      </c>
      <c r="AN37" s="247">
        <f t="shared" si="13"/>
        <v>1</v>
      </c>
      <c r="AO37" s="247">
        <f t="shared" si="13"/>
        <v>1</v>
      </c>
      <c r="AP37" s="247">
        <f t="shared" si="13"/>
        <v>1</v>
      </c>
      <c r="AQ37" s="247">
        <f t="shared" si="13"/>
        <v>0.99999999999999989</v>
      </c>
      <c r="AR37" s="247">
        <f t="shared" si="13"/>
        <v>0.99999999999999989</v>
      </c>
      <c r="AS37" s="247">
        <f t="shared" si="13"/>
        <v>1</v>
      </c>
      <c r="AT37" s="247">
        <f t="shared" si="13"/>
        <v>1.0000000000000002</v>
      </c>
      <c r="AU37" s="248">
        <f t="shared" si="13"/>
        <v>1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0.29999999998794447</v>
      </c>
      <c r="D39" s="301">
        <f t="shared" ref="D39:AU45" si="14">D4/(D$2-D$3)</f>
        <v>0.3063676833240182</v>
      </c>
      <c r="E39" s="301">
        <f t="shared" si="14"/>
        <v>0.3128092066314529</v>
      </c>
      <c r="F39" s="301">
        <f t="shared" si="14"/>
        <v>0.31892140855520629</v>
      </c>
      <c r="G39" s="301">
        <f t="shared" si="14"/>
        <v>0.32366819760266941</v>
      </c>
      <c r="H39" s="301">
        <f t="shared" si="14"/>
        <v>0.33018524448986519</v>
      </c>
      <c r="I39" s="301">
        <f t="shared" si="14"/>
        <v>0.33812067548364283</v>
      </c>
      <c r="J39" s="301">
        <f t="shared" si="14"/>
        <v>0.3454988223057911</v>
      </c>
      <c r="K39" s="301">
        <f t="shared" si="14"/>
        <v>0.35249694679824684</v>
      </c>
      <c r="L39" s="301">
        <f t="shared" si="14"/>
        <v>0.36154154970705893</v>
      </c>
      <c r="M39" s="301">
        <f t="shared" si="14"/>
        <v>0.35721638832408886</v>
      </c>
      <c r="N39" s="301">
        <f t="shared" si="14"/>
        <v>0.35250619949799994</v>
      </c>
      <c r="O39" s="301">
        <f t="shared" si="14"/>
        <v>0.34729276109431684</v>
      </c>
      <c r="P39" s="301">
        <f t="shared" si="14"/>
        <v>0.33947082802271306</v>
      </c>
      <c r="Q39" s="301">
        <f t="shared" si="14"/>
        <v>0.34097906607675921</v>
      </c>
      <c r="R39" s="301">
        <f t="shared" si="14"/>
        <v>0.33876974040167523</v>
      </c>
      <c r="S39" s="301">
        <f t="shared" si="14"/>
        <v>0.3375760647659149</v>
      </c>
      <c r="T39" s="301">
        <f t="shared" si="14"/>
        <v>0.33864465492079626</v>
      </c>
      <c r="U39" s="301">
        <f t="shared" si="14"/>
        <v>0.34012832261445636</v>
      </c>
      <c r="V39" s="301">
        <f t="shared" si="14"/>
        <v>0.341015568532197</v>
      </c>
      <c r="W39" s="301">
        <f t="shared" si="14"/>
        <v>0.33951370786020552</v>
      </c>
      <c r="X39" s="301">
        <f t="shared" si="14"/>
        <v>0.34019646017387906</v>
      </c>
      <c r="Y39" s="301">
        <f t="shared" si="14"/>
        <v>0.34052694785500132</v>
      </c>
      <c r="Z39" s="301">
        <f t="shared" si="14"/>
        <v>0.34067014252248434</v>
      </c>
      <c r="AA39" s="301">
        <f t="shared" si="14"/>
        <v>0.3408513676023065</v>
      </c>
      <c r="AB39" s="301">
        <f t="shared" si="14"/>
        <v>0.34074859159995524</v>
      </c>
      <c r="AC39" s="301">
        <f t="shared" si="14"/>
        <v>0.34063408499523656</v>
      </c>
      <c r="AD39" s="301">
        <f t="shared" si="14"/>
        <v>0.34063268836314992</v>
      </c>
      <c r="AE39" s="301">
        <f t="shared" si="14"/>
        <v>0.34071496590188899</v>
      </c>
      <c r="AF39" s="301">
        <f t="shared" si="14"/>
        <v>0.34085773907401662</v>
      </c>
      <c r="AG39" s="301">
        <f t="shared" si="14"/>
        <v>0.34072854747809866</v>
      </c>
      <c r="AH39" s="301">
        <f t="shared" si="14"/>
        <v>0.34079352845328875</v>
      </c>
      <c r="AI39" s="301">
        <f t="shared" si="14"/>
        <v>0.34098304649155081</v>
      </c>
      <c r="AJ39" s="301">
        <f t="shared" si="14"/>
        <v>0.34124804237042922</v>
      </c>
      <c r="AK39" s="301">
        <f t="shared" si="14"/>
        <v>0.34136794424815281</v>
      </c>
      <c r="AL39" s="301">
        <f t="shared" si="14"/>
        <v>0.341578730794523</v>
      </c>
      <c r="AM39" s="301">
        <f t="shared" si="14"/>
        <v>0.34187320706998475</v>
      </c>
      <c r="AN39" s="301">
        <f t="shared" si="14"/>
        <v>0.34222871110896369</v>
      </c>
      <c r="AO39" s="301">
        <f t="shared" si="14"/>
        <v>0.34262628808766282</v>
      </c>
      <c r="AP39" s="301">
        <f t="shared" si="14"/>
        <v>0.34262338708524248</v>
      </c>
      <c r="AQ39" s="301">
        <f t="shared" si="14"/>
        <v>0.34280836647364366</v>
      </c>
      <c r="AR39" s="301">
        <f t="shared" si="14"/>
        <v>0.34313865731923576</v>
      </c>
      <c r="AS39" s="301">
        <f t="shared" si="14"/>
        <v>0.3435281811771389</v>
      </c>
      <c r="AT39" s="301">
        <f t="shared" si="14"/>
        <v>0.34394810003243864</v>
      </c>
      <c r="AU39" s="302">
        <f t="shared" si="14"/>
        <v>0.34438332829692347</v>
      </c>
      <c r="AV39" s="253"/>
      <c r="AW39" s="303">
        <f t="shared" ref="AW39:AW44" si="15">AA39-P39</f>
        <v>1.3805395795934428E-3</v>
      </c>
      <c r="AX39" s="303">
        <f t="shared" ref="AX39:AX44" si="16">AU39-P39</f>
        <v>4.9125002742104185E-3</v>
      </c>
    </row>
    <row r="40" spans="1:50" x14ac:dyDescent="0.25">
      <c r="B40" s="258" t="s">
        <v>496</v>
      </c>
      <c r="C40" s="304">
        <f>C5/(C$2-C$3)</f>
        <v>0.19705996314212187</v>
      </c>
      <c r="D40" s="304">
        <f t="shared" si="14"/>
        <v>0.20043686972964353</v>
      </c>
      <c r="E40" s="304">
        <f t="shared" si="14"/>
        <v>0.20528768593735428</v>
      </c>
      <c r="F40" s="304">
        <f t="shared" si="14"/>
        <v>0.20876250437426699</v>
      </c>
      <c r="G40" s="304">
        <f t="shared" si="14"/>
        <v>0.21188856404232101</v>
      </c>
      <c r="H40" s="304">
        <f t="shared" si="14"/>
        <v>0.21409886733552783</v>
      </c>
      <c r="I40" s="304">
        <f t="shared" si="14"/>
        <v>0.22072746917188971</v>
      </c>
      <c r="J40" s="304">
        <f t="shared" si="14"/>
        <v>0.2269714206802837</v>
      </c>
      <c r="K40" s="304">
        <f t="shared" si="14"/>
        <v>0.23171829282710829</v>
      </c>
      <c r="L40" s="304">
        <f t="shared" si="14"/>
        <v>0.24202959055667694</v>
      </c>
      <c r="M40" s="304">
        <f t="shared" si="14"/>
        <v>0.24395808592761184</v>
      </c>
      <c r="N40" s="304">
        <f t="shared" si="14"/>
        <v>0.24085730571828221</v>
      </c>
      <c r="O40" s="304">
        <f t="shared" si="14"/>
        <v>0.23749600672308965</v>
      </c>
      <c r="P40" s="304">
        <f t="shared" si="14"/>
        <v>0.2384626285687351</v>
      </c>
      <c r="Q40" s="304">
        <f t="shared" si="14"/>
        <v>0.24415919148885584</v>
      </c>
      <c r="R40" s="304">
        <f t="shared" si="14"/>
        <v>0.23984951756687484</v>
      </c>
      <c r="S40" s="304">
        <f t="shared" si="14"/>
        <v>0.23723124063981613</v>
      </c>
      <c r="T40" s="304">
        <f t="shared" si="14"/>
        <v>0.23950426075544026</v>
      </c>
      <c r="U40" s="304">
        <f t="shared" si="14"/>
        <v>0.24052774502840782</v>
      </c>
      <c r="V40" s="304">
        <f t="shared" si="14"/>
        <v>0.23866195008664867</v>
      </c>
      <c r="W40" s="304">
        <f t="shared" si="14"/>
        <v>0.23495165860636391</v>
      </c>
      <c r="X40" s="304">
        <f t="shared" si="14"/>
        <v>0.23437921706035386</v>
      </c>
      <c r="Y40" s="304">
        <f t="shared" si="14"/>
        <v>0.23280430496732152</v>
      </c>
      <c r="Z40" s="304">
        <f t="shared" si="14"/>
        <v>0.23086264624537475</v>
      </c>
      <c r="AA40" s="304">
        <f t="shared" si="14"/>
        <v>0.22885283051309893</v>
      </c>
      <c r="AB40" s="304">
        <f t="shared" si="14"/>
        <v>0.2288944712310706</v>
      </c>
      <c r="AC40" s="304">
        <f t="shared" si="14"/>
        <v>0.22919229690191889</v>
      </c>
      <c r="AD40" s="304">
        <f t="shared" si="14"/>
        <v>0.22980390255360328</v>
      </c>
      <c r="AE40" s="304">
        <f t="shared" si="14"/>
        <v>0.2306345439303385</v>
      </c>
      <c r="AF40" s="304">
        <f t="shared" si="14"/>
        <v>0.2315993873186033</v>
      </c>
      <c r="AG40" s="304">
        <f t="shared" si="14"/>
        <v>0.23190629650981293</v>
      </c>
      <c r="AH40" s="304">
        <f t="shared" si="14"/>
        <v>0.23254650600267521</v>
      </c>
      <c r="AI40" s="304">
        <f t="shared" si="14"/>
        <v>0.23338373317297473</v>
      </c>
      <c r="AJ40" s="304">
        <f t="shared" si="14"/>
        <v>0.2343238227141396</v>
      </c>
      <c r="AK40" s="304">
        <f t="shared" si="14"/>
        <v>0.23487948658691421</v>
      </c>
      <c r="AL40" s="304">
        <f t="shared" si="14"/>
        <v>0.23558331191917292</v>
      </c>
      <c r="AM40" s="304">
        <f t="shared" si="14"/>
        <v>0.2364368838053465</v>
      </c>
      <c r="AN40" s="304">
        <f t="shared" si="14"/>
        <v>0.23739652436262335</v>
      </c>
      <c r="AO40" s="304">
        <f t="shared" si="14"/>
        <v>0.23842085350943892</v>
      </c>
      <c r="AP40" s="304">
        <f t="shared" si="14"/>
        <v>0.2385106684875751</v>
      </c>
      <c r="AQ40" s="304">
        <f t="shared" si="14"/>
        <v>0.23898044033928395</v>
      </c>
      <c r="AR40" s="304">
        <f t="shared" si="14"/>
        <v>0.23976163511500972</v>
      </c>
      <c r="AS40" s="304">
        <f t="shared" si="14"/>
        <v>0.24067216315094542</v>
      </c>
      <c r="AT40" s="304">
        <f t="shared" si="14"/>
        <v>0.2416516531165625</v>
      </c>
      <c r="AU40" s="305">
        <f t="shared" si="14"/>
        <v>0.24266576558369096</v>
      </c>
      <c r="AW40" s="303">
        <f t="shared" si="15"/>
        <v>-9.6097980556361651E-3</v>
      </c>
      <c r="AX40" s="303">
        <f t="shared" si="16"/>
        <v>4.2031370149558656E-3</v>
      </c>
    </row>
    <row r="41" spans="1:50" x14ac:dyDescent="0.25">
      <c r="B41" s="261" t="s">
        <v>497</v>
      </c>
      <c r="C41" s="306">
        <f t="shared" ref="C41:R45" si="17">C6/(C$2-C$3)</f>
        <v>5.6863255357502057E-2</v>
      </c>
      <c r="D41" s="306">
        <f t="shared" si="17"/>
        <v>5.6256392731219927E-2</v>
      </c>
      <c r="E41" s="306">
        <f t="shared" si="17"/>
        <v>5.5154321783691118E-2</v>
      </c>
      <c r="F41" s="306">
        <f t="shared" si="17"/>
        <v>5.4600982675053582E-2</v>
      </c>
      <c r="G41" s="306">
        <f t="shared" si="17"/>
        <v>5.4186668907434017E-2</v>
      </c>
      <c r="H41" s="306">
        <f t="shared" si="17"/>
        <v>5.3827341656112498E-2</v>
      </c>
      <c r="I41" s="306">
        <f t="shared" si="17"/>
        <v>5.2547276736503487E-2</v>
      </c>
      <c r="J41" s="306">
        <f t="shared" si="17"/>
        <v>5.1474022319021151E-2</v>
      </c>
      <c r="K41" s="306">
        <f t="shared" si="17"/>
        <v>5.076175289829666E-2</v>
      </c>
      <c r="L41" s="306">
        <f t="shared" si="17"/>
        <v>4.8860432932211491E-2</v>
      </c>
      <c r="M41" s="306">
        <f t="shared" si="17"/>
        <v>4.8774833873208662E-2</v>
      </c>
      <c r="N41" s="306">
        <f t="shared" si="17"/>
        <v>4.9583357836574173E-2</v>
      </c>
      <c r="O41" s="306">
        <f t="shared" si="17"/>
        <v>5.0475031685246058E-2</v>
      </c>
      <c r="P41" s="306">
        <f t="shared" si="17"/>
        <v>5.0700072119436779E-2</v>
      </c>
      <c r="Q41" s="306">
        <f t="shared" si="17"/>
        <v>4.9523227290550982E-2</v>
      </c>
      <c r="R41" s="306">
        <f t="shared" si="17"/>
        <v>5.0357556835471468E-2</v>
      </c>
      <c r="S41" s="306">
        <f t="shared" si="14"/>
        <v>5.0896427866904431E-2</v>
      </c>
      <c r="T41" s="306">
        <f t="shared" si="14"/>
        <v>5.0359404482684542E-2</v>
      </c>
      <c r="U41" s="306">
        <f t="shared" si="14"/>
        <v>4.9941578985261983E-2</v>
      </c>
      <c r="V41" s="306">
        <f t="shared" si="14"/>
        <v>5.007130622818682E-2</v>
      </c>
      <c r="W41" s="306">
        <f t="shared" si="14"/>
        <v>5.0890352921104651E-2</v>
      </c>
      <c r="X41" s="306">
        <f t="shared" si="14"/>
        <v>5.0965505095803589E-2</v>
      </c>
      <c r="Y41" s="306">
        <f t="shared" si="14"/>
        <v>5.1285859699480719E-2</v>
      </c>
      <c r="Z41" s="306">
        <f t="shared" si="14"/>
        <v>5.1733788899835077E-2</v>
      </c>
      <c r="AA41" s="306">
        <f t="shared" si="14"/>
        <v>5.2235006863501104E-2</v>
      </c>
      <c r="AB41" s="306">
        <f t="shared" si="14"/>
        <v>5.0081586160582066E-2</v>
      </c>
      <c r="AC41" s="306">
        <f t="shared" si="14"/>
        <v>4.8292480669536397E-2</v>
      </c>
      <c r="AD41" s="306">
        <f t="shared" si="14"/>
        <v>4.6706319866794785E-2</v>
      </c>
      <c r="AE41" s="306">
        <f t="shared" si="14"/>
        <v>4.5272675027303158E-2</v>
      </c>
      <c r="AF41" s="306">
        <f t="shared" si="14"/>
        <v>4.3964120499716965E-2</v>
      </c>
      <c r="AG41" s="306">
        <f t="shared" si="14"/>
        <v>4.2889266211292382E-2</v>
      </c>
      <c r="AH41" s="306">
        <f t="shared" si="14"/>
        <v>4.1845972480351011E-2</v>
      </c>
      <c r="AI41" s="306">
        <f t="shared" si="14"/>
        <v>4.0847195975785726E-2</v>
      </c>
      <c r="AJ41" s="306">
        <f t="shared" si="14"/>
        <v>3.9899552711843117E-2</v>
      </c>
      <c r="AK41" s="306">
        <f t="shared" si="14"/>
        <v>3.9074983619907445E-2</v>
      </c>
      <c r="AL41" s="306">
        <f t="shared" si="14"/>
        <v>3.8278250057070556E-2</v>
      </c>
      <c r="AM41" s="306">
        <f t="shared" si="14"/>
        <v>3.7504324735386153E-2</v>
      </c>
      <c r="AN41" s="306">
        <f t="shared" si="14"/>
        <v>3.6756613514415053E-2</v>
      </c>
      <c r="AO41" s="306">
        <f t="shared" si="14"/>
        <v>3.6038240494090233E-2</v>
      </c>
      <c r="AP41" s="306">
        <f t="shared" si="14"/>
        <v>3.5494917066383511E-2</v>
      </c>
      <c r="AQ41" s="306">
        <f t="shared" si="14"/>
        <v>3.4923144876045788E-2</v>
      </c>
      <c r="AR41" s="306">
        <f t="shared" si="14"/>
        <v>3.4332837500815637E-2</v>
      </c>
      <c r="AS41" s="306">
        <f t="shared" si="14"/>
        <v>3.3749374929953571E-2</v>
      </c>
      <c r="AT41" s="306">
        <f t="shared" si="14"/>
        <v>3.3179787221176121E-2</v>
      </c>
      <c r="AU41" s="307">
        <f t="shared" si="14"/>
        <v>3.262734005304254E-2</v>
      </c>
      <c r="AV41" s="253"/>
      <c r="AW41" s="303">
        <f t="shared" si="15"/>
        <v>1.5349347440643257E-3</v>
      </c>
      <c r="AX41" s="303">
        <f t="shared" si="16"/>
        <v>-1.8072732066394238E-2</v>
      </c>
    </row>
    <row r="42" spans="1:50" x14ac:dyDescent="0.25">
      <c r="B42" s="258" t="s">
        <v>498</v>
      </c>
      <c r="C42" s="304">
        <f t="shared" si="17"/>
        <v>0.70000000001205531</v>
      </c>
      <c r="D42" s="304">
        <f t="shared" si="14"/>
        <v>0.69363231667598202</v>
      </c>
      <c r="E42" s="304">
        <f t="shared" si="14"/>
        <v>0.68719079336854738</v>
      </c>
      <c r="F42" s="304">
        <f t="shared" si="14"/>
        <v>0.68107859144479388</v>
      </c>
      <c r="G42" s="304">
        <f t="shared" si="14"/>
        <v>0.67633180239733048</v>
      </c>
      <c r="H42" s="304">
        <f t="shared" si="14"/>
        <v>0.66981475551013459</v>
      </c>
      <c r="I42" s="304">
        <f t="shared" si="14"/>
        <v>0.661879324516357</v>
      </c>
      <c r="J42" s="304">
        <f t="shared" si="14"/>
        <v>0.6545011776942089</v>
      </c>
      <c r="K42" s="304">
        <f t="shared" si="14"/>
        <v>0.64750305320175305</v>
      </c>
      <c r="L42" s="304">
        <f t="shared" si="14"/>
        <v>0.6384584502929409</v>
      </c>
      <c r="M42" s="304">
        <f t="shared" si="14"/>
        <v>0.64278361167591114</v>
      </c>
      <c r="N42" s="304">
        <f t="shared" si="14"/>
        <v>0.64749380050199989</v>
      </c>
      <c r="O42" s="304">
        <f t="shared" si="14"/>
        <v>0.65270723890568327</v>
      </c>
      <c r="P42" s="304">
        <f t="shared" si="14"/>
        <v>0.66052917197728689</v>
      </c>
      <c r="Q42" s="304">
        <f t="shared" si="14"/>
        <v>0.6590209339232409</v>
      </c>
      <c r="R42" s="304">
        <f t="shared" si="14"/>
        <v>0.66123025959832471</v>
      </c>
      <c r="S42" s="304">
        <f t="shared" si="14"/>
        <v>0.66242393523408494</v>
      </c>
      <c r="T42" s="304">
        <f t="shared" si="14"/>
        <v>0.66135534507920357</v>
      </c>
      <c r="U42" s="304">
        <f t="shared" si="14"/>
        <v>0.65987167738554364</v>
      </c>
      <c r="V42" s="304">
        <f t="shared" si="14"/>
        <v>0.65898443146780306</v>
      </c>
      <c r="W42" s="304">
        <f t="shared" si="14"/>
        <v>0.66048629213979448</v>
      </c>
      <c r="X42" s="304">
        <f t="shared" si="14"/>
        <v>0.65980353982612083</v>
      </c>
      <c r="Y42" s="304">
        <f t="shared" si="14"/>
        <v>0.65947305214499874</v>
      </c>
      <c r="Z42" s="304">
        <f t="shared" si="14"/>
        <v>0.65932985747751549</v>
      </c>
      <c r="AA42" s="304">
        <f t="shared" si="14"/>
        <v>0.65914863239769361</v>
      </c>
      <c r="AB42" s="304">
        <f t="shared" si="14"/>
        <v>0.65925140840004481</v>
      </c>
      <c r="AC42" s="304">
        <f t="shared" si="14"/>
        <v>0.65936591500476338</v>
      </c>
      <c r="AD42" s="304">
        <f t="shared" si="14"/>
        <v>0.65936731163685014</v>
      </c>
      <c r="AE42" s="304">
        <f t="shared" si="14"/>
        <v>0.6592850340981109</v>
      </c>
      <c r="AF42" s="304">
        <f t="shared" si="14"/>
        <v>0.65914226092598327</v>
      </c>
      <c r="AG42" s="304">
        <f t="shared" si="14"/>
        <v>0.65927145252190122</v>
      </c>
      <c r="AH42" s="304">
        <f t="shared" si="14"/>
        <v>0.6592064715467113</v>
      </c>
      <c r="AI42" s="304">
        <f t="shared" si="14"/>
        <v>0.65901695350844924</v>
      </c>
      <c r="AJ42" s="304">
        <f t="shared" si="14"/>
        <v>0.65875195762957084</v>
      </c>
      <c r="AK42" s="304">
        <f t="shared" si="14"/>
        <v>0.65863205575184713</v>
      </c>
      <c r="AL42" s="304">
        <f t="shared" si="14"/>
        <v>0.65842126920547706</v>
      </c>
      <c r="AM42" s="304">
        <f t="shared" si="14"/>
        <v>0.6581267929300153</v>
      </c>
      <c r="AN42" s="304">
        <f t="shared" si="14"/>
        <v>0.65777128889103631</v>
      </c>
      <c r="AO42" s="304">
        <f t="shared" si="14"/>
        <v>0.65737371191233729</v>
      </c>
      <c r="AP42" s="304">
        <f t="shared" si="14"/>
        <v>0.65737661291475746</v>
      </c>
      <c r="AQ42" s="304">
        <f t="shared" si="14"/>
        <v>0.65719163352635623</v>
      </c>
      <c r="AR42" s="304">
        <f t="shared" si="14"/>
        <v>0.65686134268076413</v>
      </c>
      <c r="AS42" s="304">
        <f t="shared" si="14"/>
        <v>0.65647181882286121</v>
      </c>
      <c r="AT42" s="304">
        <f t="shared" si="14"/>
        <v>0.65605189996756152</v>
      </c>
      <c r="AU42" s="305">
        <f t="shared" si="14"/>
        <v>0.65561667170307647</v>
      </c>
      <c r="AW42" s="303">
        <f t="shared" si="15"/>
        <v>-1.3805395795932762E-3</v>
      </c>
      <c r="AX42" s="303">
        <f t="shared" si="16"/>
        <v>-4.9125002742104185E-3</v>
      </c>
    </row>
    <row r="43" spans="1:50" x14ac:dyDescent="0.25">
      <c r="B43" s="258" t="s">
        <v>499</v>
      </c>
      <c r="C43" s="304">
        <f t="shared" si="17"/>
        <v>0.64313674466660875</v>
      </c>
      <c r="D43" s="304">
        <f t="shared" si="14"/>
        <v>0.63737600153615803</v>
      </c>
      <c r="E43" s="304">
        <f t="shared" si="14"/>
        <v>0.6320398526187393</v>
      </c>
      <c r="F43" s="304">
        <f t="shared" si="14"/>
        <v>0.62648099886389108</v>
      </c>
      <c r="G43" s="304">
        <f t="shared" si="14"/>
        <v>0.6221485114846409</v>
      </c>
      <c r="H43" s="304">
        <f t="shared" si="14"/>
        <v>0.61599102719622989</v>
      </c>
      <c r="I43" s="304">
        <f t="shared" si="14"/>
        <v>0.60933987187598415</v>
      </c>
      <c r="J43" s="304">
        <f t="shared" si="14"/>
        <v>0.60303739255475908</v>
      </c>
      <c r="K43" s="304">
        <f t="shared" si="14"/>
        <v>0.59675170795393384</v>
      </c>
      <c r="L43" s="304">
        <f t="shared" si="14"/>
        <v>0.58962394723596956</v>
      </c>
      <c r="M43" s="304">
        <f t="shared" si="14"/>
        <v>0.59403680486102173</v>
      </c>
      <c r="N43" s="304">
        <f t="shared" si="14"/>
        <v>0.59794090193742211</v>
      </c>
      <c r="O43" s="304">
        <f t="shared" si="14"/>
        <v>0.60226552086745355</v>
      </c>
      <c r="P43" s="304">
        <f t="shared" si="14"/>
        <v>0.60986435149388252</v>
      </c>
      <c r="Q43" s="304">
        <f t="shared" si="14"/>
        <v>0.60954511012867429</v>
      </c>
      <c r="R43" s="304">
        <f t="shared" si="14"/>
        <v>0.608996085559806</v>
      </c>
      <c r="S43" s="304">
        <f t="shared" si="14"/>
        <v>0.60904029775906476</v>
      </c>
      <c r="T43" s="304">
        <f t="shared" si="14"/>
        <v>0.60790675269874794</v>
      </c>
      <c r="U43" s="304">
        <f t="shared" si="14"/>
        <v>0.59971307691886777</v>
      </c>
      <c r="V43" s="304">
        <f t="shared" si="14"/>
        <v>0.59158499622854188</v>
      </c>
      <c r="W43" s="304">
        <f t="shared" si="14"/>
        <v>0.58525919701107265</v>
      </c>
      <c r="X43" s="304">
        <f t="shared" si="14"/>
        <v>0.57762957776916823</v>
      </c>
      <c r="Y43" s="304">
        <f t="shared" si="14"/>
        <v>0.57018016358737722</v>
      </c>
      <c r="Z43" s="304">
        <f t="shared" si="14"/>
        <v>0.56286175485813739</v>
      </c>
      <c r="AA43" s="304">
        <f t="shared" si="14"/>
        <v>0.55553330591470362</v>
      </c>
      <c r="AB43" s="304">
        <f t="shared" si="14"/>
        <v>0.55121081836424102</v>
      </c>
      <c r="AC43" s="304">
        <f t="shared" si="14"/>
        <v>0.5465924150829069</v>
      </c>
      <c r="AD43" s="304">
        <f t="shared" si="14"/>
        <v>0.54173276016684957</v>
      </c>
      <c r="AE43" s="304">
        <f t="shared" si="14"/>
        <v>0.53671271767690687</v>
      </c>
      <c r="AF43" s="304">
        <f t="shared" si="14"/>
        <v>0.53158261730380862</v>
      </c>
      <c r="AG43" s="304">
        <f t="shared" si="14"/>
        <v>0.52652082843273906</v>
      </c>
      <c r="AH43" s="304">
        <f t="shared" si="14"/>
        <v>0.52132606866732956</v>
      </c>
      <c r="AI43" s="304">
        <f t="shared" si="14"/>
        <v>0.51604887042189362</v>
      </c>
      <c r="AJ43" s="304">
        <f t="shared" si="14"/>
        <v>0.51072633106494836</v>
      </c>
      <c r="AK43" s="304">
        <f t="shared" si="14"/>
        <v>0.50546956419028821</v>
      </c>
      <c r="AL43" s="304">
        <f t="shared" si="14"/>
        <v>0.50017721616635091</v>
      </c>
      <c r="AM43" s="304">
        <f t="shared" si="14"/>
        <v>0.49486190867797747</v>
      </c>
      <c r="AN43" s="304">
        <f t="shared" si="14"/>
        <v>0.48953982614934577</v>
      </c>
      <c r="AO43" s="304">
        <f t="shared" si="14"/>
        <v>0.48422367800109839</v>
      </c>
      <c r="AP43" s="304">
        <f t="shared" si="14"/>
        <v>0.47911374515845739</v>
      </c>
      <c r="AQ43" s="304">
        <f t="shared" si="14"/>
        <v>0.47394819390227405</v>
      </c>
      <c r="AR43" s="304">
        <f t="shared" si="14"/>
        <v>0.46875374832377026</v>
      </c>
      <c r="AS43" s="304">
        <f t="shared" si="14"/>
        <v>0.46357302484919821</v>
      </c>
      <c r="AT43" s="304">
        <f t="shared" si="14"/>
        <v>0.45842129736891291</v>
      </c>
      <c r="AU43" s="305">
        <f t="shared" si="14"/>
        <v>0.4533064725970985</v>
      </c>
      <c r="AW43" s="303">
        <f t="shared" si="15"/>
        <v>-5.4331045579178894E-2</v>
      </c>
      <c r="AX43" s="303">
        <f t="shared" si="16"/>
        <v>-0.15655787889678402</v>
      </c>
    </row>
    <row r="44" spans="1:50" x14ac:dyDescent="0.25">
      <c r="B44" s="261" t="s">
        <v>500</v>
      </c>
      <c r="C44" s="306">
        <f t="shared" si="17"/>
        <v>0.10294003683376717</v>
      </c>
      <c r="D44" s="306">
        <f t="shared" si="14"/>
        <v>0.10593553991839992</v>
      </c>
      <c r="E44" s="306">
        <f t="shared" si="14"/>
        <v>0.10752919777814429</v>
      </c>
      <c r="F44" s="306">
        <f t="shared" si="14"/>
        <v>0.1101687380925266</v>
      </c>
      <c r="G44" s="306">
        <f t="shared" si="14"/>
        <v>0.11178961606775582</v>
      </c>
      <c r="H44" s="306">
        <f t="shared" si="14"/>
        <v>0.11612522792747418</v>
      </c>
      <c r="I44" s="306">
        <f t="shared" si="14"/>
        <v>0.11744713304938569</v>
      </c>
      <c r="J44" s="306">
        <f t="shared" si="14"/>
        <v>0.11859540578901581</v>
      </c>
      <c r="K44" s="306">
        <f t="shared" si="14"/>
        <v>0.12084817622035524</v>
      </c>
      <c r="L44" s="306">
        <f t="shared" si="14"/>
        <v>0.1196975030840388</v>
      </c>
      <c r="M44" s="306">
        <f t="shared" si="14"/>
        <v>0.11358478477791066</v>
      </c>
      <c r="N44" s="306">
        <f t="shared" si="14"/>
        <v>0.11197115917482101</v>
      </c>
      <c r="O44" s="306">
        <f t="shared" si="14"/>
        <v>0.11011452123466438</v>
      </c>
      <c r="P44" s="306">
        <f t="shared" si="14"/>
        <v>0.10158013402523669</v>
      </c>
      <c r="Q44" s="306">
        <f t="shared" si="14"/>
        <v>9.7540500242334557E-2</v>
      </c>
      <c r="R44" s="306">
        <f t="shared" si="14"/>
        <v>9.969082403098696E-2</v>
      </c>
      <c r="S44" s="306">
        <f t="shared" si="14"/>
        <v>0.10113535888570743</v>
      </c>
      <c r="T44" s="306">
        <f t="shared" si="14"/>
        <v>9.9949566484157024E-2</v>
      </c>
      <c r="U44" s="306">
        <f t="shared" si="14"/>
        <v>0.10041329976594299</v>
      </c>
      <c r="V44" s="306">
        <f t="shared" si="14"/>
        <v>0.10321289363872042</v>
      </c>
      <c r="W44" s="306">
        <f t="shared" si="14"/>
        <v>0.10546763283204824</v>
      </c>
      <c r="X44" s="306">
        <f t="shared" si="14"/>
        <v>0.10673217974053542</v>
      </c>
      <c r="Y44" s="306">
        <f t="shared" si="14"/>
        <v>0.10866084119814662</v>
      </c>
      <c r="Z44" s="306">
        <f t="shared" si="14"/>
        <v>0.11077449575108399</v>
      </c>
      <c r="AA44" s="306">
        <f t="shared" si="14"/>
        <v>0.11299679967945843</v>
      </c>
      <c r="AB44" s="306">
        <f t="shared" si="14"/>
        <v>0.11285216298645748</v>
      </c>
      <c r="AC44" s="306">
        <f t="shared" si="14"/>
        <v>0.1124404225064649</v>
      </c>
      <c r="AD44" s="306">
        <f t="shared" si="14"/>
        <v>0.11182989424965106</v>
      </c>
      <c r="AE44" s="306">
        <f t="shared" si="14"/>
        <v>0.11108574672861854</v>
      </c>
      <c r="AF44" s="306">
        <f t="shared" si="14"/>
        <v>0.11026909695839666</v>
      </c>
      <c r="AG44" s="306">
        <f t="shared" si="14"/>
        <v>0.10983365375041396</v>
      </c>
      <c r="AH44" s="306">
        <f t="shared" si="14"/>
        <v>0.10926099216279669</v>
      </c>
      <c r="AI44" s="306">
        <f t="shared" si="14"/>
        <v>0.10861720179239179</v>
      </c>
      <c r="AJ44" s="306">
        <f t="shared" si="14"/>
        <v>0.10794676193745753</v>
      </c>
      <c r="AK44" s="306">
        <f t="shared" si="14"/>
        <v>0.10751287023662122</v>
      </c>
      <c r="AL44" s="306">
        <f t="shared" si="14"/>
        <v>0.10702257254836747</v>
      </c>
      <c r="AM44" s="306">
        <f t="shared" si="14"/>
        <v>0.10646722361111863</v>
      </c>
      <c r="AN44" s="306">
        <f t="shared" si="14"/>
        <v>0.10586761094198828</v>
      </c>
      <c r="AO44" s="306">
        <f t="shared" si="14"/>
        <v>0.10524586665204776</v>
      </c>
      <c r="AP44" s="306">
        <f t="shared" si="14"/>
        <v>0.10515319953085513</v>
      </c>
      <c r="AQ44" s="306">
        <f t="shared" si="14"/>
        <v>0.10486976347421502</v>
      </c>
      <c r="AR44" s="306">
        <f t="shared" si="14"/>
        <v>0.10442193690137479</v>
      </c>
      <c r="AS44" s="306">
        <f t="shared" si="14"/>
        <v>0.10390490599656482</v>
      </c>
      <c r="AT44" s="306">
        <f t="shared" si="14"/>
        <v>0.10334983555334609</v>
      </c>
      <c r="AU44" s="307">
        <f t="shared" si="14"/>
        <v>0.10277573077653614</v>
      </c>
      <c r="AW44" s="303">
        <f t="shared" si="15"/>
        <v>1.1416665654221739E-2</v>
      </c>
      <c r="AX44" s="303">
        <f t="shared" si="16"/>
        <v>1.1955967512994464E-3</v>
      </c>
    </row>
    <row r="45" spans="1:50" x14ac:dyDescent="0.25">
      <c r="B45" s="249" t="s">
        <v>501</v>
      </c>
      <c r="C45" s="308">
        <f t="shared" si="17"/>
        <v>0.84019670780873057</v>
      </c>
      <c r="D45" s="308">
        <f t="shared" si="14"/>
        <v>0.83781287126580162</v>
      </c>
      <c r="E45" s="308">
        <f t="shared" si="14"/>
        <v>0.83732753855609365</v>
      </c>
      <c r="F45" s="308">
        <f t="shared" si="14"/>
        <v>0.83524350323815799</v>
      </c>
      <c r="G45" s="308">
        <f t="shared" si="14"/>
        <v>0.83403707552696182</v>
      </c>
      <c r="H45" s="308">
        <f t="shared" si="14"/>
        <v>0.83008989453175763</v>
      </c>
      <c r="I45" s="308">
        <f t="shared" si="14"/>
        <v>0.83006734104787394</v>
      </c>
      <c r="J45" s="308">
        <f t="shared" ref="J45:AU45" si="18">J10/(J$2-J$3)</f>
        <v>0.83000881323504283</v>
      </c>
      <c r="K45" s="308">
        <f t="shared" si="18"/>
        <v>0.82847000078104216</v>
      </c>
      <c r="L45" s="308">
        <f t="shared" si="18"/>
        <v>0.8316535377926465</v>
      </c>
      <c r="M45" s="308">
        <f t="shared" si="18"/>
        <v>0.83799489078863343</v>
      </c>
      <c r="N45" s="308">
        <f t="shared" si="18"/>
        <v>0.83879820765570434</v>
      </c>
      <c r="O45" s="308">
        <f t="shared" si="18"/>
        <v>0.83976152759054323</v>
      </c>
      <c r="P45" s="308">
        <f t="shared" si="18"/>
        <v>0.84832698006261753</v>
      </c>
      <c r="Q45" s="308">
        <f t="shared" si="18"/>
        <v>0.85370430161753008</v>
      </c>
      <c r="R45" s="308">
        <f t="shared" si="18"/>
        <v>0.84884560312668089</v>
      </c>
      <c r="S45" s="308">
        <f t="shared" si="18"/>
        <v>0.84627153839888092</v>
      </c>
      <c r="T45" s="308">
        <f t="shared" si="18"/>
        <v>0.84741101345418823</v>
      </c>
      <c r="U45" s="308">
        <f t="shared" si="18"/>
        <v>0.84024082194727556</v>
      </c>
      <c r="V45" s="308">
        <f t="shared" si="18"/>
        <v>0.83024694631519047</v>
      </c>
      <c r="W45" s="308">
        <f t="shared" si="18"/>
        <v>0.82021085561743656</v>
      </c>
      <c r="X45" s="308">
        <f t="shared" si="18"/>
        <v>0.81200879482952215</v>
      </c>
      <c r="Y45" s="308">
        <f t="shared" si="18"/>
        <v>0.80298446855469874</v>
      </c>
      <c r="Z45" s="308">
        <f t="shared" si="18"/>
        <v>0.79372440110351217</v>
      </c>
      <c r="AA45" s="308">
        <f t="shared" si="18"/>
        <v>0.78438613642780264</v>
      </c>
      <c r="AB45" s="308">
        <f t="shared" si="18"/>
        <v>0.78010528959531167</v>
      </c>
      <c r="AC45" s="308">
        <f t="shared" si="18"/>
        <v>0.77578471198482568</v>
      </c>
      <c r="AD45" s="308">
        <f t="shared" si="18"/>
        <v>0.77153666272045285</v>
      </c>
      <c r="AE45" s="308">
        <f t="shared" si="18"/>
        <v>0.76734726160724542</v>
      </c>
      <c r="AF45" s="308">
        <f t="shared" si="18"/>
        <v>0.76318200462241192</v>
      </c>
      <c r="AG45" s="308">
        <f t="shared" si="18"/>
        <v>0.75842712494255193</v>
      </c>
      <c r="AH45" s="308">
        <f t="shared" si="18"/>
        <v>0.75387257467000479</v>
      </c>
      <c r="AI45" s="308">
        <f t="shared" si="18"/>
        <v>0.7494326035948683</v>
      </c>
      <c r="AJ45" s="308">
        <f t="shared" si="18"/>
        <v>0.7450501537790879</v>
      </c>
      <c r="AK45" s="308">
        <f t="shared" si="18"/>
        <v>0.74034905077720237</v>
      </c>
      <c r="AL45" s="308">
        <f t="shared" si="18"/>
        <v>0.73576052808552383</v>
      </c>
      <c r="AM45" s="308">
        <f t="shared" si="18"/>
        <v>0.73129879248332397</v>
      </c>
      <c r="AN45" s="308">
        <f t="shared" si="18"/>
        <v>0.72693635051196903</v>
      </c>
      <c r="AO45" s="308">
        <f t="shared" si="18"/>
        <v>0.72264453151053731</v>
      </c>
      <c r="AP45" s="308">
        <f t="shared" si="18"/>
        <v>0.71762441364603247</v>
      </c>
      <c r="AQ45" s="308">
        <f t="shared" si="18"/>
        <v>0.71292863424155795</v>
      </c>
      <c r="AR45" s="308">
        <f t="shared" si="18"/>
        <v>0.70851538343877996</v>
      </c>
      <c r="AS45" s="308">
        <f t="shared" si="18"/>
        <v>0.70424518800014368</v>
      </c>
      <c r="AT45" s="308">
        <f t="shared" si="18"/>
        <v>0.70007295048547546</v>
      </c>
      <c r="AU45" s="309">
        <f t="shared" si="18"/>
        <v>0.69597223818078946</v>
      </c>
      <c r="AW45" s="310">
        <f>AA45-P45</f>
        <v>-6.3940843634814892E-2</v>
      </c>
      <c r="AX45" s="310">
        <f>AU45-P45</f>
        <v>-0.15235474188182807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19">C49+C50+C53</f>
        <v>0.99999999999999978</v>
      </c>
      <c r="D48" s="247">
        <f t="shared" si="19"/>
        <v>1.0000000000000002</v>
      </c>
      <c r="E48" s="247">
        <f t="shared" si="19"/>
        <v>1.0000000000000002</v>
      </c>
      <c r="F48" s="247">
        <f t="shared" si="19"/>
        <v>1.0000000000000002</v>
      </c>
      <c r="G48" s="247">
        <f t="shared" si="19"/>
        <v>0.99999999999999989</v>
      </c>
      <c r="H48" s="247">
        <f t="shared" si="19"/>
        <v>0.99999999999999978</v>
      </c>
      <c r="I48" s="247">
        <f t="shared" si="19"/>
        <v>0.99999999999999978</v>
      </c>
      <c r="J48" s="247">
        <f t="shared" si="19"/>
        <v>1</v>
      </c>
      <c r="K48" s="247">
        <f t="shared" si="19"/>
        <v>0.99999999999999989</v>
      </c>
      <c r="L48" s="247">
        <f t="shared" si="19"/>
        <v>0.99999999999999978</v>
      </c>
      <c r="M48" s="247">
        <f t="shared" si="19"/>
        <v>1</v>
      </c>
      <c r="N48" s="247">
        <f t="shared" si="19"/>
        <v>0.99999999999999978</v>
      </c>
      <c r="O48" s="247">
        <f t="shared" si="19"/>
        <v>1</v>
      </c>
      <c r="P48" s="247">
        <f t="shared" si="19"/>
        <v>1</v>
      </c>
      <c r="Q48" s="247">
        <f t="shared" si="19"/>
        <v>1</v>
      </c>
      <c r="R48" s="247">
        <f t="shared" si="19"/>
        <v>1</v>
      </c>
      <c r="S48" s="247">
        <f t="shared" si="19"/>
        <v>0.99999999999999978</v>
      </c>
      <c r="T48" s="247">
        <f t="shared" si="19"/>
        <v>0.99999999999999978</v>
      </c>
      <c r="U48" s="247">
        <f t="shared" si="19"/>
        <v>0.99772667647890878</v>
      </c>
      <c r="V48" s="247">
        <f t="shared" si="19"/>
        <v>0.99981597371314024</v>
      </c>
      <c r="W48" s="247">
        <f t="shared" si="19"/>
        <v>0.98977624625442484</v>
      </c>
      <c r="X48" s="247">
        <f t="shared" si="19"/>
        <v>0.98723436056939018</v>
      </c>
      <c r="Y48" s="247">
        <f t="shared" si="19"/>
        <v>0.98665198125536813</v>
      </c>
      <c r="Z48" s="247">
        <f t="shared" si="19"/>
        <v>0.98724197173865591</v>
      </c>
      <c r="AA48" s="247">
        <f t="shared" si="19"/>
        <v>0.98868920115244252</v>
      </c>
      <c r="AB48" s="247">
        <f t="shared" si="19"/>
        <v>0.99005870884539371</v>
      </c>
      <c r="AC48" s="247">
        <f t="shared" si="19"/>
        <v>0.99081622605163278</v>
      </c>
      <c r="AD48" s="247">
        <f t="shared" si="19"/>
        <v>0.99076765171653447</v>
      </c>
      <c r="AE48" s="247">
        <f t="shared" si="19"/>
        <v>0.99030238174155238</v>
      </c>
      <c r="AF48" s="247">
        <f t="shared" si="19"/>
        <v>0.99009781808669628</v>
      </c>
      <c r="AG48" s="247">
        <f t="shared" si="19"/>
        <v>0.98978916274224149</v>
      </c>
      <c r="AH48" s="247">
        <f t="shared" si="19"/>
        <v>0.98903990587779267</v>
      </c>
      <c r="AI48" s="247">
        <f t="shared" si="19"/>
        <v>0.98807623341422401</v>
      </c>
      <c r="AJ48" s="247">
        <f t="shared" si="19"/>
        <v>0.98703926386299456</v>
      </c>
      <c r="AK48" s="247">
        <f t="shared" si="19"/>
        <v>0.98653641770119416</v>
      </c>
      <c r="AL48" s="247">
        <f t="shared" si="19"/>
        <v>0.98551755782013795</v>
      </c>
      <c r="AM48" s="247">
        <f t="shared" si="19"/>
        <v>0.98466746321378329</v>
      </c>
      <c r="AN48" s="247">
        <f t="shared" si="19"/>
        <v>0.98396443465152283</v>
      </c>
      <c r="AO48" s="247">
        <f t="shared" si="19"/>
        <v>0.98338355656220022</v>
      </c>
      <c r="AP48" s="247">
        <f t="shared" si="19"/>
        <v>0.98398823562240978</v>
      </c>
      <c r="AQ48" s="247">
        <f t="shared" si="19"/>
        <v>0.98665409756960298</v>
      </c>
      <c r="AR48" s="247">
        <f t="shared" si="19"/>
        <v>0.98802368963738674</v>
      </c>
      <c r="AS48" s="247">
        <f t="shared" si="19"/>
        <v>0.98880390074420677</v>
      </c>
      <c r="AT48" s="247">
        <f t="shared" si="19"/>
        <v>0.98929408735632973</v>
      </c>
      <c r="AU48" s="248">
        <f t="shared" si="19"/>
        <v>0.98965211712833934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0.29999999998794447</v>
      </c>
      <c r="D50" s="301">
        <f t="shared" ref="D50:AU51" si="20">D15/(D$2-D$3)</f>
        <v>0.3063676833240182</v>
      </c>
      <c r="E50" s="301">
        <f t="shared" si="20"/>
        <v>0.3128092066314529</v>
      </c>
      <c r="F50" s="301">
        <f t="shared" si="20"/>
        <v>0.31892140855520629</v>
      </c>
      <c r="G50" s="301">
        <f t="shared" si="20"/>
        <v>0.32366819760266941</v>
      </c>
      <c r="H50" s="301">
        <f t="shared" si="20"/>
        <v>0.33018524448986519</v>
      </c>
      <c r="I50" s="301">
        <f t="shared" si="20"/>
        <v>0.33812067548364283</v>
      </c>
      <c r="J50" s="301">
        <f t="shared" si="20"/>
        <v>0.3454988223057911</v>
      </c>
      <c r="K50" s="301">
        <f t="shared" si="20"/>
        <v>0.35249694679824684</v>
      </c>
      <c r="L50" s="301">
        <f t="shared" si="20"/>
        <v>0.36154154970705893</v>
      </c>
      <c r="M50" s="301">
        <f t="shared" si="20"/>
        <v>0.35721638832408886</v>
      </c>
      <c r="N50" s="301">
        <f t="shared" si="20"/>
        <v>0.35250619949799994</v>
      </c>
      <c r="O50" s="301">
        <f t="shared" si="20"/>
        <v>0.34729276109431684</v>
      </c>
      <c r="P50" s="301">
        <f t="shared" si="20"/>
        <v>0.33947082802271306</v>
      </c>
      <c r="Q50" s="301">
        <f t="shared" si="20"/>
        <v>0.34097906607675921</v>
      </c>
      <c r="R50" s="301">
        <f t="shared" si="20"/>
        <v>0.33876974040167523</v>
      </c>
      <c r="S50" s="301">
        <f t="shared" si="20"/>
        <v>0.3375760647659149</v>
      </c>
      <c r="T50" s="301">
        <f t="shared" si="20"/>
        <v>0.33864465492079626</v>
      </c>
      <c r="U50" s="301">
        <f t="shared" si="20"/>
        <v>0.3387175006896585</v>
      </c>
      <c r="V50" s="301">
        <f t="shared" si="20"/>
        <v>0.34013947962834573</v>
      </c>
      <c r="W50" s="301">
        <f t="shared" si="20"/>
        <v>0.33735241548532874</v>
      </c>
      <c r="X50" s="301">
        <f t="shared" si="20"/>
        <v>0.3370386500446394</v>
      </c>
      <c r="Y50" s="301">
        <f t="shared" si="20"/>
        <v>0.33733954227572471</v>
      </c>
      <c r="Z50" s="301">
        <f t="shared" si="20"/>
        <v>0.33792183137773846</v>
      </c>
      <c r="AA50" s="301">
        <f t="shared" si="20"/>
        <v>0.3387234220896479</v>
      </c>
      <c r="AB50" s="301">
        <f t="shared" si="20"/>
        <v>0.33950600106852646</v>
      </c>
      <c r="AC50" s="301">
        <f t="shared" si="20"/>
        <v>0.34024711782994599</v>
      </c>
      <c r="AD50" s="301">
        <f t="shared" si="20"/>
        <v>0.34060624904681558</v>
      </c>
      <c r="AE50" s="301">
        <f t="shared" si="20"/>
        <v>0.34077039608873333</v>
      </c>
      <c r="AF50" s="301">
        <f t="shared" si="20"/>
        <v>0.34116967629423689</v>
      </c>
      <c r="AG50" s="301">
        <f t="shared" si="20"/>
        <v>0.34123699611727315</v>
      </c>
      <c r="AH50" s="301">
        <f t="shared" si="20"/>
        <v>0.34118409138784889</v>
      </c>
      <c r="AI50" s="301">
        <f t="shared" si="20"/>
        <v>0.34106682904466423</v>
      </c>
      <c r="AJ50" s="301">
        <f t="shared" si="20"/>
        <v>0.34092056697382084</v>
      </c>
      <c r="AK50" s="301">
        <f t="shared" si="20"/>
        <v>0.34095697492224181</v>
      </c>
      <c r="AL50" s="301">
        <f t="shared" si="20"/>
        <v>0.34053405694040739</v>
      </c>
      <c r="AM50" s="301">
        <f t="shared" si="20"/>
        <v>0.3402297676851167</v>
      </c>
      <c r="AN50" s="301">
        <f t="shared" si="20"/>
        <v>0.34001158012471261</v>
      </c>
      <c r="AO50" s="301">
        <f t="shared" si="20"/>
        <v>0.33985953238173222</v>
      </c>
      <c r="AP50" s="301">
        <f t="shared" si="20"/>
        <v>0.34014146597003747</v>
      </c>
      <c r="AQ50" s="301">
        <f t="shared" si="20"/>
        <v>0.34203741117353287</v>
      </c>
      <c r="AR50" s="301">
        <f t="shared" si="20"/>
        <v>0.34306415991796635</v>
      </c>
      <c r="AS50" s="301">
        <f t="shared" si="20"/>
        <v>0.34374459454663475</v>
      </c>
      <c r="AT50" s="301">
        <f t="shared" si="20"/>
        <v>0.34428833559314964</v>
      </c>
      <c r="AU50" s="302">
        <f t="shared" si="20"/>
        <v>0.34478165895492585</v>
      </c>
      <c r="AW50" s="303">
        <f t="shared" ref="AW50:AW55" si="21">AA50-P50</f>
        <v>-7.4740593306515946E-4</v>
      </c>
      <c r="AX50" s="303">
        <f t="shared" ref="AX50:AX55" si="22">AU50-P50</f>
        <v>5.3108309322127956E-3</v>
      </c>
    </row>
    <row r="51" spans="1:50" x14ac:dyDescent="0.25">
      <c r="B51" s="258" t="s">
        <v>496</v>
      </c>
      <c r="C51" s="304">
        <f>C16/(C$2-C$3)</f>
        <v>0.19705996314212187</v>
      </c>
      <c r="D51" s="304">
        <f t="shared" si="20"/>
        <v>0.20043686972964353</v>
      </c>
      <c r="E51" s="304">
        <f t="shared" si="20"/>
        <v>0.20528768593735428</v>
      </c>
      <c r="F51" s="304">
        <f t="shared" si="20"/>
        <v>0.20876250437426699</v>
      </c>
      <c r="G51" s="304">
        <f t="shared" si="20"/>
        <v>0.21188856404232101</v>
      </c>
      <c r="H51" s="304">
        <f t="shared" si="20"/>
        <v>0.21409886733552783</v>
      </c>
      <c r="I51" s="304">
        <f t="shared" si="20"/>
        <v>0.22072746917188971</v>
      </c>
      <c r="J51" s="304">
        <f t="shared" si="20"/>
        <v>0.2269714206802837</v>
      </c>
      <c r="K51" s="304">
        <f t="shared" si="20"/>
        <v>0.23171829282710829</v>
      </c>
      <c r="L51" s="304">
        <f t="shared" si="20"/>
        <v>0.24202959055667694</v>
      </c>
      <c r="M51" s="304">
        <f t="shared" si="20"/>
        <v>0.24395808592761184</v>
      </c>
      <c r="N51" s="304">
        <f t="shared" si="20"/>
        <v>0.24085730571828221</v>
      </c>
      <c r="O51" s="304">
        <f t="shared" si="20"/>
        <v>0.23749600672308965</v>
      </c>
      <c r="P51" s="304">
        <f t="shared" si="20"/>
        <v>0.2384626285687351</v>
      </c>
      <c r="Q51" s="304">
        <f t="shared" si="20"/>
        <v>0.24415919148885584</v>
      </c>
      <c r="R51" s="304">
        <f t="shared" si="20"/>
        <v>0.23984951756687484</v>
      </c>
      <c r="S51" s="304">
        <f t="shared" si="20"/>
        <v>0.23723124063981613</v>
      </c>
      <c r="T51" s="304">
        <f t="shared" si="20"/>
        <v>0.23950426075544026</v>
      </c>
      <c r="U51" s="304">
        <f t="shared" si="20"/>
        <v>0.24049659514756827</v>
      </c>
      <c r="V51" s="304">
        <f t="shared" si="20"/>
        <v>0.24205119497349492</v>
      </c>
      <c r="W51" s="304">
        <f t="shared" si="20"/>
        <v>0.24061583734912761</v>
      </c>
      <c r="X51" s="304">
        <f t="shared" si="20"/>
        <v>0.24086844654276532</v>
      </c>
      <c r="Y51" s="304">
        <f t="shared" si="20"/>
        <v>0.2414199662953363</v>
      </c>
      <c r="Z51" s="304">
        <f t="shared" si="20"/>
        <v>0.24215147372644638</v>
      </c>
      <c r="AA51" s="304">
        <f t="shared" si="20"/>
        <v>0.243005263420565</v>
      </c>
      <c r="AB51" s="304">
        <f t="shared" si="20"/>
        <v>0.24382984992631976</v>
      </c>
      <c r="AC51" s="304">
        <f t="shared" si="20"/>
        <v>0.24489341880278109</v>
      </c>
      <c r="AD51" s="304">
        <f t="shared" si="20"/>
        <v>0.24552990236018493</v>
      </c>
      <c r="AE51" s="304">
        <f t="shared" si="20"/>
        <v>0.24595877727877724</v>
      </c>
      <c r="AF51" s="304">
        <f t="shared" si="20"/>
        <v>0.24680873068031506</v>
      </c>
      <c r="AG51" s="304">
        <f t="shared" si="20"/>
        <v>0.24696624711820156</v>
      </c>
      <c r="AH51" s="304">
        <f t="shared" si="20"/>
        <v>0.24710207852203667</v>
      </c>
      <c r="AI51" s="304">
        <f t="shared" si="20"/>
        <v>0.24721327370788801</v>
      </c>
      <c r="AJ51" s="304">
        <f t="shared" si="20"/>
        <v>0.24730082602610923</v>
      </c>
      <c r="AK51" s="304">
        <f t="shared" si="20"/>
        <v>0.24751810897425419</v>
      </c>
      <c r="AL51" s="304">
        <f t="shared" si="20"/>
        <v>0.24699468994470733</v>
      </c>
      <c r="AM51" s="304">
        <f t="shared" si="20"/>
        <v>0.24665937965009979</v>
      </c>
      <c r="AN51" s="304">
        <f t="shared" si="20"/>
        <v>0.24643391017017036</v>
      </c>
      <c r="AO51" s="304">
        <f t="shared" si="20"/>
        <v>0.24627823686260319</v>
      </c>
      <c r="AP51" s="304">
        <f t="shared" si="20"/>
        <v>0.24645527256802374</v>
      </c>
      <c r="AQ51" s="304">
        <f t="shared" si="20"/>
        <v>0.24925577954849304</v>
      </c>
      <c r="AR51" s="304">
        <f t="shared" si="20"/>
        <v>0.25073994605499328</v>
      </c>
      <c r="AS51" s="304">
        <f t="shared" si="20"/>
        <v>0.25170972724172874</v>
      </c>
      <c r="AT51" s="304">
        <f t="shared" si="20"/>
        <v>0.25247871381691456</v>
      </c>
      <c r="AU51" s="305">
        <f t="shared" si="20"/>
        <v>0.25316147135473593</v>
      </c>
      <c r="AW51" s="303">
        <f t="shared" si="21"/>
        <v>4.542634851829902E-3</v>
      </c>
      <c r="AX51" s="303">
        <f t="shared" si="22"/>
        <v>1.4698842786000837E-2</v>
      </c>
    </row>
    <row r="52" spans="1:50" x14ac:dyDescent="0.25">
      <c r="B52" s="261" t="s">
        <v>497</v>
      </c>
      <c r="C52" s="306">
        <f t="shared" ref="C52:AU56" si="23">C17/(C$2-C$3)</f>
        <v>5.6863255357502057E-2</v>
      </c>
      <c r="D52" s="306">
        <f t="shared" si="23"/>
        <v>5.6256392731219927E-2</v>
      </c>
      <c r="E52" s="306">
        <f t="shared" si="23"/>
        <v>5.5154321783691118E-2</v>
      </c>
      <c r="F52" s="306">
        <f t="shared" si="23"/>
        <v>5.4600982675053582E-2</v>
      </c>
      <c r="G52" s="306">
        <f t="shared" si="23"/>
        <v>5.4186668907434017E-2</v>
      </c>
      <c r="H52" s="306">
        <f t="shared" si="23"/>
        <v>5.3827341656112498E-2</v>
      </c>
      <c r="I52" s="306">
        <f t="shared" si="23"/>
        <v>5.2547276736503487E-2</v>
      </c>
      <c r="J52" s="306">
        <f t="shared" si="23"/>
        <v>5.1474022319021151E-2</v>
      </c>
      <c r="K52" s="306">
        <f t="shared" si="23"/>
        <v>5.076175289829666E-2</v>
      </c>
      <c r="L52" s="306">
        <f t="shared" si="23"/>
        <v>4.8860432932211491E-2</v>
      </c>
      <c r="M52" s="306">
        <f t="shared" si="23"/>
        <v>4.8774833873208662E-2</v>
      </c>
      <c r="N52" s="306">
        <f t="shared" si="23"/>
        <v>4.9583357836574173E-2</v>
      </c>
      <c r="O52" s="306">
        <f t="shared" si="23"/>
        <v>5.0475031685246058E-2</v>
      </c>
      <c r="P52" s="306">
        <f t="shared" si="23"/>
        <v>5.0700072119436779E-2</v>
      </c>
      <c r="Q52" s="306">
        <f t="shared" si="23"/>
        <v>4.9523227290550982E-2</v>
      </c>
      <c r="R52" s="306">
        <f t="shared" si="23"/>
        <v>5.0357556835471468E-2</v>
      </c>
      <c r="S52" s="306">
        <f t="shared" si="23"/>
        <v>5.0896427866904431E-2</v>
      </c>
      <c r="T52" s="306">
        <f t="shared" si="23"/>
        <v>5.0359404482684542E-2</v>
      </c>
      <c r="U52" s="306">
        <f t="shared" si="23"/>
        <v>4.9860829417572708E-2</v>
      </c>
      <c r="V52" s="306">
        <f t="shared" si="23"/>
        <v>4.9683992967937227E-2</v>
      </c>
      <c r="W52" s="306">
        <f t="shared" si="23"/>
        <v>4.8924440490132018E-2</v>
      </c>
      <c r="X52" s="306">
        <f t="shared" si="23"/>
        <v>4.8576810649773178E-2</v>
      </c>
      <c r="Y52" s="306">
        <f t="shared" si="23"/>
        <v>4.8371604592170513E-2</v>
      </c>
      <c r="Z52" s="306">
        <f t="shared" si="23"/>
        <v>4.8255878167086992E-2</v>
      </c>
      <c r="AA52" s="306">
        <f t="shared" si="23"/>
        <v>4.8206657803073927E-2</v>
      </c>
      <c r="AB52" s="306">
        <f t="shared" si="23"/>
        <v>4.8156859856004805E-2</v>
      </c>
      <c r="AC52" s="306">
        <f t="shared" si="23"/>
        <v>4.7996298477780606E-2</v>
      </c>
      <c r="AD52" s="306">
        <f t="shared" si="23"/>
        <v>4.7846521545356686E-2</v>
      </c>
      <c r="AE52" s="306">
        <f t="shared" si="23"/>
        <v>4.7699972029502991E-2</v>
      </c>
      <c r="AF52" s="306">
        <f t="shared" si="23"/>
        <v>4.7492481344919436E-2</v>
      </c>
      <c r="AG52" s="306">
        <f t="shared" si="23"/>
        <v>4.7421495933015319E-2</v>
      </c>
      <c r="AH52" s="306">
        <f t="shared" si="23"/>
        <v>4.7311879665636235E-2</v>
      </c>
      <c r="AI52" s="306">
        <f t="shared" si="23"/>
        <v>4.7187003302500023E-2</v>
      </c>
      <c r="AJ52" s="306">
        <f t="shared" si="23"/>
        <v>4.7060554274727447E-2</v>
      </c>
      <c r="AK52" s="306">
        <f t="shared" si="23"/>
        <v>4.6961012385982638E-2</v>
      </c>
      <c r="AL52" s="306">
        <f t="shared" si="23"/>
        <v>4.6967963057560888E-2</v>
      </c>
      <c r="AM52" s="306">
        <f t="shared" si="23"/>
        <v>4.6952910252773344E-2</v>
      </c>
      <c r="AN52" s="306">
        <f t="shared" si="23"/>
        <v>4.6929542704480548E-2</v>
      </c>
      <c r="AO52" s="306">
        <f t="shared" si="23"/>
        <v>4.6903420057872104E-2</v>
      </c>
      <c r="AP52" s="306">
        <f t="shared" si="23"/>
        <v>4.6925503906017657E-2</v>
      </c>
      <c r="AQ52" s="306">
        <f t="shared" si="23"/>
        <v>4.6607038729837166E-2</v>
      </c>
      <c r="AR52" s="306">
        <f t="shared" si="23"/>
        <v>4.6432337839946762E-2</v>
      </c>
      <c r="AS52" s="306">
        <f t="shared" si="23"/>
        <v>4.6304351032556312E-2</v>
      </c>
      <c r="AT52" s="306">
        <f t="shared" si="23"/>
        <v>4.6187645456386352E-2</v>
      </c>
      <c r="AU52" s="307">
        <f t="shared" si="23"/>
        <v>4.6074578873617968E-2</v>
      </c>
      <c r="AW52" s="303">
        <f t="shared" si="21"/>
        <v>-2.4934143163628519E-3</v>
      </c>
      <c r="AX52" s="303">
        <f t="shared" si="22"/>
        <v>-4.6254932458188111E-3</v>
      </c>
    </row>
    <row r="53" spans="1:50" x14ac:dyDescent="0.25">
      <c r="B53" s="258" t="s">
        <v>498</v>
      </c>
      <c r="C53" s="304">
        <f t="shared" si="23"/>
        <v>0.70000000001205531</v>
      </c>
      <c r="D53" s="304">
        <f t="shared" si="23"/>
        <v>0.69363231667598202</v>
      </c>
      <c r="E53" s="304">
        <f t="shared" si="23"/>
        <v>0.68719079336854738</v>
      </c>
      <c r="F53" s="304">
        <f t="shared" si="23"/>
        <v>0.68107859144479388</v>
      </c>
      <c r="G53" s="304">
        <f t="shared" si="23"/>
        <v>0.67633180239733048</v>
      </c>
      <c r="H53" s="304">
        <f t="shared" si="23"/>
        <v>0.66981475551013459</v>
      </c>
      <c r="I53" s="304">
        <f t="shared" si="23"/>
        <v>0.661879324516357</v>
      </c>
      <c r="J53" s="304">
        <f t="shared" si="23"/>
        <v>0.6545011776942089</v>
      </c>
      <c r="K53" s="304">
        <f t="shared" si="23"/>
        <v>0.64750305320175305</v>
      </c>
      <c r="L53" s="304">
        <f t="shared" si="23"/>
        <v>0.6384584502929409</v>
      </c>
      <c r="M53" s="304">
        <f t="shared" si="23"/>
        <v>0.64278361167591114</v>
      </c>
      <c r="N53" s="304">
        <f t="shared" si="23"/>
        <v>0.64749380050199989</v>
      </c>
      <c r="O53" s="304">
        <f t="shared" si="23"/>
        <v>0.65270723890568327</v>
      </c>
      <c r="P53" s="304">
        <f t="shared" si="23"/>
        <v>0.66052917197728689</v>
      </c>
      <c r="Q53" s="304">
        <f t="shared" si="23"/>
        <v>0.6590209339232409</v>
      </c>
      <c r="R53" s="304">
        <f t="shared" si="23"/>
        <v>0.66123025959832471</v>
      </c>
      <c r="S53" s="304">
        <f t="shared" si="23"/>
        <v>0.66242393523408494</v>
      </c>
      <c r="T53" s="304">
        <f t="shared" si="23"/>
        <v>0.66135534507920357</v>
      </c>
      <c r="U53" s="304">
        <f t="shared" si="23"/>
        <v>0.65900917578925033</v>
      </c>
      <c r="V53" s="304">
        <f t="shared" si="23"/>
        <v>0.65967649408479456</v>
      </c>
      <c r="W53" s="304">
        <f t="shared" si="23"/>
        <v>0.65242383076909605</v>
      </c>
      <c r="X53" s="304">
        <f t="shared" si="23"/>
        <v>0.65019571052475078</v>
      </c>
      <c r="Y53" s="304">
        <f t="shared" si="23"/>
        <v>0.64931243897964341</v>
      </c>
      <c r="Z53" s="304">
        <f t="shared" si="23"/>
        <v>0.64932014036091745</v>
      </c>
      <c r="AA53" s="304">
        <f t="shared" si="23"/>
        <v>0.64996577906279462</v>
      </c>
      <c r="AB53" s="304">
        <f t="shared" si="23"/>
        <v>0.65055270777686725</v>
      </c>
      <c r="AC53" s="304">
        <f t="shared" si="23"/>
        <v>0.65056910822168679</v>
      </c>
      <c r="AD53" s="304">
        <f t="shared" si="23"/>
        <v>0.65016140266971889</v>
      </c>
      <c r="AE53" s="304">
        <f t="shared" si="23"/>
        <v>0.649531985652819</v>
      </c>
      <c r="AF53" s="304">
        <f t="shared" si="23"/>
        <v>0.64892814179245939</v>
      </c>
      <c r="AG53" s="304">
        <f t="shared" si="23"/>
        <v>0.64855216662496828</v>
      </c>
      <c r="AH53" s="304">
        <f t="shared" si="23"/>
        <v>0.64785581448994378</v>
      </c>
      <c r="AI53" s="304">
        <f t="shared" si="23"/>
        <v>0.64700940436955978</v>
      </c>
      <c r="AJ53" s="304">
        <f t="shared" si="23"/>
        <v>0.64611869688917367</v>
      </c>
      <c r="AK53" s="304">
        <f t="shared" si="23"/>
        <v>0.64557944277895241</v>
      </c>
      <c r="AL53" s="304">
        <f t="shared" si="23"/>
        <v>0.64498350087973055</v>
      </c>
      <c r="AM53" s="304">
        <f t="shared" si="23"/>
        <v>0.64443769552866659</v>
      </c>
      <c r="AN53" s="304">
        <f t="shared" si="23"/>
        <v>0.64395285452681028</v>
      </c>
      <c r="AO53" s="304">
        <f t="shared" si="23"/>
        <v>0.64352402418046795</v>
      </c>
      <c r="AP53" s="304">
        <f t="shared" si="23"/>
        <v>0.64384676965237231</v>
      </c>
      <c r="AQ53" s="304">
        <f t="shared" si="23"/>
        <v>0.64461668639607006</v>
      </c>
      <c r="AR53" s="304">
        <f t="shared" si="23"/>
        <v>0.64495952971942039</v>
      </c>
      <c r="AS53" s="304">
        <f t="shared" si="23"/>
        <v>0.64505930619757201</v>
      </c>
      <c r="AT53" s="304">
        <f t="shared" si="23"/>
        <v>0.64500575176318009</v>
      </c>
      <c r="AU53" s="305">
        <f t="shared" si="23"/>
        <v>0.64487045817341349</v>
      </c>
      <c r="AW53" s="303">
        <f t="shared" si="21"/>
        <v>-1.0563392914492264E-2</v>
      </c>
      <c r="AX53" s="303">
        <f t="shared" si="22"/>
        <v>-1.5658713803873403E-2</v>
      </c>
    </row>
    <row r="54" spans="1:50" x14ac:dyDescent="0.25">
      <c r="B54" s="258" t="s">
        <v>499</v>
      </c>
      <c r="C54" s="304">
        <f t="shared" si="23"/>
        <v>0.64313674466660875</v>
      </c>
      <c r="D54" s="304">
        <f t="shared" si="23"/>
        <v>0.63737600153615803</v>
      </c>
      <c r="E54" s="304">
        <f t="shared" si="23"/>
        <v>0.6320398526187393</v>
      </c>
      <c r="F54" s="304">
        <f t="shared" si="23"/>
        <v>0.62648099886389108</v>
      </c>
      <c r="G54" s="304">
        <f t="shared" si="23"/>
        <v>0.6221485114846409</v>
      </c>
      <c r="H54" s="304">
        <f t="shared" si="23"/>
        <v>0.61599102719622989</v>
      </c>
      <c r="I54" s="304">
        <f t="shared" si="23"/>
        <v>0.60933987187598415</v>
      </c>
      <c r="J54" s="304">
        <f t="shared" si="23"/>
        <v>0.60303739255475908</v>
      </c>
      <c r="K54" s="304">
        <f t="shared" si="23"/>
        <v>0.59675170795393384</v>
      </c>
      <c r="L54" s="304">
        <f t="shared" si="23"/>
        <v>0.58962394723596956</v>
      </c>
      <c r="M54" s="304">
        <f t="shared" si="23"/>
        <v>0.59403680486102173</v>
      </c>
      <c r="N54" s="304">
        <f t="shared" si="23"/>
        <v>0.59794090193742211</v>
      </c>
      <c r="O54" s="304">
        <f t="shared" si="23"/>
        <v>0.60226552086745355</v>
      </c>
      <c r="P54" s="304">
        <f t="shared" si="23"/>
        <v>0.60986435149388252</v>
      </c>
      <c r="Q54" s="304">
        <f t="shared" si="23"/>
        <v>0.60954511012867429</v>
      </c>
      <c r="R54" s="304">
        <f t="shared" si="23"/>
        <v>0.608996085559806</v>
      </c>
      <c r="S54" s="304">
        <f t="shared" si="23"/>
        <v>0.60904029775906476</v>
      </c>
      <c r="T54" s="304">
        <f t="shared" si="23"/>
        <v>0.60790675269874794</v>
      </c>
      <c r="U54" s="304">
        <f t="shared" si="23"/>
        <v>0.60546545836302679</v>
      </c>
      <c r="V54" s="304">
        <f t="shared" si="23"/>
        <v>0.60570044257008127</v>
      </c>
      <c r="W54" s="304">
        <f t="shared" si="23"/>
        <v>0.59865606673629213</v>
      </c>
      <c r="X54" s="304">
        <f t="shared" si="23"/>
        <v>0.59619598525841366</v>
      </c>
      <c r="Y54" s="304">
        <f t="shared" si="23"/>
        <v>0.59493027527426545</v>
      </c>
      <c r="Z54" s="304">
        <f t="shared" si="23"/>
        <v>0.59445902687563579</v>
      </c>
      <c r="AA54" s="304">
        <f t="shared" si="23"/>
        <v>0.59455257415672225</v>
      </c>
      <c r="AB54" s="304">
        <f t="shared" si="23"/>
        <v>0.59458800544630441</v>
      </c>
      <c r="AC54" s="304">
        <f t="shared" si="23"/>
        <v>0.59417059705423347</v>
      </c>
      <c r="AD54" s="304">
        <f t="shared" si="23"/>
        <v>0.59332447451375181</v>
      </c>
      <c r="AE54" s="304">
        <f t="shared" si="23"/>
        <v>0.59225787026841725</v>
      </c>
      <c r="AF54" s="304">
        <f t="shared" si="23"/>
        <v>0.59127914537167681</v>
      </c>
      <c r="AG54" s="304">
        <f t="shared" si="23"/>
        <v>0.59038937687494664</v>
      </c>
      <c r="AH54" s="304">
        <f t="shared" si="23"/>
        <v>0.5892246938999679</v>
      </c>
      <c r="AI54" s="304">
        <f t="shared" si="23"/>
        <v>0.58792977018015447</v>
      </c>
      <c r="AJ54" s="304">
        <f t="shared" si="23"/>
        <v>0.58659503867572449</v>
      </c>
      <c r="AK54" s="304">
        <f t="shared" si="23"/>
        <v>0.58557989718443804</v>
      </c>
      <c r="AL54" s="304">
        <f t="shared" si="23"/>
        <v>0.58440437314501603</v>
      </c>
      <c r="AM54" s="304">
        <f t="shared" si="23"/>
        <v>0.58330155237679326</v>
      </c>
      <c r="AN54" s="304">
        <f t="shared" si="23"/>
        <v>0.58226819191618329</v>
      </c>
      <c r="AO54" s="304">
        <f t="shared" si="23"/>
        <v>0.58129372598614315</v>
      </c>
      <c r="AP54" s="304">
        <f t="shared" si="23"/>
        <v>0.58100540475101081</v>
      </c>
      <c r="AQ54" s="304">
        <f t="shared" si="23"/>
        <v>0.58149459177287166</v>
      </c>
      <c r="AR54" s="304">
        <f t="shared" si="23"/>
        <v>0.58142210174921216</v>
      </c>
      <c r="AS54" s="304">
        <f t="shared" si="23"/>
        <v>0.58106607496416718</v>
      </c>
      <c r="AT54" s="304">
        <f t="shared" si="23"/>
        <v>0.58055000311340066</v>
      </c>
      <c r="AU54" s="305">
        <f t="shared" si="23"/>
        <v>0.57995149144564251</v>
      </c>
      <c r="AW54" s="303">
        <f t="shared" si="21"/>
        <v>-1.5311777337160271E-2</v>
      </c>
      <c r="AX54" s="303">
        <f t="shared" si="22"/>
        <v>-2.9912860048240009E-2</v>
      </c>
    </row>
    <row r="55" spans="1:50" x14ac:dyDescent="0.25">
      <c r="B55" s="261" t="s">
        <v>500</v>
      </c>
      <c r="C55" s="306">
        <f t="shared" si="23"/>
        <v>0.10294003683376717</v>
      </c>
      <c r="D55" s="306">
        <f t="shared" si="23"/>
        <v>0.10593553991839992</v>
      </c>
      <c r="E55" s="306">
        <f t="shared" si="23"/>
        <v>0.10752919777814429</v>
      </c>
      <c r="F55" s="306">
        <f t="shared" si="23"/>
        <v>0.1101687380925266</v>
      </c>
      <c r="G55" s="306">
        <f t="shared" si="23"/>
        <v>0.11178961606775582</v>
      </c>
      <c r="H55" s="306">
        <f t="shared" si="23"/>
        <v>0.11612522792747418</v>
      </c>
      <c r="I55" s="306">
        <f t="shared" si="23"/>
        <v>0.11744713304938569</v>
      </c>
      <c r="J55" s="306">
        <f t="shared" si="23"/>
        <v>0.11859540578901581</v>
      </c>
      <c r="K55" s="306">
        <f t="shared" si="23"/>
        <v>0.12084817622035524</v>
      </c>
      <c r="L55" s="306">
        <f t="shared" si="23"/>
        <v>0.1196975030840388</v>
      </c>
      <c r="M55" s="306">
        <f t="shared" si="23"/>
        <v>0.11358478477791066</v>
      </c>
      <c r="N55" s="306">
        <f t="shared" si="23"/>
        <v>0.11197115917482101</v>
      </c>
      <c r="O55" s="306">
        <f t="shared" si="23"/>
        <v>0.11011452123466438</v>
      </c>
      <c r="P55" s="306">
        <f t="shared" si="23"/>
        <v>0.10158013402523669</v>
      </c>
      <c r="Q55" s="306">
        <f t="shared" si="23"/>
        <v>9.7540500242334557E-2</v>
      </c>
      <c r="R55" s="306">
        <f t="shared" si="23"/>
        <v>9.969082403098696E-2</v>
      </c>
      <c r="S55" s="306">
        <f t="shared" si="23"/>
        <v>0.10113535888570743</v>
      </c>
      <c r="T55" s="306">
        <f t="shared" si="23"/>
        <v>9.9949566484157024E-2</v>
      </c>
      <c r="U55" s="306">
        <f t="shared" si="23"/>
        <v>9.9036490424597542E-2</v>
      </c>
      <c r="V55" s="306">
        <f t="shared" si="23"/>
        <v>9.8909394473967793E-2</v>
      </c>
      <c r="W55" s="306">
        <f t="shared" si="23"/>
        <v>9.7553108467400659E-2</v>
      </c>
      <c r="X55" s="306">
        <f t="shared" si="23"/>
        <v>9.6987606088601699E-2</v>
      </c>
      <c r="Y55" s="306">
        <f t="shared" si="23"/>
        <v>9.6738524407220639E-2</v>
      </c>
      <c r="Z55" s="306">
        <f t="shared" si="23"/>
        <v>9.659143452685158E-2</v>
      </c>
      <c r="AA55" s="306">
        <f t="shared" si="23"/>
        <v>9.6541746092882894E-2</v>
      </c>
      <c r="AB55" s="306">
        <f t="shared" si="23"/>
        <v>9.6502140578919371E-2</v>
      </c>
      <c r="AC55" s="306">
        <f t="shared" si="23"/>
        <v>9.6183521828978713E-2</v>
      </c>
      <c r="AD55" s="306">
        <f t="shared" si="23"/>
        <v>9.5908076412550197E-2</v>
      </c>
      <c r="AE55" s="306">
        <f t="shared" si="23"/>
        <v>9.5644446855850607E-2</v>
      </c>
      <c r="AF55" s="306">
        <f t="shared" si="23"/>
        <v>9.5197030064781071E-2</v>
      </c>
      <c r="AG55" s="306">
        <f t="shared" si="23"/>
        <v>9.5107084614378209E-2</v>
      </c>
      <c r="AH55" s="306">
        <f t="shared" si="23"/>
        <v>9.4918439341901542E-2</v>
      </c>
      <c r="AI55" s="306">
        <f t="shared" si="23"/>
        <v>9.4689974557641596E-2</v>
      </c>
      <c r="AJ55" s="306">
        <f t="shared" si="23"/>
        <v>9.4456074859642095E-2</v>
      </c>
      <c r="AK55" s="306">
        <f t="shared" si="23"/>
        <v>9.4275555374224371E-2</v>
      </c>
      <c r="AL55" s="306">
        <f t="shared" si="23"/>
        <v>9.437536244287438E-2</v>
      </c>
      <c r="AM55" s="306">
        <f t="shared" si="23"/>
        <v>9.4405732764263103E-2</v>
      </c>
      <c r="AN55" s="306">
        <f t="shared" si="23"/>
        <v>9.4412512272127214E-2</v>
      </c>
      <c r="AO55" s="306">
        <f t="shared" si="23"/>
        <v>9.4415779587133999E-2</v>
      </c>
      <c r="AP55" s="306">
        <f t="shared" si="23"/>
        <v>9.4521375222295756E-2</v>
      </c>
      <c r="AQ55" s="306">
        <f t="shared" si="23"/>
        <v>9.3636154326687301E-2</v>
      </c>
      <c r="AR55" s="306">
        <f t="shared" si="23"/>
        <v>9.3185250237306394E-2</v>
      </c>
      <c r="AS55" s="306">
        <f t="shared" si="23"/>
        <v>9.2899246292237433E-2</v>
      </c>
      <c r="AT55" s="306">
        <f t="shared" si="23"/>
        <v>9.2676377349250549E-2</v>
      </c>
      <c r="AU55" s="307">
        <f t="shared" si="23"/>
        <v>9.2488942498129653E-2</v>
      </c>
      <c r="AW55" s="303">
        <f t="shared" si="21"/>
        <v>-5.0383879323537967E-3</v>
      </c>
      <c r="AX55" s="303">
        <f t="shared" si="22"/>
        <v>-9.091191527107037E-3</v>
      </c>
    </row>
    <row r="56" spans="1:50" x14ac:dyDescent="0.25">
      <c r="B56" s="249" t="s">
        <v>501</v>
      </c>
      <c r="C56" s="308">
        <f t="shared" si="23"/>
        <v>0.84019670780873057</v>
      </c>
      <c r="D56" s="308">
        <f t="shared" si="23"/>
        <v>0.83781287126580162</v>
      </c>
      <c r="E56" s="308">
        <f t="shared" si="23"/>
        <v>0.83732753855609365</v>
      </c>
      <c r="F56" s="308">
        <f t="shared" si="23"/>
        <v>0.83524350323815799</v>
      </c>
      <c r="G56" s="308">
        <f t="shared" si="23"/>
        <v>0.83403707552696182</v>
      </c>
      <c r="H56" s="308">
        <f t="shared" si="23"/>
        <v>0.83008989453175763</v>
      </c>
      <c r="I56" s="308">
        <f t="shared" si="23"/>
        <v>0.83006734104787394</v>
      </c>
      <c r="J56" s="308">
        <f t="shared" si="23"/>
        <v>0.83000881323504283</v>
      </c>
      <c r="K56" s="308">
        <f t="shared" si="23"/>
        <v>0.82847000078104216</v>
      </c>
      <c r="L56" s="308">
        <f t="shared" si="23"/>
        <v>0.8316535377926465</v>
      </c>
      <c r="M56" s="308">
        <f t="shared" si="23"/>
        <v>0.83799489078863343</v>
      </c>
      <c r="N56" s="308">
        <f t="shared" si="23"/>
        <v>0.83879820765570434</v>
      </c>
      <c r="O56" s="308">
        <f t="shared" si="23"/>
        <v>0.83976152759054323</v>
      </c>
      <c r="P56" s="308">
        <f t="shared" si="23"/>
        <v>0.84832698006261753</v>
      </c>
      <c r="Q56" s="308">
        <f t="shared" si="23"/>
        <v>0.85370430161753008</v>
      </c>
      <c r="R56" s="308">
        <f t="shared" si="23"/>
        <v>0.84884560312668089</v>
      </c>
      <c r="S56" s="308">
        <f t="shared" si="23"/>
        <v>0.84627153839888092</v>
      </c>
      <c r="T56" s="308">
        <f t="shared" si="23"/>
        <v>0.84741101345418823</v>
      </c>
      <c r="U56" s="308">
        <f t="shared" si="23"/>
        <v>0.84596205351059517</v>
      </c>
      <c r="V56" s="308">
        <f t="shared" si="23"/>
        <v>0.84775163754357619</v>
      </c>
      <c r="W56" s="308">
        <f t="shared" si="23"/>
        <v>0.83927190408541974</v>
      </c>
      <c r="X56" s="308">
        <f t="shared" si="23"/>
        <v>0.83706443180117895</v>
      </c>
      <c r="Y56" s="308">
        <f t="shared" si="23"/>
        <v>0.83635024156960169</v>
      </c>
      <c r="Z56" s="308">
        <f t="shared" si="23"/>
        <v>0.83661050060208209</v>
      </c>
      <c r="AA56" s="308">
        <f t="shared" si="23"/>
        <v>0.8375578375772873</v>
      </c>
      <c r="AB56" s="308">
        <f t="shared" si="23"/>
        <v>0.83841785537262425</v>
      </c>
      <c r="AC56" s="308">
        <f t="shared" si="23"/>
        <v>0.83906401585701451</v>
      </c>
      <c r="AD56" s="308">
        <f t="shared" si="23"/>
        <v>0.83885437687393682</v>
      </c>
      <c r="AE56" s="308">
        <f t="shared" si="23"/>
        <v>0.8382166475471946</v>
      </c>
      <c r="AF56" s="308">
        <f t="shared" si="23"/>
        <v>0.83808787605199186</v>
      </c>
      <c r="AG56" s="308">
        <f t="shared" si="23"/>
        <v>0.83735562399314822</v>
      </c>
      <c r="AH56" s="308">
        <f t="shared" si="23"/>
        <v>0.83632677242200459</v>
      </c>
      <c r="AI56" s="308">
        <f t="shared" si="23"/>
        <v>0.8351430438880425</v>
      </c>
      <c r="AJ56" s="308">
        <f t="shared" si="23"/>
        <v>0.83389586470183374</v>
      </c>
      <c r="AK56" s="308">
        <f t="shared" si="23"/>
        <v>0.83309800615869223</v>
      </c>
      <c r="AL56" s="308">
        <f t="shared" si="23"/>
        <v>0.83139906308972333</v>
      </c>
      <c r="AM56" s="308">
        <f t="shared" si="23"/>
        <v>0.82996093202689303</v>
      </c>
      <c r="AN56" s="308">
        <f t="shared" si="23"/>
        <v>0.82870210208635353</v>
      </c>
      <c r="AO56" s="308">
        <f t="shared" si="23"/>
        <v>0.82757196284874635</v>
      </c>
      <c r="AP56" s="308">
        <f t="shared" si="23"/>
        <v>0.82746067731903461</v>
      </c>
      <c r="AQ56" s="308">
        <f t="shared" si="23"/>
        <v>0.83075037132136464</v>
      </c>
      <c r="AR56" s="308">
        <f t="shared" si="23"/>
        <v>0.83216204780420544</v>
      </c>
      <c r="AS56" s="308">
        <f t="shared" si="23"/>
        <v>0.83277580220589587</v>
      </c>
      <c r="AT56" s="308">
        <f t="shared" si="23"/>
        <v>0.83302871693031522</v>
      </c>
      <c r="AU56" s="309">
        <f t="shared" si="23"/>
        <v>0.83311296280037839</v>
      </c>
      <c r="AW56" s="310">
        <f>AA56-P56</f>
        <v>-1.076914248533023E-2</v>
      </c>
      <c r="AX56" s="310">
        <f>AU56-P56</f>
        <v>-1.5214017262239143E-2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0</v>
      </c>
      <c r="T61" s="301">
        <f t="shared" si="24"/>
        <v>0</v>
      </c>
      <c r="U61" s="301">
        <f t="shared" si="24"/>
        <v>1.410821924797856E-3</v>
      </c>
      <c r="V61" s="301">
        <f t="shared" si="24"/>
        <v>8.760889038512687E-4</v>
      </c>
      <c r="W61" s="301">
        <f t="shared" si="24"/>
        <v>2.1612923748767776E-3</v>
      </c>
      <c r="X61" s="301">
        <f t="shared" si="24"/>
        <v>3.1578101292396576E-3</v>
      </c>
      <c r="Y61" s="301">
        <f t="shared" si="24"/>
        <v>3.1874055792766032E-3</v>
      </c>
      <c r="Z61" s="301">
        <f t="shared" si="24"/>
        <v>2.7483111447458852E-3</v>
      </c>
      <c r="AA61" s="301">
        <f t="shared" si="24"/>
        <v>2.1279455126586022E-3</v>
      </c>
      <c r="AB61" s="301">
        <f t="shared" si="24"/>
        <v>1.2425905314287777E-3</v>
      </c>
      <c r="AC61" s="301">
        <f t="shared" si="24"/>
        <v>3.8696716529057484E-4</v>
      </c>
      <c r="AD61" s="301">
        <f t="shared" si="24"/>
        <v>2.6439316334336826E-5</v>
      </c>
      <c r="AE61" s="301">
        <f t="shared" si="24"/>
        <v>-5.5430186844340756E-5</v>
      </c>
      <c r="AF61" s="301">
        <f t="shared" si="24"/>
        <v>-3.1193722022027082E-4</v>
      </c>
      <c r="AG61" s="301">
        <f t="shared" si="24"/>
        <v>-5.0844863917448579E-4</v>
      </c>
      <c r="AH61" s="301">
        <f t="shared" si="24"/>
        <v>-3.9056293456013469E-4</v>
      </c>
      <c r="AI61" s="301">
        <f t="shared" si="24"/>
        <v>-8.3782553113420644E-5</v>
      </c>
      <c r="AJ61" s="301">
        <f t="shared" si="24"/>
        <v>3.2747539660837877E-4</v>
      </c>
      <c r="AK61" s="301">
        <f t="shared" si="24"/>
        <v>4.1096932591100366E-4</v>
      </c>
      <c r="AL61" s="301">
        <f t="shared" si="24"/>
        <v>1.0446738541156075E-3</v>
      </c>
      <c r="AM61" s="301">
        <f t="shared" si="24"/>
        <v>1.6434393848680506E-3</v>
      </c>
      <c r="AN61" s="301">
        <f t="shared" si="24"/>
        <v>2.2171309842510811E-3</v>
      </c>
      <c r="AO61" s="301">
        <f t="shared" si="24"/>
        <v>2.7667557059306014E-3</v>
      </c>
      <c r="AP61" s="301">
        <f t="shared" si="24"/>
        <v>2.4819211152050102E-3</v>
      </c>
      <c r="AQ61" s="301">
        <f t="shared" si="24"/>
        <v>7.7095530011078717E-4</v>
      </c>
      <c r="AR61" s="301">
        <f t="shared" si="24"/>
        <v>7.4497401269413288E-5</v>
      </c>
      <c r="AS61" s="301">
        <f t="shared" si="24"/>
        <v>-2.1641336949584922E-4</v>
      </c>
      <c r="AT61" s="301">
        <f t="shared" si="24"/>
        <v>-3.402355607109997E-4</v>
      </c>
      <c r="AU61" s="302">
        <f t="shared" si="24"/>
        <v>-3.983306580023771E-4</v>
      </c>
      <c r="AV61" s="268"/>
    </row>
    <row r="62" spans="1:50" x14ac:dyDescent="0.2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0</v>
      </c>
      <c r="T62" s="304">
        <f t="shared" si="24"/>
        <v>0</v>
      </c>
      <c r="U62" s="304">
        <f t="shared" si="24"/>
        <v>3.1149880839548283E-5</v>
      </c>
      <c r="V62" s="304">
        <f t="shared" si="24"/>
        <v>-3.3892448868462488E-3</v>
      </c>
      <c r="W62" s="304">
        <f t="shared" si="24"/>
        <v>-5.6641787427637036E-3</v>
      </c>
      <c r="X62" s="304">
        <f t="shared" si="24"/>
        <v>-6.4892294824114571E-3</v>
      </c>
      <c r="Y62" s="304">
        <f t="shared" si="24"/>
        <v>-8.6156613280147787E-3</v>
      </c>
      <c r="Z62" s="304">
        <f t="shared" si="24"/>
        <v>-1.1288827481071628E-2</v>
      </c>
      <c r="AA62" s="304">
        <f t="shared" si="24"/>
        <v>-1.4152432907466067E-2</v>
      </c>
      <c r="AB62" s="304">
        <f t="shared" si="24"/>
        <v>-1.4935378695249163E-2</v>
      </c>
      <c r="AC62" s="304">
        <f t="shared" si="24"/>
        <v>-1.5701121900862203E-2</v>
      </c>
      <c r="AD62" s="304">
        <f t="shared" si="24"/>
        <v>-1.5725999806581653E-2</v>
      </c>
      <c r="AE62" s="304">
        <f t="shared" si="24"/>
        <v>-1.5324233348438743E-2</v>
      </c>
      <c r="AF62" s="304">
        <f t="shared" si="24"/>
        <v>-1.5209343361711758E-2</v>
      </c>
      <c r="AG62" s="304">
        <f t="shared" si="24"/>
        <v>-1.5059950608388634E-2</v>
      </c>
      <c r="AH62" s="304">
        <f t="shared" si="24"/>
        <v>-1.4555572519361459E-2</v>
      </c>
      <c r="AI62" s="304">
        <f t="shared" si="24"/>
        <v>-1.3829540534913282E-2</v>
      </c>
      <c r="AJ62" s="304">
        <f t="shared" si="24"/>
        <v>-1.2977003311969632E-2</v>
      </c>
      <c r="AK62" s="304">
        <f t="shared" si="24"/>
        <v>-1.2638622387339982E-2</v>
      </c>
      <c r="AL62" s="304">
        <f t="shared" si="24"/>
        <v>-1.1411378025534408E-2</v>
      </c>
      <c r="AM62" s="304">
        <f t="shared" si="24"/>
        <v>-1.0222495844753293E-2</v>
      </c>
      <c r="AN62" s="304">
        <f t="shared" si="24"/>
        <v>-9.0373858075470104E-3</v>
      </c>
      <c r="AO62" s="304">
        <f t="shared" si="24"/>
        <v>-7.8573833531642712E-3</v>
      </c>
      <c r="AP62" s="304">
        <f t="shared" si="24"/>
        <v>-7.9446040804486417E-3</v>
      </c>
      <c r="AQ62" s="304">
        <f t="shared" si="24"/>
        <v>-1.0275339209209089E-2</v>
      </c>
      <c r="AR62" s="304">
        <f t="shared" si="24"/>
        <v>-1.0978310939983554E-2</v>
      </c>
      <c r="AS62" s="304">
        <f t="shared" si="24"/>
        <v>-1.1037564090783325E-2</v>
      </c>
      <c r="AT62" s="304">
        <f t="shared" si="24"/>
        <v>-1.0827060700352054E-2</v>
      </c>
      <c r="AU62" s="305">
        <f t="shared" si="24"/>
        <v>-1.0495705771044972E-2</v>
      </c>
      <c r="AV62" s="268"/>
    </row>
    <row r="63" spans="1:50" x14ac:dyDescent="0.2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0</v>
      </c>
      <c r="T63" s="306">
        <f t="shared" si="24"/>
        <v>0</v>
      </c>
      <c r="U63" s="306">
        <f t="shared" si="24"/>
        <v>8.0749567689275548E-5</v>
      </c>
      <c r="V63" s="306">
        <f t="shared" si="24"/>
        <v>3.8731326024959295E-4</v>
      </c>
      <c r="W63" s="306">
        <f t="shared" si="24"/>
        <v>1.9659124309726328E-3</v>
      </c>
      <c r="X63" s="306">
        <f t="shared" si="24"/>
        <v>2.3886944460304108E-3</v>
      </c>
      <c r="Y63" s="306">
        <f t="shared" si="24"/>
        <v>2.9142551073102069E-3</v>
      </c>
      <c r="Z63" s="306">
        <f t="shared" si="24"/>
        <v>3.4779107327480852E-3</v>
      </c>
      <c r="AA63" s="306">
        <f t="shared" si="24"/>
        <v>4.0283490604271777E-3</v>
      </c>
      <c r="AB63" s="306">
        <f t="shared" si="24"/>
        <v>1.9247263045772608E-3</v>
      </c>
      <c r="AC63" s="306">
        <f t="shared" si="24"/>
        <v>2.961821917557908E-4</v>
      </c>
      <c r="AD63" s="306">
        <f t="shared" si="24"/>
        <v>-1.1402016785619015E-3</v>
      </c>
      <c r="AE63" s="306">
        <f t="shared" si="24"/>
        <v>-2.4272970021998325E-3</v>
      </c>
      <c r="AF63" s="306">
        <f t="shared" si="24"/>
        <v>-3.5283608452024717E-3</v>
      </c>
      <c r="AG63" s="306">
        <f t="shared" si="24"/>
        <v>-4.5322297217229371E-3</v>
      </c>
      <c r="AH63" s="306">
        <f t="shared" si="24"/>
        <v>-5.4659071852852237E-3</v>
      </c>
      <c r="AI63" s="306">
        <f t="shared" si="24"/>
        <v>-6.3398073267142974E-3</v>
      </c>
      <c r="AJ63" s="306">
        <f t="shared" si="24"/>
        <v>-7.1610015628843296E-3</v>
      </c>
      <c r="AK63" s="306">
        <f t="shared" si="24"/>
        <v>-7.8860287660751927E-3</v>
      </c>
      <c r="AL63" s="306">
        <f t="shared" si="24"/>
        <v>-8.6897130004903317E-3</v>
      </c>
      <c r="AM63" s="306">
        <f t="shared" si="24"/>
        <v>-9.448585517387191E-3</v>
      </c>
      <c r="AN63" s="306">
        <f t="shared" si="24"/>
        <v>-1.0172929190065495E-2</v>
      </c>
      <c r="AO63" s="306">
        <f t="shared" si="24"/>
        <v>-1.0865179563781871E-2</v>
      </c>
      <c r="AP63" s="306">
        <f t="shared" si="24"/>
        <v>-1.1430586839634146E-2</v>
      </c>
      <c r="AQ63" s="306">
        <f t="shared" si="24"/>
        <v>-1.1683893853791379E-2</v>
      </c>
      <c r="AR63" s="306">
        <f t="shared" si="24"/>
        <v>-1.2099500339131125E-2</v>
      </c>
      <c r="AS63" s="306">
        <f t="shared" si="24"/>
        <v>-1.2554976102602741E-2</v>
      </c>
      <c r="AT63" s="306">
        <f t="shared" si="24"/>
        <v>-1.300785823521023E-2</v>
      </c>
      <c r="AU63" s="307">
        <f t="shared" si="24"/>
        <v>-1.3447238820575427E-2</v>
      </c>
      <c r="AV63" s="268"/>
    </row>
    <row r="64" spans="1:50" x14ac:dyDescent="0.2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0</v>
      </c>
      <c r="T64" s="304">
        <f t="shared" si="24"/>
        <v>0</v>
      </c>
      <c r="U64" s="304">
        <f t="shared" si="24"/>
        <v>8.6250159629330803E-4</v>
      </c>
      <c r="V64" s="304">
        <f t="shared" si="24"/>
        <v>-6.9206261699150673E-4</v>
      </c>
      <c r="W64" s="304">
        <f t="shared" si="24"/>
        <v>8.0624613706984372E-3</v>
      </c>
      <c r="X64" s="304">
        <f t="shared" si="24"/>
        <v>9.6078293013700522E-3</v>
      </c>
      <c r="Y64" s="304">
        <f t="shared" si="24"/>
        <v>1.0160613165355326E-2</v>
      </c>
      <c r="Z64" s="304">
        <f t="shared" si="24"/>
        <v>1.0009717116598038E-2</v>
      </c>
      <c r="AA64" s="304">
        <f t="shared" si="24"/>
        <v>9.1828533348989883E-3</v>
      </c>
      <c r="AB64" s="304">
        <f t="shared" si="24"/>
        <v>8.6987006231775688E-3</v>
      </c>
      <c r="AC64" s="304">
        <f t="shared" si="24"/>
        <v>8.7968067830765939E-3</v>
      </c>
      <c r="AD64" s="304">
        <f t="shared" si="24"/>
        <v>9.2059089671312488E-3</v>
      </c>
      <c r="AE64" s="304">
        <f t="shared" si="24"/>
        <v>9.7530484452919008E-3</v>
      </c>
      <c r="AF64" s="304">
        <f t="shared" si="24"/>
        <v>1.021411913352388E-2</v>
      </c>
      <c r="AG64" s="304">
        <f t="shared" si="24"/>
        <v>1.071928589693294E-2</v>
      </c>
      <c r="AH64" s="304">
        <f t="shared" si="24"/>
        <v>1.1350657056767521E-2</v>
      </c>
      <c r="AI64" s="304">
        <f t="shared" si="24"/>
        <v>1.2007549138889462E-2</v>
      </c>
      <c r="AJ64" s="304">
        <f t="shared" si="24"/>
        <v>1.2633260740397168E-2</v>
      </c>
      <c r="AK64" s="304">
        <f t="shared" si="24"/>
        <v>1.3052612972894728E-2</v>
      </c>
      <c r="AL64" s="304">
        <f t="shared" si="24"/>
        <v>1.3437768325746502E-2</v>
      </c>
      <c r="AM64" s="304">
        <f t="shared" si="24"/>
        <v>1.3689097401348715E-2</v>
      </c>
      <c r="AN64" s="304">
        <f t="shared" si="24"/>
        <v>1.3818434364226029E-2</v>
      </c>
      <c r="AO64" s="304">
        <f t="shared" si="24"/>
        <v>1.3849687731869342E-2</v>
      </c>
      <c r="AP64" s="304">
        <f t="shared" si="24"/>
        <v>1.3529843262385155E-2</v>
      </c>
      <c r="AQ64" s="304">
        <f t="shared" si="24"/>
        <v>1.2574947130286174E-2</v>
      </c>
      <c r="AR64" s="304">
        <f t="shared" si="24"/>
        <v>1.1901812961343738E-2</v>
      </c>
      <c r="AS64" s="304">
        <f t="shared" si="24"/>
        <v>1.1412512625289195E-2</v>
      </c>
      <c r="AT64" s="304">
        <f t="shared" si="24"/>
        <v>1.1046148204381434E-2</v>
      </c>
      <c r="AU64" s="305">
        <f t="shared" si="24"/>
        <v>1.0746213529662985E-2</v>
      </c>
      <c r="AV64" s="268"/>
    </row>
    <row r="65" spans="2:48" x14ac:dyDescent="0.2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0</v>
      </c>
      <c r="T65" s="304">
        <f t="shared" si="24"/>
        <v>0</v>
      </c>
      <c r="U65" s="304">
        <f t="shared" si="24"/>
        <v>-5.752381444159016E-3</v>
      </c>
      <c r="V65" s="304">
        <f t="shared" si="24"/>
        <v>-1.4115446341539384E-2</v>
      </c>
      <c r="W65" s="304">
        <f t="shared" si="24"/>
        <v>-1.3396869725219474E-2</v>
      </c>
      <c r="X65" s="304">
        <f t="shared" si="24"/>
        <v>-1.8566407489245429E-2</v>
      </c>
      <c r="Y65" s="304">
        <f t="shared" si="24"/>
        <v>-2.4750111686888232E-2</v>
      </c>
      <c r="Z65" s="304">
        <f t="shared" si="24"/>
        <v>-3.1597272017498401E-2</v>
      </c>
      <c r="AA65" s="304">
        <f t="shared" si="24"/>
        <v>-3.9019268242018623E-2</v>
      </c>
      <c r="AB65" s="304">
        <f t="shared" si="24"/>
        <v>-4.3377187082063395E-2</v>
      </c>
      <c r="AC65" s="304">
        <f t="shared" si="24"/>
        <v>-4.7578181971326572E-2</v>
      </c>
      <c r="AD65" s="304">
        <f t="shared" si="24"/>
        <v>-5.159171434690224E-2</v>
      </c>
      <c r="AE65" s="304">
        <f t="shared" si="24"/>
        <v>-5.5545152591510383E-2</v>
      </c>
      <c r="AF65" s="304">
        <f t="shared" si="24"/>
        <v>-5.9696528067868182E-2</v>
      </c>
      <c r="AG65" s="304">
        <f t="shared" si="24"/>
        <v>-6.3868548442207573E-2</v>
      </c>
      <c r="AH65" s="304">
        <f t="shared" si="24"/>
        <v>-6.7898625232638343E-2</v>
      </c>
      <c r="AI65" s="304">
        <f t="shared" si="24"/>
        <v>-7.1880899758260841E-2</v>
      </c>
      <c r="AJ65" s="304">
        <f t="shared" si="24"/>
        <v>-7.5868707610776132E-2</v>
      </c>
      <c r="AK65" s="304">
        <f t="shared" si="24"/>
        <v>-8.0110332994149824E-2</v>
      </c>
      <c r="AL65" s="304">
        <f t="shared" si="24"/>
        <v>-8.4227156978665119E-2</v>
      </c>
      <c r="AM65" s="304">
        <f t="shared" si="24"/>
        <v>-8.8439643698815795E-2</v>
      </c>
      <c r="AN65" s="304">
        <f t="shared" si="24"/>
        <v>-9.2728365766837517E-2</v>
      </c>
      <c r="AO65" s="304">
        <f t="shared" si="24"/>
        <v>-9.7070047985044761E-2</v>
      </c>
      <c r="AP65" s="304">
        <f t="shared" si="24"/>
        <v>-0.10189165959255342</v>
      </c>
      <c r="AQ65" s="304">
        <f t="shared" si="24"/>
        <v>-0.10754639787059761</v>
      </c>
      <c r="AR65" s="304">
        <f t="shared" si="24"/>
        <v>-0.1126683534254419</v>
      </c>
      <c r="AS65" s="304">
        <f t="shared" si="24"/>
        <v>-0.11749305011496897</v>
      </c>
      <c r="AT65" s="304">
        <f t="shared" si="24"/>
        <v>-0.12212870574448775</v>
      </c>
      <c r="AU65" s="305">
        <f t="shared" si="24"/>
        <v>-0.12664501884854401</v>
      </c>
      <c r="AV65" s="268"/>
    </row>
    <row r="66" spans="2:48" x14ac:dyDescent="0.2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0</v>
      </c>
      <c r="T66" s="306">
        <f t="shared" si="24"/>
        <v>0</v>
      </c>
      <c r="U66" s="306">
        <f t="shared" si="24"/>
        <v>1.3768093413454446E-3</v>
      </c>
      <c r="V66" s="306">
        <f t="shared" si="24"/>
        <v>4.3034991647526305E-3</v>
      </c>
      <c r="W66" s="306">
        <f t="shared" si="24"/>
        <v>7.9145243646475821E-3</v>
      </c>
      <c r="X66" s="306">
        <f t="shared" si="24"/>
        <v>9.7445736519337217E-3</v>
      </c>
      <c r="Y66" s="306">
        <f t="shared" si="24"/>
        <v>1.192231679092598E-2</v>
      </c>
      <c r="Z66" s="306">
        <f t="shared" si="24"/>
        <v>1.4183061224232407E-2</v>
      </c>
      <c r="AA66" s="306">
        <f t="shared" si="24"/>
        <v>1.6455053586575535E-2</v>
      </c>
      <c r="AB66" s="306">
        <f t="shared" si="24"/>
        <v>1.6350022407538106E-2</v>
      </c>
      <c r="AC66" s="306">
        <f t="shared" si="24"/>
        <v>1.6256900677486183E-2</v>
      </c>
      <c r="AD66" s="306">
        <f t="shared" si="24"/>
        <v>1.5921817837100866E-2</v>
      </c>
      <c r="AE66" s="306">
        <f t="shared" si="24"/>
        <v>1.5441299872767933E-2</v>
      </c>
      <c r="AF66" s="306">
        <f t="shared" si="24"/>
        <v>1.5072066893615593E-2</v>
      </c>
      <c r="AG66" s="306">
        <f t="shared" ref="AG66:AU66" si="25">AG44-AG55</f>
        <v>1.4726569136035747E-2</v>
      </c>
      <c r="AH66" s="306">
        <f t="shared" si="25"/>
        <v>1.4342552820895152E-2</v>
      </c>
      <c r="AI66" s="306">
        <f t="shared" si="25"/>
        <v>1.3927227234750192E-2</v>
      </c>
      <c r="AJ66" s="306">
        <f t="shared" si="25"/>
        <v>1.3490687077815436E-2</v>
      </c>
      <c r="AK66" s="306">
        <f t="shared" si="25"/>
        <v>1.3237314862396848E-2</v>
      </c>
      <c r="AL66" s="306">
        <f t="shared" si="25"/>
        <v>1.2647210105493092E-2</v>
      </c>
      <c r="AM66" s="306">
        <f t="shared" si="25"/>
        <v>1.2061490846855524E-2</v>
      </c>
      <c r="AN66" s="306">
        <f t="shared" si="25"/>
        <v>1.1455098669861066E-2</v>
      </c>
      <c r="AO66" s="306">
        <f t="shared" si="25"/>
        <v>1.0830087064913757E-2</v>
      </c>
      <c r="AP66" s="306">
        <f t="shared" si="25"/>
        <v>1.0631824308559371E-2</v>
      </c>
      <c r="AQ66" s="306">
        <f t="shared" si="25"/>
        <v>1.1233609147527718E-2</v>
      </c>
      <c r="AR66" s="306">
        <f t="shared" si="25"/>
        <v>1.1236686664068393E-2</v>
      </c>
      <c r="AS66" s="306">
        <f t="shared" si="25"/>
        <v>1.1005659704327389E-2</v>
      </c>
      <c r="AT66" s="306">
        <f t="shared" si="25"/>
        <v>1.0673458204095543E-2</v>
      </c>
      <c r="AU66" s="307">
        <f t="shared" si="25"/>
        <v>1.0286788278406483E-2</v>
      </c>
      <c r="AV66" s="268"/>
    </row>
    <row r="67" spans="2:48" x14ac:dyDescent="0.2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0</v>
      </c>
      <c r="T67" s="308">
        <f t="shared" si="26"/>
        <v>0</v>
      </c>
      <c r="U67" s="308">
        <f t="shared" si="26"/>
        <v>-5.7212315633196065E-3</v>
      </c>
      <c r="V67" s="308">
        <f t="shared" si="26"/>
        <v>-1.7504691228385716E-2</v>
      </c>
      <c r="W67" s="308">
        <f t="shared" si="26"/>
        <v>-1.9061048467983177E-2</v>
      </c>
      <c r="X67" s="308">
        <f t="shared" si="26"/>
        <v>-2.5055636971656803E-2</v>
      </c>
      <c r="Y67" s="308">
        <f t="shared" si="26"/>
        <v>-3.3365773014902955E-2</v>
      </c>
      <c r="Z67" s="308">
        <f t="shared" si="26"/>
        <v>-4.2886099498569918E-2</v>
      </c>
      <c r="AA67" s="308">
        <f t="shared" si="26"/>
        <v>-5.3171701149484663E-2</v>
      </c>
      <c r="AB67" s="308">
        <f t="shared" si="26"/>
        <v>-5.8312565777312586E-2</v>
      </c>
      <c r="AC67" s="308">
        <f t="shared" si="26"/>
        <v>-6.327930387218883E-2</v>
      </c>
      <c r="AD67" s="308">
        <f t="shared" si="26"/>
        <v>-6.7317714153483976E-2</v>
      </c>
      <c r="AE67" s="308">
        <f t="shared" si="26"/>
        <v>-7.0869385939949181E-2</v>
      </c>
      <c r="AF67" s="308">
        <f t="shared" si="26"/>
        <v>-7.490587142957994E-2</v>
      </c>
      <c r="AG67" s="308">
        <f t="shared" si="26"/>
        <v>-7.892849905059629E-2</v>
      </c>
      <c r="AH67" s="308">
        <f t="shared" si="26"/>
        <v>-8.2454197751999803E-2</v>
      </c>
      <c r="AI67" s="308">
        <f t="shared" si="26"/>
        <v>-8.5710440293174206E-2</v>
      </c>
      <c r="AJ67" s="308">
        <f t="shared" si="26"/>
        <v>-8.8845710922745846E-2</v>
      </c>
      <c r="AK67" s="308">
        <f t="shared" si="26"/>
        <v>-9.2748955381489862E-2</v>
      </c>
      <c r="AL67" s="308">
        <f t="shared" si="26"/>
        <v>-9.5638535004199499E-2</v>
      </c>
      <c r="AM67" s="308">
        <f t="shared" si="26"/>
        <v>-9.8662139543569061E-2</v>
      </c>
      <c r="AN67" s="308">
        <f t="shared" si="26"/>
        <v>-0.1017657515743845</v>
      </c>
      <c r="AO67" s="308">
        <f t="shared" si="26"/>
        <v>-0.10492743133820903</v>
      </c>
      <c r="AP67" s="308">
        <f t="shared" si="26"/>
        <v>-0.10983626367300214</v>
      </c>
      <c r="AQ67" s="308">
        <f t="shared" si="26"/>
        <v>-0.1178217370798067</v>
      </c>
      <c r="AR67" s="308">
        <f t="shared" si="26"/>
        <v>-0.12364666436542548</v>
      </c>
      <c r="AS67" s="308">
        <f t="shared" si="26"/>
        <v>-0.12853061420575218</v>
      </c>
      <c r="AT67" s="308">
        <f t="shared" si="26"/>
        <v>-0.13295576644483975</v>
      </c>
      <c r="AU67" s="309">
        <f t="shared" si="26"/>
        <v>-0.13714072461958893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2024-01-01T15:03:52Z</dcterms:modified>
</cp:coreProperties>
</file>