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2\Tertiaire\TE2\"/>
    </mc:Choice>
  </mc:AlternateContent>
  <xr:revisionPtr revIDLastSave="0" documentId="13_ncr:1_{E55C0781-5847-4029-9666-B18692D1EA9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58" i="32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U20" i="32"/>
  <c r="A23" i="32"/>
  <c r="H29" i="31"/>
  <c r="T2" i="14"/>
  <c r="X2" i="25"/>
  <c r="T2" i="25"/>
  <c r="AP31" i="32" l="1"/>
  <c r="AD31" i="32"/>
  <c r="R31" i="32"/>
  <c r="F31" i="32"/>
  <c r="AM30" i="32"/>
  <c r="AA30" i="32"/>
  <c r="O30" i="32"/>
  <c r="C30" i="32"/>
  <c r="AS28" i="32"/>
  <c r="AG28" i="32"/>
  <c r="AP27" i="32"/>
  <c r="AD27" i="32"/>
  <c r="R27" i="32"/>
  <c r="F27" i="32"/>
  <c r="L25" i="32"/>
  <c r="AS25" i="32"/>
  <c r="AG25" i="32"/>
  <c r="U25" i="32"/>
  <c r="I25" i="32"/>
  <c r="AL31" i="32"/>
  <c r="Z31" i="32"/>
  <c r="Z10" i="32"/>
  <c r="D30" i="32"/>
  <c r="M31" i="32"/>
  <c r="V30" i="32"/>
  <c r="AK27" i="32"/>
  <c r="Y10" i="32"/>
  <c r="AE25" i="32"/>
  <c r="AD25" i="32"/>
  <c r="AT28" i="32"/>
  <c r="AH21" i="32"/>
  <c r="AG31" i="32"/>
  <c r="U31" i="32"/>
  <c r="AP30" i="32"/>
  <c r="AD30" i="32"/>
  <c r="R30" i="32"/>
  <c r="F30" i="32"/>
  <c r="X28" i="32"/>
  <c r="AS27" i="32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AG21" i="32"/>
  <c r="AE21" i="32"/>
  <c r="AK31" i="32"/>
  <c r="AT30" i="32"/>
  <c r="AB28" i="32"/>
  <c r="P28" i="32"/>
  <c r="G25" i="32"/>
  <c r="AS21" i="32"/>
  <c r="I21" i="32"/>
  <c r="AQ2" i="32"/>
  <c r="AQ40" i="32" s="1"/>
  <c r="AE2" i="32"/>
  <c r="AE40" i="32" s="1"/>
  <c r="H27" i="32"/>
  <c r="AJ28" i="32"/>
  <c r="U30" i="32"/>
  <c r="AA28" i="32"/>
  <c r="AJ21" i="32"/>
  <c r="AF21" i="32"/>
  <c r="AO25" i="32"/>
  <c r="Q25" i="32"/>
  <c r="E25" i="32"/>
  <c r="AU2" i="32"/>
  <c r="AU44" i="32" s="1"/>
  <c r="AI25" i="32"/>
  <c r="W2" i="32"/>
  <c r="W41" i="32" s="1"/>
  <c r="K2" i="32"/>
  <c r="K54" i="32" s="1"/>
  <c r="V25" i="32"/>
  <c r="J25" i="32"/>
  <c r="L30" i="32"/>
  <c r="AD28" i="32"/>
  <c r="O10" i="32"/>
  <c r="X30" i="32"/>
  <c r="AM27" i="32"/>
  <c r="AM10" i="32"/>
  <c r="AA27" i="32"/>
  <c r="AA10" i="32"/>
  <c r="C27" i="32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Q10" i="32"/>
  <c r="AX4" i="32" s="1"/>
  <c r="E10" i="32"/>
  <c r="AY3" i="32"/>
  <c r="AK2" i="32"/>
  <c r="AK41" i="32" s="1"/>
  <c r="AK25" i="32"/>
  <c r="Y2" i="32"/>
  <c r="Y43" i="32" s="1"/>
  <c r="Y25" i="32"/>
  <c r="M2" i="32"/>
  <c r="M55" i="32" s="1"/>
  <c r="M25" i="32"/>
  <c r="L27" i="32"/>
  <c r="AK10" i="32"/>
  <c r="M10" i="32"/>
  <c r="AN10" i="32"/>
  <c r="AB10" i="32"/>
  <c r="P10" i="32"/>
  <c r="D10" i="32"/>
  <c r="AX3" i="32"/>
  <c r="AJ2" i="32"/>
  <c r="AJ51" i="32" s="1"/>
  <c r="AJ25" i="32"/>
  <c r="X2" i="32"/>
  <c r="X39" i="32" s="1"/>
  <c r="X25" i="32"/>
  <c r="L2" i="32"/>
  <c r="L53" i="32" s="1"/>
  <c r="AM31" i="32"/>
  <c r="R28" i="32"/>
  <c r="R26" i="32" s="1"/>
  <c r="AM28" i="32"/>
  <c r="AG30" i="32"/>
  <c r="O31" i="32"/>
  <c r="C31" i="32"/>
  <c r="AJ30" i="32"/>
  <c r="AP28" i="32"/>
  <c r="AN28" i="32"/>
  <c r="D28" i="32"/>
  <c r="Y27" i="32"/>
  <c r="M27" i="32"/>
  <c r="AQ13" i="32"/>
  <c r="AQ25" i="32"/>
  <c r="AE13" i="32"/>
  <c r="S13" i="32"/>
  <c r="S25" i="32"/>
  <c r="G13" i="32"/>
  <c r="F28" i="32"/>
  <c r="AA31" i="32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V27" i="32"/>
  <c r="I30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T2" i="32"/>
  <c r="AT50" i="32" s="1"/>
  <c r="AH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AR30" i="32"/>
  <c r="AF30" i="32"/>
  <c r="T30" i="32"/>
  <c r="H30" i="32"/>
  <c r="AX2" i="32"/>
  <c r="AL28" i="32"/>
  <c r="Z28" i="32"/>
  <c r="N28" i="32"/>
  <c r="AZ3" i="32"/>
  <c r="AI27" i="32"/>
  <c r="W27" i="32"/>
  <c r="K27" i="32"/>
  <c r="S2" i="32"/>
  <c r="S41" i="32" s="1"/>
  <c r="AA21" i="32"/>
  <c r="C21" i="32"/>
  <c r="AD21" i="32"/>
  <c r="L13" i="32"/>
  <c r="AO31" i="32"/>
  <c r="AC31" i="32"/>
  <c r="AL21" i="32"/>
  <c r="N21" i="32"/>
  <c r="AF28" i="32"/>
  <c r="AO21" i="32"/>
  <c r="AX14" i="32"/>
  <c r="AI13" i="32"/>
  <c r="V31" i="32"/>
  <c r="AE30" i="32"/>
  <c r="G30" i="32"/>
  <c r="AK28" i="32"/>
  <c r="AH27" i="32"/>
  <c r="J27" i="32"/>
  <c r="AP2" i="32"/>
  <c r="AP53" i="32" s="1"/>
  <c r="R25" i="32"/>
  <c r="AI31" i="32"/>
  <c r="E31" i="32"/>
  <c r="H28" i="32"/>
  <c r="AU13" i="32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AK21" i="32"/>
  <c r="Y21" i="32"/>
  <c r="M21" i="32"/>
  <c r="AQ28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28" i="32"/>
  <c r="U27" i="32"/>
  <c r="AO2" i="32"/>
  <c r="AO43" i="32" s="1"/>
  <c r="AN25" i="32"/>
  <c r="AB25" i="32"/>
  <c r="P25" i="32"/>
  <c r="D25" i="32"/>
  <c r="AM2" i="32"/>
  <c r="AM50" i="32" s="1"/>
  <c r="AA2" i="32"/>
  <c r="AA42" i="32" s="1"/>
  <c r="O2" i="32"/>
  <c r="O44" i="32" s="1"/>
  <c r="C2" i="32"/>
  <c r="C40" i="32" s="1"/>
  <c r="AQ31" i="32"/>
  <c r="G31" i="32"/>
  <c r="AM13" i="32"/>
  <c r="AA13" i="32"/>
  <c r="O13" i="32"/>
  <c r="C13" i="32"/>
  <c r="AL2" i="32"/>
  <c r="AL39" i="32" s="1"/>
  <c r="Z2" i="32"/>
  <c r="Z43" i="32" s="1"/>
  <c r="N2" i="32"/>
  <c r="AS2" i="32"/>
  <c r="AG2" i="32"/>
  <c r="AG50" i="32" s="1"/>
  <c r="U2" i="32"/>
  <c r="I2" i="32"/>
  <c r="I42" i="32" s="1"/>
  <c r="AJ10" i="32"/>
  <c r="X10" i="32"/>
  <c r="L10" i="32"/>
  <c r="AR2" i="32"/>
  <c r="AR53" i="32" s="1"/>
  <c r="AF2" i="32"/>
  <c r="AF54" i="32" s="1"/>
  <c r="T2" i="32"/>
  <c r="T50" i="32" s="1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N40" i="32" s="1"/>
  <c r="AB2" i="32"/>
  <c r="AB50" i="32" s="1"/>
  <c r="P2" i="32"/>
  <c r="P55" i="32" s="1"/>
  <c r="D2" i="32"/>
  <c r="D42" i="32" s="1"/>
  <c r="AO13" i="32"/>
  <c r="AI2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V2" i="32"/>
  <c r="V54" i="32" s="1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E10" i="32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F26" i="32" l="1"/>
  <c r="AD26" i="32"/>
  <c r="C29" i="32"/>
  <c r="AG26" i="32"/>
  <c r="AS26" i="32"/>
  <c r="C32" i="32"/>
  <c r="K32" i="32"/>
  <c r="K29" i="32"/>
  <c r="O29" i="32"/>
  <c r="W26" i="32"/>
  <c r="AM29" i="32"/>
  <c r="F29" i="32"/>
  <c r="R29" i="32"/>
  <c r="AD29" i="32"/>
  <c r="AP32" i="32"/>
  <c r="AM32" i="32"/>
  <c r="AA29" i="32"/>
  <c r="AP26" i="32"/>
  <c r="F32" i="32"/>
  <c r="V29" i="32"/>
  <c r="Y45" i="32"/>
  <c r="H29" i="32"/>
  <c r="AE45" i="32"/>
  <c r="AK26" i="32"/>
  <c r="AQ45" i="32"/>
  <c r="AU24" i="32"/>
  <c r="L41" i="32"/>
  <c r="K39" i="32"/>
  <c r="AQ24" i="32"/>
  <c r="AQ52" i="32"/>
  <c r="J26" i="32"/>
  <c r="AC29" i="32"/>
  <c r="AO29" i="32"/>
  <c r="R32" i="32"/>
  <c r="K45" i="32"/>
  <c r="AI29" i="32"/>
  <c r="AH26" i="32"/>
  <c r="AE52" i="32"/>
  <c r="U45" i="32"/>
  <c r="AL26" i="32"/>
  <c r="AE44" i="32"/>
  <c r="Q29" i="32"/>
  <c r="AE24" i="32"/>
  <c r="D29" i="32"/>
  <c r="AE43" i="32"/>
  <c r="AN29" i="32"/>
  <c r="AT26" i="32"/>
  <c r="K42" i="32"/>
  <c r="E24" i="32"/>
  <c r="U29" i="32"/>
  <c r="K40" i="32"/>
  <c r="AF26" i="32"/>
  <c r="V26" i="32"/>
  <c r="AO24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E56" i="32"/>
  <c r="AQ44" i="32"/>
  <c r="AJ26" i="32"/>
  <c r="H45" i="32"/>
  <c r="AQ56" i="32"/>
  <c r="AF29" i="32"/>
  <c r="AQ42" i="32"/>
  <c r="AQ39" i="32"/>
  <c r="O26" i="32"/>
  <c r="G32" i="32"/>
  <c r="N26" i="32"/>
  <c r="W29" i="32"/>
  <c r="I26" i="32"/>
  <c r="AU29" i="32"/>
  <c r="AE39" i="32"/>
  <c r="AI32" i="32"/>
  <c r="X24" i="32"/>
  <c r="AQ43" i="32"/>
  <c r="AH29" i="32"/>
  <c r="AI24" i="32"/>
  <c r="Y50" i="32"/>
  <c r="S26" i="32"/>
  <c r="S45" i="32"/>
  <c r="D51" i="32"/>
  <c r="P51" i="32"/>
  <c r="T45" i="32"/>
  <c r="AS56" i="32"/>
  <c r="AF45" i="32"/>
  <c r="AT29" i="32"/>
  <c r="AH32" i="32"/>
  <c r="P29" i="32"/>
  <c r="AP45" i="32"/>
  <c r="T26" i="32"/>
  <c r="AK54" i="32"/>
  <c r="AP24" i="32"/>
  <c r="AJ29" i="32"/>
  <c r="AP39" i="32"/>
  <c r="AO56" i="32"/>
  <c r="AQ32" i="32"/>
  <c r="Q55" i="32"/>
  <c r="AF32" i="32"/>
  <c r="X41" i="32"/>
  <c r="D56" i="32"/>
  <c r="X53" i="32"/>
  <c r="S56" i="32"/>
  <c r="AM56" i="32"/>
  <c r="AQ26" i="32"/>
  <c r="R45" i="32"/>
  <c r="E50" i="32"/>
  <c r="K41" i="32"/>
  <c r="K55" i="32"/>
  <c r="X55" i="32"/>
  <c r="M26" i="32"/>
  <c r="AL43" i="32"/>
  <c r="AD45" i="32"/>
  <c r="AN51" i="32"/>
  <c r="AN62" i="32" s="1"/>
  <c r="Q50" i="32"/>
  <c r="AF44" i="32"/>
  <c r="J56" i="32"/>
  <c r="AN56" i="32"/>
  <c r="AF51" i="32"/>
  <c r="AR44" i="32"/>
  <c r="AJ56" i="32"/>
  <c r="J32" i="32"/>
  <c r="AF56" i="32"/>
  <c r="AA26" i="32"/>
  <c r="P50" i="32"/>
  <c r="K52" i="32"/>
  <c r="K43" i="32"/>
  <c r="K65" i="32" s="1"/>
  <c r="W55" i="32"/>
  <c r="K50" i="32"/>
  <c r="X45" i="32"/>
  <c r="R39" i="32"/>
  <c r="AN55" i="32"/>
  <c r="G29" i="32"/>
  <c r="L24" i="32"/>
  <c r="AN50" i="32"/>
  <c r="AF24" i="32"/>
  <c r="AR50" i="32"/>
  <c r="AR48" i="32" s="1"/>
  <c r="K24" i="32"/>
  <c r="L43" i="32"/>
  <c r="S24" i="32"/>
  <c r="K53" i="32"/>
  <c r="AD56" i="32"/>
  <c r="S51" i="32"/>
  <c r="K56" i="32"/>
  <c r="K44" i="32"/>
  <c r="V42" i="32"/>
  <c r="G26" i="32"/>
  <c r="AE29" i="32"/>
  <c r="K51" i="32"/>
  <c r="AT45" i="32"/>
  <c r="AJ24" i="32"/>
  <c r="AT51" i="32"/>
  <c r="AD39" i="32"/>
  <c r="AD43" i="32"/>
  <c r="F55" i="32"/>
  <c r="AD51" i="32"/>
  <c r="W40" i="32"/>
  <c r="P24" i="32"/>
  <c r="AU41" i="32"/>
  <c r="AT40" i="32"/>
  <c r="AP41" i="32"/>
  <c r="AU54" i="32"/>
  <c r="J42" i="32"/>
  <c r="AU42" i="32"/>
  <c r="AU55" i="32"/>
  <c r="AX55" i="32" s="1"/>
  <c r="W32" i="32"/>
  <c r="AS40" i="32"/>
  <c r="I44" i="32"/>
  <c r="M54" i="32"/>
  <c r="W24" i="32"/>
  <c r="AU40" i="32"/>
  <c r="AP55" i="32"/>
  <c r="AT52" i="32"/>
  <c r="AN42" i="32"/>
  <c r="W51" i="32"/>
  <c r="AS42" i="32"/>
  <c r="Z55" i="32"/>
  <c r="AF43" i="32"/>
  <c r="AF65" i="32" s="1"/>
  <c r="W50" i="32"/>
  <c r="E44" i="32"/>
  <c r="R24" i="32"/>
  <c r="U44" i="32"/>
  <c r="M56" i="32"/>
  <c r="AF52" i="32"/>
  <c r="M53" i="32"/>
  <c r="W52" i="32"/>
  <c r="W63" i="32" s="1"/>
  <c r="E29" i="32"/>
  <c r="AR56" i="32"/>
  <c r="AU50" i="32"/>
  <c r="Y51" i="32"/>
  <c r="W44" i="32"/>
  <c r="W54" i="32"/>
  <c r="AK39" i="32"/>
  <c r="Q44" i="32"/>
  <c r="AE41" i="32"/>
  <c r="AT53" i="32"/>
  <c r="AT48" i="32" s="1"/>
  <c r="C54" i="32"/>
  <c r="W56" i="32"/>
  <c r="M51" i="32"/>
  <c r="W39" i="32"/>
  <c r="AU39" i="32"/>
  <c r="AU61" i="32" s="1"/>
  <c r="AT42" i="32"/>
  <c r="W45" i="32"/>
  <c r="AD24" i="32"/>
  <c r="AI26" i="32"/>
  <c r="AS44" i="32"/>
  <c r="Y54" i="32"/>
  <c r="Y65" i="32" s="1"/>
  <c r="Y53" i="32"/>
  <c r="AU52" i="32"/>
  <c r="D52" i="32"/>
  <c r="AU43" i="32"/>
  <c r="D45" i="32"/>
  <c r="P44" i="32"/>
  <c r="AX44" i="32" s="1"/>
  <c r="AQ41" i="32"/>
  <c r="AQ63" i="32" s="1"/>
  <c r="AE51" i="32"/>
  <c r="AE62" i="32" s="1"/>
  <c r="AI41" i="32"/>
  <c r="AI45" i="32"/>
  <c r="Y56" i="32"/>
  <c r="Y67" i="32" s="1"/>
  <c r="W53" i="32"/>
  <c r="C50" i="32"/>
  <c r="AS45" i="32"/>
  <c r="S55" i="32"/>
  <c r="S44" i="32"/>
  <c r="AS43" i="32"/>
  <c r="AU51" i="32"/>
  <c r="W43" i="32"/>
  <c r="AT54" i="32"/>
  <c r="AB44" i="32"/>
  <c r="AT56" i="32"/>
  <c r="AE50" i="32"/>
  <c r="AQ51" i="32"/>
  <c r="AQ62" i="32" s="1"/>
  <c r="W42" i="32"/>
  <c r="AE32" i="32"/>
  <c r="AJ41" i="32"/>
  <c r="AB29" i="32"/>
  <c r="AU53" i="32"/>
  <c r="AF55" i="32"/>
  <c r="I43" i="32"/>
  <c r="X56" i="32"/>
  <c r="AN52" i="32"/>
  <c r="AB52" i="32"/>
  <c r="AJ32" i="32"/>
  <c r="P40" i="32"/>
  <c r="AX40" i="32" s="1"/>
  <c r="AN44" i="32"/>
  <c r="Y52" i="32"/>
  <c r="C52" i="32"/>
  <c r="AS50" i="32"/>
  <c r="AQ50" i="32"/>
  <c r="AE55" i="32"/>
  <c r="AE66" i="32" s="1"/>
  <c r="K26" i="32"/>
  <c r="C24" i="32"/>
  <c r="V32" i="32"/>
  <c r="AR29" i="32"/>
  <c r="C42" i="32"/>
  <c r="S52" i="32"/>
  <c r="S63" i="32" s="1"/>
  <c r="M41" i="32"/>
  <c r="E55" i="32"/>
  <c r="P42" i="32"/>
  <c r="AW42" i="32" s="1"/>
  <c r="F51" i="32"/>
  <c r="AR55" i="32"/>
  <c r="AF40" i="32"/>
  <c r="E51" i="32"/>
  <c r="X51" i="32"/>
  <c r="Q41" i="32"/>
  <c r="AT55" i="32"/>
  <c r="R53" i="32"/>
  <c r="AE54" i="32"/>
  <c r="AE53" i="32"/>
  <c r="AQ55" i="32"/>
  <c r="T24" i="32"/>
  <c r="AR43" i="32"/>
  <c r="AF39" i="32"/>
  <c r="AO42" i="32"/>
  <c r="F56" i="32"/>
  <c r="O32" i="32"/>
  <c r="E56" i="32"/>
  <c r="L29" i="32"/>
  <c r="Y55" i="32"/>
  <c r="X44" i="32"/>
  <c r="AN45" i="32"/>
  <c r="AO40" i="32"/>
  <c r="E53" i="32"/>
  <c r="F53" i="32"/>
  <c r="AJ55" i="32"/>
  <c r="AQ54" i="32"/>
  <c r="AQ53" i="32"/>
  <c r="AT44" i="32"/>
  <c r="V45" i="32"/>
  <c r="AB24" i="32"/>
  <c r="AR24" i="32"/>
  <c r="AJ45" i="32"/>
  <c r="M50" i="32"/>
  <c r="S43" i="32"/>
  <c r="D50" i="32"/>
  <c r="AF50" i="32"/>
  <c r="U50" i="32"/>
  <c r="AA32" i="32"/>
  <c r="AJ44" i="32"/>
  <c r="AE42" i="32"/>
  <c r="AY4" i="32"/>
  <c r="AA45" i="32"/>
  <c r="AK53" i="32"/>
  <c r="H41" i="32"/>
  <c r="T53" i="32"/>
  <c r="T48" i="32" s="1"/>
  <c r="T43" i="32"/>
  <c r="AM53" i="32"/>
  <c r="AM48" i="32" s="1"/>
  <c r="AM43" i="32"/>
  <c r="AM39" i="32"/>
  <c r="AM55" i="32"/>
  <c r="AM51" i="32"/>
  <c r="AM41" i="32"/>
  <c r="H39" i="32"/>
  <c r="H61" i="32" s="1"/>
  <c r="N41" i="32"/>
  <c r="D54" i="32"/>
  <c r="Z53" i="32"/>
  <c r="AH24" i="32"/>
  <c r="AH41" i="32"/>
  <c r="AH43" i="32"/>
  <c r="AH39" i="32"/>
  <c r="AL52" i="32"/>
  <c r="AM52" i="32"/>
  <c r="H42" i="32"/>
  <c r="D40" i="32"/>
  <c r="L26" i="32"/>
  <c r="L32" i="32"/>
  <c r="N39" i="32"/>
  <c r="T41" i="32"/>
  <c r="D53" i="32"/>
  <c r="AA40" i="32"/>
  <c r="AR45" i="32"/>
  <c r="AZ4" i="32"/>
  <c r="AU45" i="32"/>
  <c r="S32" i="32"/>
  <c r="AM24" i="32"/>
  <c r="P43" i="32"/>
  <c r="P39" i="32"/>
  <c r="P41" i="32"/>
  <c r="AF53" i="32"/>
  <c r="AF42" i="32"/>
  <c r="I40" i="32"/>
  <c r="AG44" i="32"/>
  <c r="P56" i="32"/>
  <c r="S39" i="32"/>
  <c r="AL50" i="32"/>
  <c r="AL61" i="32" s="1"/>
  <c r="AS52" i="32"/>
  <c r="T39" i="32"/>
  <c r="T61" i="32" s="1"/>
  <c r="R51" i="32"/>
  <c r="AG43" i="32"/>
  <c r="P54" i="32"/>
  <c r="AC50" i="32"/>
  <c r="AL53" i="32"/>
  <c r="AT24" i="32"/>
  <c r="AT41" i="32"/>
  <c r="AT43" i="32"/>
  <c r="AT39" i="32"/>
  <c r="E39" i="32"/>
  <c r="N42" i="32"/>
  <c r="Y41" i="32"/>
  <c r="AC51" i="32"/>
  <c r="Q53" i="32"/>
  <c r="Q64" i="32" s="1"/>
  <c r="AD53" i="32"/>
  <c r="J29" i="32"/>
  <c r="P52" i="32"/>
  <c r="AC41" i="32"/>
  <c r="AC63" i="32" s="1"/>
  <c r="AA41" i="32"/>
  <c r="N44" i="32"/>
  <c r="AM44" i="32"/>
  <c r="P45" i="32"/>
  <c r="AH42" i="32"/>
  <c r="Z39" i="32"/>
  <c r="AF41" i="32"/>
  <c r="AC44" i="32"/>
  <c r="P53" i="32"/>
  <c r="AM45" i="32"/>
  <c r="J50" i="32"/>
  <c r="AX15" i="32"/>
  <c r="Q56" i="32"/>
  <c r="AT32" i="32"/>
  <c r="AB43" i="32"/>
  <c r="AB39" i="32"/>
  <c r="AB41" i="32"/>
  <c r="U26" i="32"/>
  <c r="U32" i="32"/>
  <c r="AM42" i="32"/>
  <c r="AB51" i="32"/>
  <c r="J53" i="32"/>
  <c r="H52" i="32"/>
  <c r="AP54" i="32"/>
  <c r="AP50" i="32"/>
  <c r="AP44" i="32"/>
  <c r="AP40" i="32"/>
  <c r="AP52" i="32"/>
  <c r="N54" i="32"/>
  <c r="Z41" i="32"/>
  <c r="R56" i="32"/>
  <c r="AB54" i="32"/>
  <c r="AO50" i="32"/>
  <c r="Q39" i="32"/>
  <c r="Z42" i="32"/>
  <c r="AC56" i="32"/>
  <c r="I52" i="32"/>
  <c r="AC53" i="32"/>
  <c r="U56" i="32"/>
  <c r="U67" i="32" s="1"/>
  <c r="AJ43" i="32"/>
  <c r="AH56" i="32"/>
  <c r="Z44" i="32"/>
  <c r="L52" i="32"/>
  <c r="L42" i="32"/>
  <c r="L64" i="32" s="1"/>
  <c r="L54" i="32"/>
  <c r="L50" i="32"/>
  <c r="L48" i="32" s="1"/>
  <c r="L40" i="32"/>
  <c r="L44" i="32"/>
  <c r="L66" i="32" s="1"/>
  <c r="AR41" i="32"/>
  <c r="AO44" i="32"/>
  <c r="AB53" i="32"/>
  <c r="AB48" i="32" s="1"/>
  <c r="AG54" i="32"/>
  <c r="AM26" i="32"/>
  <c r="O42" i="32"/>
  <c r="G43" i="32"/>
  <c r="AL55" i="32"/>
  <c r="AL44" i="32"/>
  <c r="AL51" i="32"/>
  <c r="J45" i="32"/>
  <c r="H32" i="32"/>
  <c r="AN43" i="32"/>
  <c r="AN39" i="32"/>
  <c r="AN41" i="32"/>
  <c r="L45" i="32"/>
  <c r="U40" i="32"/>
  <c r="F43" i="32"/>
  <c r="AB56" i="32"/>
  <c r="V53" i="32"/>
  <c r="V44" i="32"/>
  <c r="N56" i="32"/>
  <c r="C56" i="32"/>
  <c r="AR39" i="32"/>
  <c r="AP51" i="32"/>
  <c r="I45" i="32"/>
  <c r="G51" i="32"/>
  <c r="AN54" i="32"/>
  <c r="H51" i="32"/>
  <c r="Q54" i="32"/>
  <c r="AG55" i="32"/>
  <c r="AC39" i="32"/>
  <c r="AL42" i="32"/>
  <c r="AL37" i="32" s="1"/>
  <c r="T52" i="32"/>
  <c r="AJ53" i="32"/>
  <c r="AO53" i="32"/>
  <c r="U54" i="32"/>
  <c r="X26" i="32"/>
  <c r="X32" i="32"/>
  <c r="AL40" i="32"/>
  <c r="Z45" i="32"/>
  <c r="AJ39" i="32"/>
  <c r="F42" i="32"/>
  <c r="AB45" i="32"/>
  <c r="M45" i="32"/>
  <c r="I54" i="32"/>
  <c r="E45" i="32"/>
  <c r="G50" i="32"/>
  <c r="AN53" i="32"/>
  <c r="AK51" i="32"/>
  <c r="AA53" i="32"/>
  <c r="AA43" i="32"/>
  <c r="AA39" i="32"/>
  <c r="AA51" i="32"/>
  <c r="AA55" i="32"/>
  <c r="AW55" i="32" s="1"/>
  <c r="AA52" i="32"/>
  <c r="Z52" i="32"/>
  <c r="AK52" i="32"/>
  <c r="AK63" i="32" s="1"/>
  <c r="AA24" i="32"/>
  <c r="D43" i="32"/>
  <c r="D39" i="32"/>
  <c r="D41" i="32"/>
  <c r="D55" i="32"/>
  <c r="V24" i="32"/>
  <c r="V41" i="32"/>
  <c r="V39" i="32"/>
  <c r="V43" i="32"/>
  <c r="V65" i="32" s="1"/>
  <c r="D24" i="32"/>
  <c r="F24" i="32"/>
  <c r="E52" i="32"/>
  <c r="E41" i="32"/>
  <c r="AG40" i="32"/>
  <c r="F45" i="32"/>
  <c r="AH53" i="32"/>
  <c r="AB55" i="32"/>
  <c r="AB42" i="32"/>
  <c r="AL54" i="32"/>
  <c r="AA54" i="32"/>
  <c r="AL41" i="32"/>
  <c r="AP56" i="32"/>
  <c r="G55" i="32"/>
  <c r="T51" i="32"/>
  <c r="AS55" i="32"/>
  <c r="AO39" i="32"/>
  <c r="E43" i="32"/>
  <c r="E65" i="32" s="1"/>
  <c r="AD55" i="32"/>
  <c r="H54" i="32"/>
  <c r="AR42" i="32"/>
  <c r="G53" i="32"/>
  <c r="AI50" i="32"/>
  <c r="AG42" i="32"/>
  <c r="AP42" i="32"/>
  <c r="AP64" i="32" s="1"/>
  <c r="X52" i="32"/>
  <c r="X42" i="32"/>
  <c r="X54" i="32"/>
  <c r="X50" i="32"/>
  <c r="X40" i="32"/>
  <c r="AB40" i="32"/>
  <c r="M43" i="32"/>
  <c r="E40" i="32"/>
  <c r="S50" i="32"/>
  <c r="G54" i="32"/>
  <c r="X29" i="32"/>
  <c r="S53" i="32"/>
  <c r="AH45" i="32"/>
  <c r="J24" i="32"/>
  <c r="J41" i="32"/>
  <c r="J43" i="32"/>
  <c r="J39" i="32"/>
  <c r="G24" i="32"/>
  <c r="T32" i="32"/>
  <c r="AI44" i="32"/>
  <c r="R43" i="32"/>
  <c r="AL56" i="32"/>
  <c r="AY15" i="32"/>
  <c r="AA56" i="32"/>
  <c r="AG52" i="32"/>
  <c r="AG45" i="32"/>
  <c r="J52" i="32"/>
  <c r="AC54" i="32"/>
  <c r="H40" i="32"/>
  <c r="Q43" i="32"/>
  <c r="AR52" i="32"/>
  <c r="AI56" i="32"/>
  <c r="T54" i="32"/>
  <c r="G56" i="32"/>
  <c r="V50" i="32"/>
  <c r="AH54" i="32"/>
  <c r="Z51" i="32"/>
  <c r="C44" i="32"/>
  <c r="Q45" i="32"/>
  <c r="AI42" i="32"/>
  <c r="J51" i="32"/>
  <c r="J62" i="32" s="1"/>
  <c r="S54" i="32"/>
  <c r="H56" i="32"/>
  <c r="X43" i="32"/>
  <c r="J54" i="32"/>
  <c r="G45" i="32"/>
  <c r="Z24" i="32"/>
  <c r="I24" i="32"/>
  <c r="I55" i="32"/>
  <c r="I51" i="32"/>
  <c r="I41" i="32"/>
  <c r="I39" i="32"/>
  <c r="I53" i="32"/>
  <c r="I64" i="32" s="1"/>
  <c r="I50" i="32"/>
  <c r="G52" i="32"/>
  <c r="G63" i="32" s="1"/>
  <c r="AH40" i="32"/>
  <c r="Z50" i="32"/>
  <c r="AC55" i="32"/>
  <c r="R55" i="32"/>
  <c r="E42" i="32"/>
  <c r="V52" i="32"/>
  <c r="AR51" i="32"/>
  <c r="AO54" i="32"/>
  <c r="AO65" i="32" s="1"/>
  <c r="T40" i="32"/>
  <c r="AC43" i="32"/>
  <c r="I29" i="32"/>
  <c r="I32" i="32"/>
  <c r="AQ29" i="32"/>
  <c r="AI51" i="32"/>
  <c r="AR54" i="32"/>
  <c r="O52" i="32"/>
  <c r="AH50" i="32"/>
  <c r="Q52" i="32"/>
  <c r="AJ52" i="32"/>
  <c r="AJ42" i="32"/>
  <c r="AJ40" i="32"/>
  <c r="AJ62" i="32" s="1"/>
  <c r="AJ50" i="32"/>
  <c r="AJ54" i="32"/>
  <c r="AK45" i="32"/>
  <c r="M24" i="32"/>
  <c r="M42" i="32"/>
  <c r="M40" i="32"/>
  <c r="M44" i="32"/>
  <c r="M66" i="32" s="1"/>
  <c r="Q40" i="32"/>
  <c r="V56" i="32"/>
  <c r="J55" i="32"/>
  <c r="AA44" i="32"/>
  <c r="O45" i="32"/>
  <c r="N55" i="32"/>
  <c r="N51" i="32"/>
  <c r="N40" i="32"/>
  <c r="AL24" i="32"/>
  <c r="F54" i="32"/>
  <c r="F50" i="32"/>
  <c r="F44" i="32"/>
  <c r="F40" i="32"/>
  <c r="F52" i="32"/>
  <c r="F63" i="32" s="1"/>
  <c r="U24" i="32"/>
  <c r="U55" i="32"/>
  <c r="U51" i="32"/>
  <c r="U41" i="32"/>
  <c r="U53" i="32"/>
  <c r="U39" i="32"/>
  <c r="U43" i="32"/>
  <c r="H43" i="32"/>
  <c r="J44" i="32"/>
  <c r="Q51" i="32"/>
  <c r="O54" i="32"/>
  <c r="AH52" i="32"/>
  <c r="H55" i="32"/>
  <c r="G39" i="32"/>
  <c r="AH44" i="32"/>
  <c r="AI53" i="32"/>
  <c r="AM40" i="32"/>
  <c r="AZ15" i="32"/>
  <c r="AU56" i="32"/>
  <c r="AI39" i="32"/>
  <c r="I56" i="32"/>
  <c r="H53" i="32"/>
  <c r="H48" i="32" s="1"/>
  <c r="N45" i="32"/>
  <c r="AK43" i="32"/>
  <c r="AC45" i="32"/>
  <c r="N43" i="32"/>
  <c r="AH51" i="32"/>
  <c r="V55" i="32"/>
  <c r="AI43" i="32"/>
  <c r="L39" i="32"/>
  <c r="O53" i="32"/>
  <c r="O43" i="32"/>
  <c r="O39" i="32"/>
  <c r="O55" i="32"/>
  <c r="O66" i="32" s="1"/>
  <c r="O51" i="32"/>
  <c r="O41" i="32"/>
  <c r="R54" i="32"/>
  <c r="R50" i="32"/>
  <c r="R44" i="32"/>
  <c r="R40" i="32"/>
  <c r="R52" i="32"/>
  <c r="R63" i="32" s="1"/>
  <c r="AG24" i="32"/>
  <c r="AG51" i="32"/>
  <c r="AG41" i="32"/>
  <c r="AG53" i="32"/>
  <c r="AG48" i="32" s="1"/>
  <c r="AG39" i="32"/>
  <c r="AG61" i="32" s="1"/>
  <c r="V51" i="32"/>
  <c r="AO52" i="32"/>
  <c r="AO41" i="32"/>
  <c r="AO55" i="32"/>
  <c r="Z40" i="32"/>
  <c r="AI40" i="32"/>
  <c r="O50" i="32"/>
  <c r="O56" i="32"/>
  <c r="T55" i="32"/>
  <c r="AR40" i="32"/>
  <c r="H44" i="32"/>
  <c r="Z54" i="32"/>
  <c r="Z65" i="32" s="1"/>
  <c r="AI55" i="32"/>
  <c r="T42" i="32"/>
  <c r="AG56" i="32"/>
  <c r="T56" i="32"/>
  <c r="R42" i="32"/>
  <c r="M39" i="32"/>
  <c r="D44" i="32"/>
  <c r="Y24" i="32"/>
  <c r="Y42" i="32"/>
  <c r="Y44" i="32"/>
  <c r="Y40" i="32"/>
  <c r="AC40" i="32"/>
  <c r="AH55" i="32"/>
  <c r="L51" i="32"/>
  <c r="C45" i="32"/>
  <c r="G40" i="32"/>
  <c r="G42" i="32"/>
  <c r="G44" i="32"/>
  <c r="AS29" i="32"/>
  <c r="AS32" i="32"/>
  <c r="N50" i="32"/>
  <c r="N52" i="32"/>
  <c r="AG29" i="32"/>
  <c r="AG32" i="32"/>
  <c r="AK24" i="32"/>
  <c r="AK42" i="32"/>
  <c r="AK44" i="32"/>
  <c r="AK40" i="32"/>
  <c r="O24" i="32"/>
  <c r="H24" i="32"/>
  <c r="AK56" i="32"/>
  <c r="N53" i="32"/>
  <c r="O40" i="32"/>
  <c r="Q24" i="32"/>
  <c r="AC24" i="32"/>
  <c r="AD54" i="32"/>
  <c r="AD50" i="32"/>
  <c r="AD44" i="32"/>
  <c r="AD40" i="32"/>
  <c r="AD52" i="32"/>
  <c r="AD63" i="32" s="1"/>
  <c r="AD42" i="32"/>
  <c r="AS24" i="32"/>
  <c r="AS51" i="32"/>
  <c r="AS41" i="32"/>
  <c r="AS39" i="32"/>
  <c r="AS53" i="32"/>
  <c r="AS54" i="32"/>
  <c r="C53" i="32"/>
  <c r="C43" i="32"/>
  <c r="C39" i="32"/>
  <c r="C55" i="32"/>
  <c r="C51" i="32"/>
  <c r="C62" i="32" s="1"/>
  <c r="C41" i="32"/>
  <c r="F39" i="32"/>
  <c r="AP43" i="32"/>
  <c r="AK50" i="32"/>
  <c r="U52" i="32"/>
  <c r="AO51" i="32"/>
  <c r="S40" i="32"/>
  <c r="S42" i="32"/>
  <c r="AC42" i="32"/>
  <c r="AA50" i="32"/>
  <c r="AM54" i="32"/>
  <c r="AI52" i="32"/>
  <c r="T44" i="32"/>
  <c r="V40" i="32"/>
  <c r="Z56" i="32"/>
  <c r="AK55" i="32"/>
  <c r="Y26" i="32"/>
  <c r="AI54" i="32"/>
  <c r="Y39" i="32"/>
  <c r="AO45" i="32"/>
  <c r="AL45" i="32"/>
  <c r="M52" i="32"/>
  <c r="L56" i="32"/>
  <c r="C26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K67" i="32" l="1"/>
  <c r="AX51" i="32"/>
  <c r="L63" i="32"/>
  <c r="M62" i="32"/>
  <c r="K62" i="32"/>
  <c r="J64" i="32"/>
  <c r="AE67" i="32"/>
  <c r="AQ65" i="32"/>
  <c r="K37" i="32"/>
  <c r="AE65" i="32"/>
  <c r="AQ67" i="32"/>
  <c r="L65" i="32"/>
  <c r="K61" i="32"/>
  <c r="AE63" i="32"/>
  <c r="I63" i="32"/>
  <c r="Q67" i="32"/>
  <c r="X66" i="32"/>
  <c r="AF67" i="32"/>
  <c r="K64" i="32"/>
  <c r="AB63" i="32"/>
  <c r="H67" i="32"/>
  <c r="D48" i="32"/>
  <c r="AQ37" i="32"/>
  <c r="AC67" i="32"/>
  <c r="AM67" i="32"/>
  <c r="AK65" i="32"/>
  <c r="AW56" i="32"/>
  <c r="T67" i="32"/>
  <c r="W66" i="32"/>
  <c r="P67" i="32"/>
  <c r="AP65" i="32"/>
  <c r="AF66" i="32"/>
  <c r="AF62" i="32"/>
  <c r="AI63" i="32"/>
  <c r="AQ66" i="32"/>
  <c r="AS67" i="32"/>
  <c r="AF48" i="32"/>
  <c r="AO62" i="32"/>
  <c r="D62" i="32"/>
  <c r="C65" i="32"/>
  <c r="AJ48" i="32"/>
  <c r="AT63" i="32"/>
  <c r="AR66" i="32"/>
  <c r="AQ61" i="32"/>
  <c r="D67" i="32"/>
  <c r="C64" i="32"/>
  <c r="X48" i="32"/>
  <c r="AR61" i="32"/>
  <c r="AU65" i="32"/>
  <c r="Y48" i="32"/>
  <c r="AP67" i="32"/>
  <c r="AU63" i="32"/>
  <c r="AX54" i="32"/>
  <c r="AG63" i="32"/>
  <c r="P48" i="32"/>
  <c r="AE61" i="32"/>
  <c r="V62" i="32"/>
  <c r="AX56" i="32"/>
  <c r="M64" i="32"/>
  <c r="AW51" i="32"/>
  <c r="K63" i="32"/>
  <c r="C63" i="32"/>
  <c r="AP63" i="32"/>
  <c r="AD67" i="32"/>
  <c r="X64" i="32"/>
  <c r="D63" i="32"/>
  <c r="AP66" i="32"/>
  <c r="Q66" i="32"/>
  <c r="AS66" i="32"/>
  <c r="P62" i="32"/>
  <c r="W48" i="32"/>
  <c r="E48" i="32"/>
  <c r="Y64" i="32"/>
  <c r="X63" i="32"/>
  <c r="M67" i="32"/>
  <c r="AT64" i="32"/>
  <c r="AN67" i="32"/>
  <c r="R67" i="32"/>
  <c r="AN48" i="32"/>
  <c r="V64" i="32"/>
  <c r="AF61" i="32"/>
  <c r="W37" i="32"/>
  <c r="O48" i="32"/>
  <c r="S67" i="32"/>
  <c r="AL65" i="32"/>
  <c r="AF63" i="32"/>
  <c r="AK62" i="32"/>
  <c r="G62" i="32"/>
  <c r="AI67" i="32"/>
  <c r="AE48" i="32"/>
  <c r="W64" i="32"/>
  <c r="AH66" i="32"/>
  <c r="K66" i="32"/>
  <c r="R61" i="32"/>
  <c r="AB67" i="32"/>
  <c r="AS62" i="32"/>
  <c r="H66" i="32"/>
  <c r="AB66" i="32"/>
  <c r="AU48" i="32"/>
  <c r="K48" i="32"/>
  <c r="Q65" i="32"/>
  <c r="AB62" i="32"/>
  <c r="Q63" i="32"/>
  <c r="H62" i="32"/>
  <c r="X62" i="32"/>
  <c r="F67" i="32"/>
  <c r="AN63" i="32"/>
  <c r="E62" i="32"/>
  <c r="V67" i="32"/>
  <c r="O64" i="32"/>
  <c r="AO66" i="32"/>
  <c r="M65" i="32"/>
  <c r="AX53" i="32"/>
  <c r="AO64" i="32"/>
  <c r="AJ66" i="32"/>
  <c r="U61" i="32"/>
  <c r="E67" i="32"/>
  <c r="J67" i="32"/>
  <c r="AT65" i="32"/>
  <c r="AO67" i="32"/>
  <c r="I65" i="32"/>
  <c r="AP61" i="32"/>
  <c r="Y62" i="32"/>
  <c r="N48" i="32"/>
  <c r="AU37" i="32"/>
  <c r="P66" i="32"/>
  <c r="I48" i="32"/>
  <c r="G48" i="32"/>
  <c r="AJ63" i="32"/>
  <c r="S65" i="32"/>
  <c r="AB64" i="32"/>
  <c r="AR67" i="32"/>
  <c r="AJ67" i="32"/>
  <c r="F62" i="32"/>
  <c r="AE64" i="32"/>
  <c r="AN66" i="32"/>
  <c r="AJ65" i="32"/>
  <c r="AD61" i="32"/>
  <c r="F66" i="32"/>
  <c r="F64" i="32"/>
  <c r="AD65" i="32"/>
  <c r="O65" i="32"/>
  <c r="F48" i="32"/>
  <c r="S62" i="32"/>
  <c r="AS65" i="32"/>
  <c r="E64" i="32"/>
  <c r="AU62" i="32"/>
  <c r="S64" i="32"/>
  <c r="AK64" i="32"/>
  <c r="C67" i="32"/>
  <c r="U65" i="32"/>
  <c r="D65" i="32"/>
  <c r="AS61" i="32"/>
  <c r="AK67" i="32"/>
  <c r="AR65" i="32"/>
  <c r="AQ48" i="32"/>
  <c r="X67" i="32"/>
  <c r="W65" i="32"/>
  <c r="AX50" i="32"/>
  <c r="W62" i="32"/>
  <c r="AK48" i="32"/>
  <c r="AS63" i="32"/>
  <c r="Z66" i="32"/>
  <c r="W67" i="32"/>
  <c r="E66" i="32"/>
  <c r="I66" i="32"/>
  <c r="AS48" i="32"/>
  <c r="Y66" i="32"/>
  <c r="N65" i="32"/>
  <c r="U48" i="32"/>
  <c r="N62" i="32"/>
  <c r="AH48" i="32"/>
  <c r="AX39" i="32"/>
  <c r="AC48" i="32"/>
  <c r="S66" i="32"/>
  <c r="M63" i="32"/>
  <c r="U66" i="32"/>
  <c r="AC64" i="32"/>
  <c r="AH64" i="32"/>
  <c r="P65" i="32"/>
  <c r="AG65" i="32"/>
  <c r="W61" i="32"/>
  <c r="C66" i="32"/>
  <c r="R48" i="32"/>
  <c r="Y63" i="32"/>
  <c r="AH65" i="32"/>
  <c r="AT66" i="32"/>
  <c r="G64" i="32"/>
  <c r="AH62" i="32"/>
  <c r="AM66" i="32"/>
  <c r="T65" i="32"/>
  <c r="AQ64" i="32"/>
  <c r="D66" i="32"/>
  <c r="R64" i="32"/>
  <c r="AD62" i="32"/>
  <c r="AI62" i="32"/>
  <c r="AX42" i="32"/>
  <c r="X65" i="32"/>
  <c r="AH67" i="32"/>
  <c r="AW53" i="32"/>
  <c r="AL62" i="32"/>
  <c r="AA63" i="32"/>
  <c r="P64" i="32"/>
  <c r="Q48" i="32"/>
  <c r="AT67" i="32"/>
  <c r="V63" i="32"/>
  <c r="AR63" i="32"/>
  <c r="N67" i="32"/>
  <c r="AD64" i="32"/>
  <c r="AK37" i="32"/>
  <c r="AU64" i="32"/>
  <c r="Q62" i="32"/>
  <c r="AG66" i="32"/>
  <c r="AX43" i="32"/>
  <c r="AP48" i="32"/>
  <c r="AE37" i="32"/>
  <c r="AU66" i="32"/>
  <c r="AI66" i="32"/>
  <c r="T63" i="32"/>
  <c r="AK61" i="32"/>
  <c r="Z62" i="32"/>
  <c r="AD37" i="32"/>
  <c r="H65" i="32"/>
  <c r="AL63" i="32"/>
  <c r="AN65" i="32"/>
  <c r="AX52" i="32"/>
  <c r="I62" i="32"/>
  <c r="M48" i="32"/>
  <c r="AT62" i="32"/>
  <c r="F37" i="32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94" i="16" l="1"/>
  <c r="L107" i="16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<sst xmlns="http://schemas.openxmlformats.org/spreadsheetml/2006/main" count="1280" uniqueCount="538">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</sst>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231.13396329110003</c:v>
                </c:pt>
                <c:pt idx="1">
                  <c:v>225.59089254599996</c:v>
                </c:pt>
                <c:pt idx="2">
                  <c:v>186.5721366333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0.1527436945906214</c:v>
                </c:pt>
                <c:pt idx="1">
                  <c:v>9.4184282747271725E-2</c:v>
                </c:pt>
                <c:pt idx="2">
                  <c:v>4.8490937743423224E-2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0.76170582838486389</c:v>
                </c:pt>
                <c:pt idx="1">
                  <c:v>0.69775003017060544</c:v>
                </c:pt>
                <c:pt idx="2">
                  <c:v>0.5538646773776168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8.5550477187533364E-2</c:v>
                </c:pt>
                <c:pt idx="1">
                  <c:v>0.2080656870609664</c:v>
                </c:pt>
                <c:pt idx="2">
                  <c:v>0.3979622569905566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2.425149958</c:v>
                </c:pt>
                <c:pt idx="1">
                  <c:v>2.6769255749999998</c:v>
                </c:pt>
                <c:pt idx="2">
                  <c:v>3.4060329839999999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66.411551817000003</c:v>
                </c:pt>
                <c:pt idx="1">
                  <c:v>60.084837270999998</c:v>
                </c:pt>
                <c:pt idx="2">
                  <c:v>48.606921178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10.118394384200002</c:v>
                </c:pt>
                <c:pt idx="1">
                  <c:v>12.108274079499999</c:v>
                </c:pt>
                <c:pt idx="2">
                  <c:v>13.434253679200001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23.086187026399998</c:v>
                </c:pt>
                <c:pt idx="1">
                  <c:v>21.5795262219</c:v>
                </c:pt>
                <c:pt idx="2">
                  <c:v>17.9529077151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37.747624704499998</c:v>
                </c:pt>
                <c:pt idx="1">
                  <c:v>35.503032544500002</c:v>
                </c:pt>
                <c:pt idx="2">
                  <c:v>46.021368666899996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8.6413757753905449E-3</c:v>
                </c:pt>
                <c:pt idx="1">
                  <c:v>6.9572056919477042E-3</c:v>
                </c:pt>
                <c:pt idx="2">
                  <c:v>7.066095996703544E-3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0.69408091304024855</c:v>
                </c:pt>
                <c:pt idx="1">
                  <c:v>0.64846858620156311</c:v>
                </c:pt>
                <c:pt idx="2">
                  <c:v>0.37300389182789406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0.10258601322107462</c:v>
                </c:pt>
                <c:pt idx="1">
                  <c:v>0.10222058432476673</c:v>
                </c:pt>
                <c:pt idx="2">
                  <c:v>9.7911813979597723E-2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3.6998234271241659E-2</c:v>
                </c:pt>
                <c:pt idx="1">
                  <c:v>6.0326902224914249E-2</c:v>
                </c:pt>
                <c:pt idx="2">
                  <c:v>0.17656228752805894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8.3952357050487855E-2</c:v>
                </c:pt>
                <c:pt idx="1">
                  <c:v>0.1392210843342653</c:v>
                </c:pt>
                <c:pt idx="2">
                  <c:v>0.26336672856749344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7.3741106641556836E-2</c:v>
                </c:pt>
                <c:pt idx="1">
                  <c:v>4.2805637222542867E-2</c:v>
                </c:pt>
                <c:pt idx="2">
                  <c:v>8.2089182100252317E-2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0.95161573824002299</c:v>
                </c:pt>
                <c:pt idx="1">
                  <c:v>0.93912696518585204</c:v>
                </c:pt>
                <c:pt idx="2">
                  <c:v>0.93651036759356054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4.8384261759976933E-2</c:v>
                </c:pt>
                <c:pt idx="1">
                  <c:v>6.0873034814147998E-2</c:v>
                </c:pt>
                <c:pt idx="2">
                  <c:v>6.3489632406439511E-2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0.98439656249912255</c:v>
                </c:pt>
                <c:pt idx="1">
                  <c:v>0.97850009740115829</c:v>
                </c:pt>
                <c:pt idx="2">
                  <c:v>0.95693676437440012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1.5603437500877441E-2</c:v>
                </c:pt>
                <c:pt idx="1">
                  <c:v>2.1499902598841682E-2</c:v>
                </c:pt>
                <c:pt idx="2">
                  <c:v>4.3063235625599806E-2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127.30966094364807</c:v>
                </c:pt>
                <c:pt idx="1">
                  <c:v>112.36476768457268</c:v>
                </c:pt>
                <c:pt idx="2">
                  <c:v>77.841161320632125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44.099610288041248</c:v>
                </c:pt>
                <c:pt idx="1">
                  <c:v>34.238479999614</c:v>
                </c:pt>
                <c:pt idx="2">
                  <c:v>22.564626751482937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24.600793489287653</c:v>
                </c:pt>
                <c:pt idx="1">
                  <c:v>20.809356231318951</c:v>
                </c:pt>
                <c:pt idx="2">
                  <c:v>14.712747013931185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107.99915104098856</c:v>
                </c:pt>
                <c:pt idx="1">
                  <c:v>113.05059042361211</c:v>
                </c:pt>
                <c:pt idx="2">
                  <c:v>133.51518895600191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34.515398090000005</c:v>
                </c:pt>
                <c:pt idx="1">
                  <c:v>34.701329299999998</c:v>
                </c:pt>
                <c:pt idx="2">
                  <c:v>34.815253689999999</c:v>
                </c:pt>
                <c:pt idx="3">
                  <c:v>34.929611969999996</c:v>
                </c:pt>
                <c:pt idx="4">
                  <c:v>35.009916199999999</c:v>
                </c:pt>
                <c:pt idx="5">
                  <c:v>35.074200340000004</c:v>
                </c:pt>
                <c:pt idx="6">
                  <c:v>35.168538640000001</c:v>
                </c:pt>
                <c:pt idx="7">
                  <c:v>35.29363524</c:v>
                </c:pt>
                <c:pt idx="8">
                  <c:v>35.44776409</c:v>
                </c:pt>
                <c:pt idx="9">
                  <c:v>35.622199860000002</c:v>
                </c:pt>
                <c:pt idx="10">
                  <c:v>35.809847629999993</c:v>
                </c:pt>
                <c:pt idx="11">
                  <c:v>36.00286595</c:v>
                </c:pt>
                <c:pt idx="12">
                  <c:v>36.19611725</c:v>
                </c:pt>
                <c:pt idx="13">
                  <c:v>36.386888939999999</c:v>
                </c:pt>
                <c:pt idx="14">
                  <c:v>36.57483277</c:v>
                </c:pt>
                <c:pt idx="15">
                  <c:v>36.761713459999996</c:v>
                </c:pt>
                <c:pt idx="16">
                  <c:v>36.949125890000005</c:v>
                </c:pt>
                <c:pt idx="17">
                  <c:v>37.139600899999998</c:v>
                </c:pt>
                <c:pt idx="18">
                  <c:v>37.334875969999999</c:v>
                </c:pt>
                <c:pt idx="19">
                  <c:v>37.536806340000005</c:v>
                </c:pt>
                <c:pt idx="20">
                  <c:v>37.746096879999996</c:v>
                </c:pt>
                <c:pt idx="21">
                  <c:v>37.964069869999996</c:v>
                </c:pt>
                <c:pt idx="22">
                  <c:v>38.190507029999999</c:v>
                </c:pt>
                <c:pt idx="23">
                  <c:v>38.423814749999998</c:v>
                </c:pt>
                <c:pt idx="24">
                  <c:v>38.662804109999996</c:v>
                </c:pt>
                <c:pt idx="25">
                  <c:v>38.905521960000002</c:v>
                </c:pt>
                <c:pt idx="26">
                  <c:v>39.148775730000004</c:v>
                </c:pt>
                <c:pt idx="27">
                  <c:v>39.392501869999997</c:v>
                </c:pt>
                <c:pt idx="28">
                  <c:v>39.636396950000005</c:v>
                </c:pt>
                <c:pt idx="29">
                  <c:v>39.880259109999997</c:v>
                </c:pt>
                <c:pt idx="30">
                  <c:v>40.125885970000006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8.4567097919281166E-3</c:v>
                </c:pt>
                <c:pt idx="1">
                  <c:v>1.2875285235831009E-2</c:v>
                </c:pt>
                <c:pt idx="2">
                  <c:v>2.0595743488893706E-2</c:v>
                </c:pt>
                <c:pt idx="3">
                  <c:v>2.9029294481452552E-2</c:v>
                </c:pt>
                <c:pt idx="4">
                  <c:v>3.8188673699253245E-2</c:v>
                </c:pt>
                <c:pt idx="5">
                  <c:v>4.82420439125541E-2</c:v>
                </c:pt>
                <c:pt idx="6">
                  <c:v>5.9472920254385643E-2</c:v>
                </c:pt>
                <c:pt idx="7">
                  <c:v>7.201791234356282E-2</c:v>
                </c:pt>
                <c:pt idx="8">
                  <c:v>8.6000403530670191E-2</c:v>
                </c:pt>
                <c:pt idx="9">
                  <c:v>0.10149993266025092</c:v>
                </c:pt>
                <c:pt idx="10">
                  <c:v>0.11858215803863224</c:v>
                </c:pt>
                <c:pt idx="11">
                  <c:v>0.13728060971212766</c:v>
                </c:pt>
                <c:pt idx="12">
                  <c:v>0.15761058606361983</c:v>
                </c:pt>
                <c:pt idx="13">
                  <c:v>0.17956524048466785</c:v>
                </c:pt>
                <c:pt idx="14">
                  <c:v>0.203113830587174</c:v>
                </c:pt>
                <c:pt idx="15">
                  <c:v>0.22819976922805818</c:v>
                </c:pt>
                <c:pt idx="16">
                  <c:v>0.25472353817028254</c:v>
                </c:pt>
                <c:pt idx="17">
                  <c:v>0.28255288817602775</c:v>
                </c:pt>
                <c:pt idx="18">
                  <c:v>0.31151204544901562</c:v>
                </c:pt>
                <c:pt idx="19">
                  <c:v>0.34139537348823901</c:v>
                </c:pt>
                <c:pt idx="20">
                  <c:v>0.37196391999511025</c:v>
                </c:pt>
                <c:pt idx="21">
                  <c:v>0.40297108561822381</c:v>
                </c:pt>
                <c:pt idx="22">
                  <c:v>0.43415261564805674</c:v>
                </c:pt>
                <c:pt idx="23">
                  <c:v>0.46523909784361017</c:v>
                </c:pt>
                <c:pt idx="24">
                  <c:v>0.4959820137577704</c:v>
                </c:pt>
                <c:pt idx="25">
                  <c:v>0.52615018071331909</c:v>
                </c:pt>
                <c:pt idx="26">
                  <c:v>0.55553203655699601</c:v>
                </c:pt>
                <c:pt idx="27">
                  <c:v>0.58397542775822686</c:v>
                </c:pt>
                <c:pt idx="28">
                  <c:v>0.6113563712808664</c:v>
                </c:pt>
                <c:pt idx="29">
                  <c:v>0.63758115537479509</c:v>
                </c:pt>
                <c:pt idx="30">
                  <c:v>0.66259716657416401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0.10390408694544481</c:v>
                </c:pt>
                <c:pt idx="1">
                  <c:v>5.8048172513265731E-2</c:v>
                </c:pt>
                <c:pt idx="2">
                  <c:v>1.5110032412824501E-2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0.71051933789241706</c:v>
                </c:pt>
                <c:pt idx="1">
                  <c:v>0.60865725900883993</c:v>
                </c:pt>
                <c:pt idx="2">
                  <c:v>0.21796252540165406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0.17711986544553859</c:v>
                </c:pt>
                <c:pt idx="1">
                  <c:v>0.21471241052024551</c:v>
                </c:pt>
                <c:pt idx="2">
                  <c:v>0.10433027570107506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8.4567097919281166E-3</c:v>
                </c:pt>
                <c:pt idx="1">
                  <c:v>0.11858215803863224</c:v>
                </c:pt>
                <c:pt idx="2">
                  <c:v>0.66259716657416401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https://ademecloud-my.sharepoint.com/Users/alma.monserand/Documents/GitHub/ThreeME/data/shocks/Bilan%20&#233;nergie%20-%20AMErun2%20-%20AMSrun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https://ademecloud-my.sharepoint.com/Users/alma.monserand/Documents/GitHub/ThreeME/results/reporting%201%20-%20energie%20TEN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https://ademecloud-my.sharepoint.com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>
        <row r="13">
          <cell r="L13">
            <v>24.298097404469559</v>
          </cell>
        </row>
      </sheetData>
      <sheetData sheetId="12">
        <row r="13">
          <cell r="L13">
            <v>64.055272794649682</v>
          </cell>
        </row>
      </sheetData>
      <sheetData sheetId="13">
        <row r="13">
          <cell r="L13">
            <v>71.534753758802367</v>
          </cell>
        </row>
      </sheetData>
      <sheetData sheetId="14">
        <row r="5">
          <cell r="T5">
            <v>47.147872325239078</v>
          </cell>
        </row>
      </sheetData>
      <sheetData sheetId="15">
        <row r="13">
          <cell r="L13">
            <v>60.003896317889257</v>
          </cell>
        </row>
      </sheetData>
      <sheetData sheetId="16">
        <row r="13">
          <cell r="L13">
            <v>50.941346245748719</v>
          </cell>
        </row>
      </sheetData>
      <sheetData sheetId="17">
        <row r="13">
          <cell r="L13">
            <v>38.942042128507637</v>
          </cell>
        </row>
      </sheetData>
      <sheetData sheetId="18">
        <row r="13">
          <cell r="L13">
            <v>31.055970799843635</v>
          </cell>
        </row>
      </sheetData>
      <sheetData sheetId="19">
        <row r="13">
          <cell r="L13">
            <v>16.706363002811486</v>
          </cell>
        </row>
      </sheetData>
      <sheetData sheetId="20">
        <row r="13">
          <cell r="L13">
            <v>12.7985093299136</v>
          </cell>
        </row>
      </sheetData>
      <sheetData sheetId="21"/>
      <sheetData sheetId="22">
        <row r="13">
          <cell r="L13">
            <v>60.64963620940091</v>
          </cell>
          <cell r="T13">
            <v>7.3122587409445634</v>
          </cell>
          <cell r="U13">
            <v>128.0707707310485</v>
          </cell>
          <cell r="V13">
            <v>168.01959458902522</v>
          </cell>
          <cell r="W13">
            <v>127.92853513720873</v>
          </cell>
          <cell r="X13">
            <v>16.304325769708704</v>
          </cell>
        </row>
        <row r="22">
          <cell r="T22">
            <v>2.893035141697446</v>
          </cell>
          <cell r="U22">
            <v>108.65207410895239</v>
          </cell>
          <cell r="V22">
            <v>114.1719455581988</v>
          </cell>
          <cell r="W22">
            <v>64.071431869588679</v>
          </cell>
          <cell r="X22">
            <v>4.2921454750670778</v>
          </cell>
        </row>
        <row r="30">
          <cell r="T30">
            <v>0</v>
          </cell>
          <cell r="U30">
            <v>25.280585756064298</v>
          </cell>
          <cell r="V30">
            <v>23.209710288069441</v>
          </cell>
          <cell r="W30">
            <v>13.960757550169284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1.3784255803477652</v>
          </cell>
          <cell r="U37">
            <v>18.096562918466454</v>
          </cell>
          <cell r="V37">
            <v>70.323676853398695</v>
          </cell>
          <cell r="W37">
            <v>0.46648924043058942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1.9742667541400529</v>
          </cell>
          <cell r="X39">
            <v>0</v>
          </cell>
        </row>
        <row r="40">
          <cell r="T40">
            <v>0.25</v>
          </cell>
          <cell r="U40">
            <v>2.4387543945312502</v>
          </cell>
          <cell r="V40">
            <v>51.588449054022554</v>
          </cell>
          <cell r="W40">
            <v>19.376355841859095</v>
          </cell>
          <cell r="X40">
            <v>0</v>
          </cell>
        </row>
        <row r="41">
          <cell r="T41">
            <v>2.687574286548855</v>
          </cell>
          <cell r="U41">
            <v>0.8476478513209047</v>
          </cell>
          <cell r="V41">
            <v>0</v>
          </cell>
          <cell r="W41">
            <v>0</v>
          </cell>
          <cell r="X41">
            <v>42.098104263639655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405.6747609386457</v>
          </cell>
        </row>
        <row r="43">
          <cell r="T43">
            <v>34.907892644785463</v>
          </cell>
          <cell r="U43">
            <v>21.669942218787114</v>
          </cell>
          <cell r="V43">
            <v>24.373858785220854</v>
          </cell>
          <cell r="W43">
            <v>18.955073126944075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6.3079973787187962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37.871878906250004</v>
          </cell>
        </row>
        <row r="53">
          <cell r="E53">
            <v>13.481059545005067</v>
          </cell>
        </row>
        <row r="54">
          <cell r="E54">
            <v>134.79719064700697</v>
          </cell>
        </row>
        <row r="55">
          <cell r="E55">
            <v>0.85849251597945853</v>
          </cell>
        </row>
        <row r="56">
          <cell r="E56">
            <v>1.2788535468039099</v>
          </cell>
        </row>
        <row r="57">
          <cell r="E57">
            <v>0.36066305637359619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  <cell r="T13">
            <v>6.8477994877191097</v>
          </cell>
          <cell r="U13">
            <v>150.98087036591164</v>
          </cell>
          <cell r="V13">
            <v>168.99529037460601</v>
          </cell>
          <cell r="W13">
            <v>120.41840773999139</v>
          </cell>
          <cell r="X13">
            <v>33.627467612150312</v>
          </cell>
        </row>
        <row r="22">
          <cell r="T22">
            <v>2.4312392278746091</v>
          </cell>
          <cell r="U22">
            <v>98.251995508081279</v>
          </cell>
          <cell r="V22">
            <v>75.312934912361044</v>
          </cell>
          <cell r="W22">
            <v>50.621968033343542</v>
          </cell>
          <cell r="X22">
            <v>7.5907588452297716</v>
          </cell>
        </row>
        <row r="30">
          <cell r="T30">
            <v>0</v>
          </cell>
          <cell r="U30">
            <v>26.694598475411762</v>
          </cell>
          <cell r="V30">
            <v>26.200174165432053</v>
          </cell>
          <cell r="W30">
            <v>18.232180099567369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2.2700672066089305</v>
          </cell>
          <cell r="U37">
            <v>21.324114250752451</v>
          </cell>
          <cell r="V37">
            <v>59.781394249240854</v>
          </cell>
          <cell r="W37">
            <v>0.65520868022421808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2.5023556054496878</v>
          </cell>
          <cell r="X39">
            <v>0</v>
          </cell>
        </row>
        <row r="40">
          <cell r="T40">
            <v>0.5</v>
          </cell>
          <cell r="U40">
            <v>5.4360292968749997</v>
          </cell>
          <cell r="V40">
            <v>71.261229807028784</v>
          </cell>
          <cell r="W40">
            <v>30.500312120088047</v>
          </cell>
          <cell r="X40">
            <v>0</v>
          </cell>
        </row>
        <row r="41">
          <cell r="T41">
            <v>4.4101434474454244</v>
          </cell>
          <cell r="U41">
            <v>1.0929506417768975</v>
          </cell>
          <cell r="V41">
            <v>0</v>
          </cell>
          <cell r="W41">
            <v>0</v>
          </cell>
          <cell r="X41">
            <v>37.967259624706756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316.65258451410631</v>
          </cell>
        </row>
        <row r="43">
          <cell r="T43">
            <v>30.67679188462478</v>
          </cell>
          <cell r="U43">
            <v>12.950442965803651</v>
          </cell>
          <cell r="V43">
            <v>7.2864711080849975</v>
          </cell>
          <cell r="W43">
            <v>3.924731163958576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3.3758020597581235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20.032589355468751</v>
          </cell>
        </row>
        <row r="53">
          <cell r="E53">
            <v>13.544705953911897</v>
          </cell>
        </row>
        <row r="54">
          <cell r="E54">
            <v>126.95463683256074</v>
          </cell>
        </row>
        <row r="55">
          <cell r="E55">
            <v>2.0363529469545623</v>
          </cell>
        </row>
        <row r="56">
          <cell r="E56">
            <v>2.9522071662650609</v>
          </cell>
        </row>
        <row r="57">
          <cell r="E57">
            <v>1.1221461296081543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  <cell r="T13">
            <v>6.8713820538899668</v>
          </cell>
          <cell r="U13">
            <v>163.03873271483607</v>
          </cell>
          <cell r="V13">
            <v>161.8990647634788</v>
          </cell>
          <cell r="W13">
            <v>118.84997058968706</v>
          </cell>
          <cell r="X13">
            <v>62.922987609450331</v>
          </cell>
        </row>
        <row r="22">
          <cell r="T22">
            <v>2.3133122988205677</v>
          </cell>
          <cell r="U22">
            <v>91.224472664234952</v>
          </cell>
          <cell r="V22">
            <v>50.249574150791091</v>
          </cell>
          <cell r="W22">
            <v>36.280546270763686</v>
          </cell>
          <cell r="X22">
            <v>10.301260187064024</v>
          </cell>
        </row>
        <row r="30">
          <cell r="T30">
            <v>0</v>
          </cell>
          <cell r="U30">
            <v>27.031662623925747</v>
          </cell>
          <cell r="V30">
            <v>25.454386166903632</v>
          </cell>
          <cell r="W30">
            <v>18.615976216598927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2.70050068143768</v>
          </cell>
          <cell r="U37">
            <v>21.686124483212218</v>
          </cell>
          <cell r="V37">
            <v>49.933380533226007</v>
          </cell>
          <cell r="W37">
            <v>0.59757790855029691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2.8464095248186312</v>
          </cell>
          <cell r="X39">
            <v>0</v>
          </cell>
        </row>
        <row r="40">
          <cell r="T40">
            <v>0.75</v>
          </cell>
          <cell r="U40">
            <v>9.2526142578124997</v>
          </cell>
          <cell r="V40">
            <v>86.346993730736358</v>
          </cell>
          <cell r="W40">
            <v>38.891325575185007</v>
          </cell>
          <cell r="X40">
            <v>0</v>
          </cell>
        </row>
        <row r="41">
          <cell r="T41">
            <v>8.7092137788049975</v>
          </cell>
          <cell r="U41">
            <v>1.1432225445669904</v>
          </cell>
          <cell r="V41">
            <v>0</v>
          </cell>
          <cell r="W41">
            <v>0</v>
          </cell>
          <cell r="X41">
            <v>55.768281667489369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192.91287296266353</v>
          </cell>
        </row>
        <row r="43">
          <cell r="T43">
            <v>22.266407522057087</v>
          </cell>
          <cell r="U43">
            <v>9.7376785306283384</v>
          </cell>
          <cell r="V43">
            <v>3.0522332565861259</v>
          </cell>
          <cell r="W43">
            <v>2.064637318394833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3.6562282006850468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11.341361328125</v>
          </cell>
        </row>
        <row r="53">
          <cell r="E53">
            <v>11.111186214134182</v>
          </cell>
        </row>
        <row r="54">
          <cell r="E54">
            <v>104.6693916418363</v>
          </cell>
        </row>
        <row r="55">
          <cell r="E55">
            <v>4.7506049603028071</v>
          </cell>
        </row>
        <row r="56">
          <cell r="E56">
            <v>16.302515661537178</v>
          </cell>
        </row>
        <row r="57">
          <cell r="E57">
            <v>16.030988088411341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  <cell r="T13">
            <v>6.8949646200608239</v>
          </cell>
          <cell r="U13">
            <v>177.15385275416003</v>
          </cell>
          <cell r="V13">
            <v>153.62760172238077</v>
          </cell>
          <cell r="W13">
            <v>116.64209363039593</v>
          </cell>
          <cell r="X13">
            <v>93.510067312183125</v>
          </cell>
        </row>
        <row r="22">
          <cell r="T22">
            <v>2.1953853697665267</v>
          </cell>
          <cell r="U22">
            <v>80.926569958454124</v>
          </cell>
          <cell r="V22">
            <v>35.31669341373469</v>
          </cell>
          <cell r="W22">
            <v>22.492374235292672</v>
          </cell>
          <cell r="X22">
            <v>12.628400711843788</v>
          </cell>
        </row>
        <row r="30">
          <cell r="T30">
            <v>0</v>
          </cell>
          <cell r="U30">
            <v>27.62245537234817</v>
          </cell>
          <cell r="V30">
            <v>23.742467864871486</v>
          </cell>
          <cell r="W30">
            <v>18.985143288462343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3.1309341562664299</v>
          </cell>
          <cell r="U37">
            <v>22.312304964799452</v>
          </cell>
          <cell r="V37">
            <v>42.672719714557346</v>
          </cell>
          <cell r="W37">
            <v>0.54085293774126075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3.1511646453296667</v>
          </cell>
          <cell r="X39">
            <v>0</v>
          </cell>
        </row>
        <row r="40">
          <cell r="T40">
            <v>1</v>
          </cell>
          <cell r="U40">
            <v>13.3040771484375</v>
          </cell>
          <cell r="V40">
            <v>97.294965653266104</v>
          </cell>
          <cell r="W40">
            <v>46.022009309639856</v>
          </cell>
          <cell r="X40">
            <v>0</v>
          </cell>
        </row>
        <row r="41">
          <cell r="T41">
            <v>14.856440343671846</v>
          </cell>
          <cell r="U41">
            <v>2.0803229791147206</v>
          </cell>
          <cell r="V41">
            <v>0</v>
          </cell>
          <cell r="W41">
            <v>0</v>
          </cell>
          <cell r="X41">
            <v>75.081695100664817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66.70797411064288</v>
          </cell>
        </row>
        <row r="43">
          <cell r="T43">
            <v>11.703228817007544</v>
          </cell>
          <cell r="U43">
            <v>5.9508631597557615</v>
          </cell>
          <cell r="V43">
            <v>0.70989784165710235</v>
          </cell>
          <cell r="W43">
            <v>0.74292942782649596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2.7829395451988024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10.5576943359375</v>
          </cell>
        </row>
        <row r="53">
          <cell r="E53">
            <v>8.9820116802829233</v>
          </cell>
        </row>
        <row r="54">
          <cell r="E54">
            <v>83.18009003150803</v>
          </cell>
        </row>
        <row r="55">
          <cell r="E55">
            <v>7.771086156633026</v>
          </cell>
        </row>
        <row r="56">
          <cell r="E56">
            <v>29.113845956766554</v>
          </cell>
        </row>
        <row r="57">
          <cell r="E57">
            <v>30.755676878666431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  <cell r="T13">
            <v>6.9303674525217573</v>
          </cell>
          <cell r="U13">
            <v>213.72427811943899</v>
          </cell>
          <cell r="V13">
            <v>133.64902180729109</v>
          </cell>
          <cell r="W13">
            <v>111.32761597349254</v>
          </cell>
          <cell r="X13">
            <v>117.90461095014412</v>
          </cell>
        </row>
        <row r="22">
          <cell r="T22">
            <v>1.9262770132702434</v>
          </cell>
          <cell r="U22">
            <v>61.251424631871934</v>
          </cell>
          <cell r="V22">
            <v>18.424388422101337</v>
          </cell>
          <cell r="W22">
            <v>6.3171748285877136</v>
          </cell>
          <cell r="X22">
            <v>14.813456281706959</v>
          </cell>
        </row>
        <row r="30">
          <cell r="T30">
            <v>0</v>
          </cell>
          <cell r="U30">
            <v>27.619750744869535</v>
          </cell>
          <cell r="V30">
            <v>20.977029614075306</v>
          </cell>
          <cell r="W30">
            <v>18.167862149010045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3.9918011059239289</v>
          </cell>
          <cell r="U37">
            <v>23.360019261656848</v>
          </cell>
          <cell r="V37">
            <v>30.406752837013876</v>
          </cell>
          <cell r="W37">
            <v>0.45236993281073634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3.3575351400940563</v>
          </cell>
          <cell r="X39">
            <v>0</v>
          </cell>
        </row>
        <row r="40">
          <cell r="T40">
            <v>1.5</v>
          </cell>
          <cell r="U40">
            <v>22.01365625</v>
          </cell>
          <cell r="V40">
            <v>105.40020235475453</v>
          </cell>
          <cell r="W40">
            <v>52.288295873759658</v>
          </cell>
          <cell r="X40">
            <v>0</v>
          </cell>
        </row>
        <row r="41">
          <cell r="T41">
            <v>18.700816435906518</v>
          </cell>
          <cell r="U41">
            <v>1.3034813300305972</v>
          </cell>
          <cell r="V41">
            <v>0</v>
          </cell>
          <cell r="W41">
            <v>0</v>
          </cell>
          <cell r="X41">
            <v>24.115043444028551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2.548518600222561</v>
          </cell>
        </row>
        <row r="43">
          <cell r="T43">
            <v>0.14607036001340537</v>
          </cell>
          <cell r="U43">
            <v>1.525731430410463</v>
          </cell>
          <cell r="V43">
            <v>0.35613019618188829</v>
          </cell>
          <cell r="W43">
            <v>6.5854952123934399E-2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0.64129319091675452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0</v>
          </cell>
        </row>
        <row r="53">
          <cell r="E53">
            <v>3.2223770587889593</v>
          </cell>
        </row>
        <row r="54">
          <cell r="E54">
            <v>44.559074374942114</v>
          </cell>
        </row>
        <row r="55">
          <cell r="E55">
            <v>13.801033069140475</v>
          </cell>
        </row>
        <row r="56">
          <cell r="E56">
            <v>53.321417696630832</v>
          </cell>
        </row>
        <row r="57">
          <cell r="E57">
            <v>63.833639735754474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2" t="s">
        <v>0</v>
      </c>
      <c r="C7" s="5" t="s">
        <v>1</v>
      </c>
      <c r="D7" s="2"/>
      <c r="E7" s="6">
        <f>SUM(E8:E9)</f>
        <v>89.447820110999999</v>
      </c>
      <c r="F7" s="6">
        <f>SUM(F8:F9)</f>
        <v>73.579694688999993</v>
      </c>
      <c r="G7" s="84">
        <f t="shared" ref="G7:R7" si="1">SUM(G8:G9)</f>
        <v>70.726106751000003</v>
      </c>
      <c r="H7" s="6">
        <f t="shared" si="1"/>
        <v>69.925578513000005</v>
      </c>
      <c r="I7" s="85">
        <f t="shared" si="1"/>
        <v>67.755360487000004</v>
      </c>
      <c r="J7" s="84">
        <f t="shared" si="1"/>
        <v>67.382548692</v>
      </c>
      <c r="K7" s="6">
        <f t="shared" si="1"/>
        <v>67.359900045999993</v>
      </c>
      <c r="L7" s="6">
        <f t="shared" si="1"/>
        <v>67.546220559000005</v>
      </c>
      <c r="M7" s="6">
        <f t="shared" si="1"/>
        <v>66.796899276000005</v>
      </c>
      <c r="N7" s="85">
        <f t="shared" si="1"/>
        <v>65.890089524999993</v>
      </c>
      <c r="O7" s="84">
        <f t="shared" si="1"/>
        <v>64.903368471999997</v>
      </c>
      <c r="P7" s="6">
        <f t="shared" si="1"/>
        <v>64.218629249999992</v>
      </c>
      <c r="Q7" s="6">
        <f t="shared" si="1"/>
        <v>63.730596571999996</v>
      </c>
      <c r="R7" s="6">
        <f t="shared" si="1"/>
        <v>63.393374183000006</v>
      </c>
      <c r="S7" s="85">
        <f>SUM(S8:S9)</f>
        <v>63.145820641</v>
      </c>
      <c r="T7" s="94">
        <f>SUM(T8:T9)</f>
        <v>60.847938837000001</v>
      </c>
      <c r="U7" s="94">
        <f>SUM(U8:U9)</f>
        <v>58.085498694000002</v>
      </c>
      <c r="V7" s="94">
        <f>SUM(V8:V9)</f>
        <v>54.989973979000005</v>
      </c>
      <c r="W7" s="94">
        <f>SUM(W8:W9)</f>
        <v>51.836006837999996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3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69.962511539999994</v>
      </c>
      <c r="G8" s="22">
        <f>VLOOKUP($D8,Résultats!$B$2:$AX$476,G$5,FALSE)</f>
        <v>66.652260659999996</v>
      </c>
      <c r="H8" s="16">
        <f>VLOOKUP($D8,Résultats!$B$2:$AX$476,H$5,FALSE)</f>
        <v>65.68077212</v>
      </c>
      <c r="I8" s="86">
        <f>VLOOKUP($D8,Résultats!$B$2:$AX$476,I$5,FALSE)</f>
        <v>64.542086580000003</v>
      </c>
      <c r="J8" s="22">
        <f>VLOOKUP($D8,Résultats!$B$2:$AX$476,J$5,FALSE)</f>
        <v>64.01309784</v>
      </c>
      <c r="K8" s="16">
        <f>VLOOKUP($D8,Résultats!$B$2:$AX$476,K$5,FALSE)</f>
        <v>63.822018849999999</v>
      </c>
      <c r="L8" s="16">
        <f>VLOOKUP($D8,Résultats!$B$2:$AX$476,L$5,FALSE)</f>
        <v>63.832634200000001</v>
      </c>
      <c r="M8" s="16">
        <f>VLOOKUP($D8,Résultats!$B$2:$AX$476,M$5,FALSE)</f>
        <v>63.01686668</v>
      </c>
      <c r="N8" s="86">
        <f>VLOOKUP($D8,Résultats!$B$2:$AX$476,N$5,FALSE)</f>
        <v>62.05468535</v>
      </c>
      <c r="O8" s="22">
        <f>VLOOKUP($D8,Résultats!$B$2:$AX$476,O$5,FALSE)</f>
        <v>61.129341619999998</v>
      </c>
      <c r="P8" s="16">
        <f>VLOOKUP($D8,Résultats!$B$2:$AX$476,P$5,FALSE)</f>
        <v>60.488321839999998</v>
      </c>
      <c r="Q8" s="16">
        <f>VLOOKUP($D8,Résultats!$B$2:$AX$476,Q$5,FALSE)</f>
        <v>60.032515459999999</v>
      </c>
      <c r="R8" s="16">
        <f>VLOOKUP($D8,Résultats!$B$2:$AX$476,R$5,FALSE)</f>
        <v>59.718208250000004</v>
      </c>
      <c r="S8" s="86">
        <f>VLOOKUP($D8,Résultats!$B$2:$AX$476,S$5,FALSE)</f>
        <v>59.488274250000003</v>
      </c>
      <c r="T8" s="95">
        <f>VLOOKUP($D8,Résultats!$B$2:$AX$476,T$5,FALSE)</f>
        <v>57.357048089999999</v>
      </c>
      <c r="U8" s="95">
        <f>VLOOKUP($D8,Résultats!$B$2:$AX$476,U$5,FALSE)</f>
        <v>54.763438720000003</v>
      </c>
      <c r="V8" s="95">
        <f>VLOOKUP($D8,Résultats!$B$2:$AX$476,V$5,FALSE)</f>
        <v>51.794701510000003</v>
      </c>
      <c r="W8" s="95">
        <f>VLOOKUP($D8,Résultats!$B$2:$AX$476,W$5,FALSE)</f>
        <v>48.749971279999997</v>
      </c>
      <c r="X8" s="45">
        <f>W8-'[1]Cibles THREEME'!$H4</f>
        <v>38.349364048808503</v>
      </c>
      <c r="Y8" s="75"/>
      <c r="Z8" s="198" t="s">
        <v>68</v>
      </c>
      <c r="AA8" s="199">
        <f>I27</f>
        <v>231.13396329110003</v>
      </c>
      <c r="AB8" s="199">
        <f>S27</f>
        <v>225.59089254599996</v>
      </c>
      <c r="AC8" s="89">
        <f>W27</f>
        <v>186.5721366333</v>
      </c>
    </row>
    <row r="9" spans="1:29" x14ac:dyDescent="0.25">
      <c r="A9" s="3"/>
      <c r="B9" s="314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3.6171831490000002</v>
      </c>
      <c r="G9" s="22">
        <f>VLOOKUP($D9,Résultats!$B$2:$AX$476,G$5,FALSE)</f>
        <v>4.0738460910000001</v>
      </c>
      <c r="H9" s="16">
        <f>VLOOKUP($D9,Résultats!$B$2:$AX$476,H$5,FALSE)</f>
        <v>4.2448063930000002</v>
      </c>
      <c r="I9" s="86">
        <f>VLOOKUP($D9,Résultats!$B$2:$AX$476,I$5,FALSE)</f>
        <v>3.213273907</v>
      </c>
      <c r="J9" s="22">
        <f>VLOOKUP($D9,Résultats!$B$2:$AX$476,J$5,FALSE)</f>
        <v>3.3694508519999999</v>
      </c>
      <c r="K9" s="16">
        <f>VLOOKUP($D9,Résultats!$B$2:$AX$476,K$5,FALSE)</f>
        <v>3.5378811959999998</v>
      </c>
      <c r="L9" s="16">
        <f>VLOOKUP($D9,Résultats!$B$2:$AX$476,L$5,FALSE)</f>
        <v>3.7135863589999998</v>
      </c>
      <c r="M9" s="16">
        <f>VLOOKUP($D9,Résultats!$B$2:$AX$476,M$5,FALSE)</f>
        <v>3.7800325959999999</v>
      </c>
      <c r="N9" s="86">
        <f>VLOOKUP($D9,Résultats!$B$2:$AX$476,N$5,FALSE)</f>
        <v>3.8354041749999999</v>
      </c>
      <c r="O9" s="22">
        <f>VLOOKUP($D9,Résultats!$B$2:$AX$476,O$5,FALSE)</f>
        <v>3.774026852</v>
      </c>
      <c r="P9" s="16">
        <f>VLOOKUP($D9,Résultats!$B$2:$AX$476,P$5,FALSE)</f>
        <v>3.73030741</v>
      </c>
      <c r="Q9" s="16">
        <f>VLOOKUP($D9,Résultats!$B$2:$AX$476,Q$5,FALSE)</f>
        <v>3.6980811120000001</v>
      </c>
      <c r="R9" s="16">
        <f>VLOOKUP($D9,Résultats!$B$2:$AX$476,R$5,FALSE)</f>
        <v>3.6751659330000002</v>
      </c>
      <c r="S9" s="86">
        <f>VLOOKUP($D9,Résultats!$B$2:$AX$476,S$5,FALSE)</f>
        <v>3.6575463909999999</v>
      </c>
      <c r="T9" s="95">
        <f>VLOOKUP($D9,Résultats!$B$2:$AX$476,T$5,FALSE)</f>
        <v>3.4908907469999999</v>
      </c>
      <c r="U9" s="95">
        <f>VLOOKUP($D9,Résultats!$B$2:$AX$476,U$5,FALSE)</f>
        <v>3.3220599740000001</v>
      </c>
      <c r="V9" s="95">
        <f>VLOOKUP($D9,Résultats!$B$2:$AX$476,V$5,FALSE)</f>
        <v>3.1952724689999998</v>
      </c>
      <c r="W9" s="95">
        <f>VLOOKUP($D9,Résultats!$B$2:$AX$476,W$5,FALSE)</f>
        <v>3.0860355579999998</v>
      </c>
      <c r="X9" s="45">
        <f>W9-'[1]Cibles THREEME'!$H5</f>
        <v>-0.41080565757708287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142.86867728750002</v>
      </c>
      <c r="G10" s="21">
        <f t="shared" ref="G10:R10" si="2">SUM(G11:G18)</f>
        <v>136.25273333089999</v>
      </c>
      <c r="H10" s="8">
        <f t="shared" si="2"/>
        <v>133.2507269063</v>
      </c>
      <c r="I10" s="87">
        <f t="shared" si="2"/>
        <v>127.01944008850001</v>
      </c>
      <c r="J10" s="21">
        <f t="shared" si="2"/>
        <v>124.7196464397</v>
      </c>
      <c r="K10" s="8">
        <f t="shared" si="2"/>
        <v>121.12064319000001</v>
      </c>
      <c r="L10" s="8">
        <f t="shared" si="2"/>
        <v>116.6111392725</v>
      </c>
      <c r="M10" s="8">
        <f t="shared" si="2"/>
        <v>123.66273504489999</v>
      </c>
      <c r="N10" s="87">
        <f t="shared" si="2"/>
        <v>130.90188425349999</v>
      </c>
      <c r="O10" s="21">
        <f t="shared" si="2"/>
        <v>129.9691192553</v>
      </c>
      <c r="P10" s="8">
        <f t="shared" si="2"/>
        <v>128.96267012600003</v>
      </c>
      <c r="Q10" s="8">
        <f t="shared" si="2"/>
        <v>127.9581414652</v>
      </c>
      <c r="R10" s="8">
        <f t="shared" si="2"/>
        <v>126.6961725133</v>
      </c>
      <c r="S10" s="87">
        <f>SUM(S11:S18)</f>
        <v>125.51786671049997</v>
      </c>
      <c r="T10" s="96">
        <f>SUM(T11:T18)</f>
        <v>112.93218687350002</v>
      </c>
      <c r="U10" s="96">
        <f>SUM(U11:U18)</f>
        <v>104.97369793829991</v>
      </c>
      <c r="V10" s="96">
        <f>SUM(V11:V18)</f>
        <v>100.514977847</v>
      </c>
      <c r="W10" s="96">
        <f>SUM(W11:W18)</f>
        <v>99.513084818899998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3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126.63934690000001</v>
      </c>
      <c r="G11" s="22">
        <f>VLOOKUP($D11,Résultats!$B$2:$AX$476,G$5,FALSE)</f>
        <v>117.8128878</v>
      </c>
      <c r="H11" s="16">
        <f>VLOOKUP($D11,Résultats!$B$2:$AX$476,H$5,FALSE)</f>
        <v>113.96982819999999</v>
      </c>
      <c r="I11" s="86">
        <f>VLOOKUP($D11,Résultats!$B$2:$AX$476,I$5,FALSE)</f>
        <v>106.6428677</v>
      </c>
      <c r="J11" s="22">
        <f>VLOOKUP($D11,Résultats!$B$2:$AX$476,J$5,FALSE)</f>
        <v>104.7654801</v>
      </c>
      <c r="K11" s="16">
        <f>VLOOKUP($D11,Résultats!$B$2:$AX$476,K$5,FALSE)</f>
        <v>101.8362877</v>
      </c>
      <c r="L11" s="16">
        <f>VLOOKUP($D11,Résultats!$B$2:$AX$476,L$5,FALSE)</f>
        <v>98.174355120000001</v>
      </c>
      <c r="M11" s="16">
        <f>VLOOKUP($D11,Résultats!$B$2:$AX$476,M$5,FALSE)</f>
        <v>104.5485846</v>
      </c>
      <c r="N11" s="86">
        <f>VLOOKUP($D11,Résultats!$B$2:$AX$476,N$5,FALSE)</f>
        <v>111.1229688</v>
      </c>
      <c r="O11" s="22">
        <f>VLOOKUP($D11,Résultats!$B$2:$AX$476,O$5,FALSE)</f>
        <v>109.97197490000001</v>
      </c>
      <c r="P11" s="16">
        <f>VLOOKUP($D11,Résultats!$B$2:$AX$476,P$5,FALSE)</f>
        <v>108.7791201</v>
      </c>
      <c r="Q11" s="16">
        <f>VLOOKUP($D11,Résultats!$B$2:$AX$476,Q$5,FALSE)</f>
        <v>107.60796910000001</v>
      </c>
      <c r="R11" s="16">
        <f>VLOOKUP($D11,Résultats!$B$2:$AX$476,R$5,FALSE)</f>
        <v>106.2778058</v>
      </c>
      <c r="S11" s="86">
        <f>VLOOKUP($D11,Résultats!$B$2:$AX$476,S$5,FALSE)</f>
        <v>105.03531460000001</v>
      </c>
      <c r="T11" s="95">
        <f>VLOOKUP($D11,Résultats!$B$2:$AX$476,T$5,FALSE)</f>
        <v>90.030052800000007</v>
      </c>
      <c r="U11" s="95">
        <f>VLOOKUP($D11,Résultats!$B$2:$AX$476,U$5,FALSE)</f>
        <v>78.742669179999893</v>
      </c>
      <c r="V11" s="95">
        <f>VLOOKUP($D11,Résultats!$B$2:$AX$476,V$5,FALSE)</f>
        <v>70.251837440000003</v>
      </c>
      <c r="W11" s="95">
        <f>VLOOKUP($D11,Résultats!$B$2:$AX$476,W$5,FALSE)</f>
        <v>62.773732279999997</v>
      </c>
      <c r="X11" s="45">
        <f>W11-'[1]Cibles THREEME'!$H10</f>
        <v>60.11602884843586</v>
      </c>
      <c r="Y11" s="75"/>
      <c r="Z11" s="75"/>
      <c r="AA11" s="75"/>
      <c r="AB11" s="75"/>
      <c r="AC11" s="75"/>
    </row>
    <row r="12" spans="1:29" x14ac:dyDescent="0.25">
      <c r="A12" s="3"/>
      <c r="B12" s="313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0.60705796840000004</v>
      </c>
      <c r="G12" s="22">
        <f>VLOOKUP($D12,Résultats!$B$2:$AX$476,G$5,FALSE)</f>
        <v>0.43059135139999999</v>
      </c>
      <c r="H12" s="16">
        <f>VLOOKUP($D12,Résultats!$B$2:$AX$476,H$5,FALSE)</f>
        <v>0.38049699329999997</v>
      </c>
      <c r="I12" s="86">
        <f>VLOOKUP($D12,Résultats!$B$2:$AX$476,I$5,FALSE)</f>
        <v>0.33816847890000001</v>
      </c>
      <c r="J12" s="22">
        <f>VLOOKUP($D12,Résultats!$B$2:$AX$476,J$5,FALSE)</f>
        <v>0.54070515720000001</v>
      </c>
      <c r="K12" s="16">
        <f>VLOOKUP($D12,Résultats!$B$2:$AX$476,K$5,FALSE)</f>
        <v>0.71920725109999994</v>
      </c>
      <c r="L12" s="16">
        <f>VLOOKUP($D12,Résultats!$B$2:$AX$476,L$5,FALSE)</f>
        <v>0.87176626690000003</v>
      </c>
      <c r="M12" s="16">
        <f>VLOOKUP($D12,Résultats!$B$2:$AX$476,M$5,FALSE)</f>
        <v>0.8023420684</v>
      </c>
      <c r="N12" s="86">
        <f>VLOOKUP($D12,Résultats!$B$2:$AX$476,N$5,FALSE)</f>
        <v>0.72063966319999995</v>
      </c>
      <c r="O12" s="22">
        <f>VLOOKUP($D12,Résultats!$B$2:$AX$476,O$5,FALSE)</f>
        <v>0.70761380920000005</v>
      </c>
      <c r="P12" s="16">
        <f>VLOOKUP($D12,Résultats!$B$2:$AX$476,P$5,FALSE)</f>
        <v>0.69442410529999998</v>
      </c>
      <c r="Q12" s="16">
        <f>VLOOKUP($D12,Résultats!$B$2:$AX$476,Q$5,FALSE)</f>
        <v>0.68147946979999996</v>
      </c>
      <c r="R12" s="16">
        <f>VLOOKUP($D12,Résultats!$B$2:$AX$476,R$5,FALSE)</f>
        <v>0.66784812010000005</v>
      </c>
      <c r="S12" s="86">
        <f>VLOOKUP($D12,Résultats!$B$2:$AX$476,S$5,FALSE)</f>
        <v>0.65489478729999995</v>
      </c>
      <c r="T12" s="95">
        <f>VLOOKUP($D12,Résultats!$B$2:$AX$476,T$5,FALSE)</f>
        <v>0.66107011319999998</v>
      </c>
      <c r="U12" s="95">
        <f>VLOOKUP($D12,Résultats!$B$2:$AX$476,U$5,FALSE)</f>
        <v>0.61383344019999997</v>
      </c>
      <c r="V12" s="95">
        <f>VLOOKUP($D12,Résultats!$B$2:$AX$476,V$5,FALSE)</f>
        <v>0.65793687899999997</v>
      </c>
      <c r="W12" s="95">
        <f>VLOOKUP($D12,Résultats!$B$2:$AX$476,W$5,FALSE)</f>
        <v>0.69385580879999997</v>
      </c>
      <c r="X12" s="45">
        <f>W12-'[1]Cibles THREEME'!$H11</f>
        <v>0.69385580879999997</v>
      </c>
      <c r="Y12" s="75"/>
      <c r="Z12" s="200"/>
      <c r="AA12" s="188"/>
      <c r="AB12" s="188"/>
      <c r="AC12" s="188"/>
    </row>
    <row r="13" spans="1:29" x14ac:dyDescent="0.25">
      <c r="A13" s="3"/>
      <c r="B13" s="313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2.7136700710000001</v>
      </c>
      <c r="G13" s="22">
        <f>VLOOKUP($D13,Résultats!$B$2:$AX$476,G$5,FALSE)</f>
        <v>3.4811099329999999</v>
      </c>
      <c r="H13" s="16">
        <f>VLOOKUP($D13,Résultats!$B$2:$AX$476,H$5,FALSE)</f>
        <v>3.748349411</v>
      </c>
      <c r="I13" s="86">
        <f>VLOOKUP($D13,Résultats!$B$2:$AX$476,I$5,FALSE)</f>
        <v>5.9396214770000002</v>
      </c>
      <c r="J13" s="22">
        <f>VLOOKUP($D13,Résultats!$B$2:$AX$476,J$5,FALSE)</f>
        <v>4.4347074830000004</v>
      </c>
      <c r="K13" s="16">
        <f>VLOOKUP($D13,Résultats!$B$2:$AX$476,K$5,FALSE)</f>
        <v>3.0061381620000001</v>
      </c>
      <c r="L13" s="16">
        <f>VLOOKUP($D13,Résultats!$B$2:$AX$476,L$5,FALSE)</f>
        <v>1.6919042289999999</v>
      </c>
      <c r="M13" s="16">
        <f>VLOOKUP($D13,Résultats!$B$2:$AX$476,M$5,FALSE)</f>
        <v>1.7130304869999999</v>
      </c>
      <c r="N13" s="86">
        <f>VLOOKUP($D13,Résultats!$B$2:$AX$476,N$5,FALSE)</f>
        <v>1.729426621</v>
      </c>
      <c r="O13" s="22">
        <f>VLOOKUP($D13,Résultats!$B$2:$AX$476,O$5,FALSE)</f>
        <v>1.696893228</v>
      </c>
      <c r="P13" s="16">
        <f>VLOOKUP($D13,Résultats!$B$2:$AX$476,P$5,FALSE)</f>
        <v>1.664099429</v>
      </c>
      <c r="Q13" s="16">
        <f>VLOOKUP($D13,Résultats!$B$2:$AX$476,Q$5,FALSE)</f>
        <v>1.632022638</v>
      </c>
      <c r="R13" s="16">
        <f>VLOOKUP($D13,Résultats!$B$2:$AX$476,R$5,FALSE)</f>
        <v>1.5990308360000001</v>
      </c>
      <c r="S13" s="86">
        <f>VLOOKUP($D13,Résultats!$B$2:$AX$476,S$5,FALSE)</f>
        <v>1.567675044</v>
      </c>
      <c r="T13" s="95">
        <f>VLOOKUP($D13,Résultats!$B$2:$AX$476,T$5,FALSE)</f>
        <v>1.469044531</v>
      </c>
      <c r="U13" s="95">
        <f>VLOOKUP($D13,Résultats!$B$2:$AX$476,U$5,FALSE)</f>
        <v>1.419308459</v>
      </c>
      <c r="V13" s="95">
        <f>VLOOKUP($D13,Résultats!$B$2:$AX$476,V$5,FALSE)</f>
        <v>1.4178589660000001</v>
      </c>
      <c r="W13" s="95">
        <f>VLOOKUP($D13,Résultats!$B$2:$AX$476,W$5,FALSE)</f>
        <v>4.0835995440000001</v>
      </c>
      <c r="X13" s="45">
        <f>W13-'[1]Cibles THREEME'!$H12</f>
        <v>1.7906789363760396</v>
      </c>
      <c r="Y13" s="75"/>
    </row>
    <row r="14" spans="1:29" x14ac:dyDescent="0.25">
      <c r="A14" s="3"/>
      <c r="B14" s="313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3.189200096</v>
      </c>
      <c r="G14" s="22">
        <f>VLOOKUP($D14,Résultats!$B$2:$AX$476,G$5,FALSE)</f>
        <v>2.4131639950000001</v>
      </c>
      <c r="H14" s="16">
        <f>VLOOKUP($D14,Résultats!$B$2:$AX$476,H$5,FALSE)</f>
        <v>2.1782702309999999</v>
      </c>
      <c r="I14" s="86">
        <f>VLOOKUP($D14,Résultats!$B$2:$AX$476,I$5,FALSE)</f>
        <v>0.93200822559999996</v>
      </c>
      <c r="J14" s="22">
        <f>VLOOKUP($D14,Résultats!$B$2:$AX$476,J$5,FALSE)</f>
        <v>0.7459965985</v>
      </c>
      <c r="K14" s="16">
        <f>VLOOKUP($D14,Résultats!$B$2:$AX$476,K$5,FALSE)</f>
        <v>0.56791183990000005</v>
      </c>
      <c r="L14" s="16">
        <f>VLOOKUP($D14,Résultats!$B$2:$AX$476,L$5,FALSE)</f>
        <v>0.40287661060000002</v>
      </c>
      <c r="M14" s="16">
        <f>VLOOKUP($D14,Résultats!$B$2:$AX$476,M$5,FALSE)</f>
        <v>0.33878880950000001</v>
      </c>
      <c r="N14" s="86">
        <f>VLOOKUP($D14,Résultats!$B$2:$AX$476,N$5,FALSE)</f>
        <v>0.26455439730000002</v>
      </c>
      <c r="O14" s="22">
        <f>VLOOKUP($D14,Résultats!$B$2:$AX$476,O$5,FALSE)</f>
        <v>0.2617350121</v>
      </c>
      <c r="P14" s="16">
        <f>VLOOKUP($D14,Résultats!$B$2:$AX$476,P$5,FALSE)</f>
        <v>0.25882103070000001</v>
      </c>
      <c r="Q14" s="16">
        <f>VLOOKUP($D14,Résultats!$B$2:$AX$476,Q$5,FALSE)</f>
        <v>0.2559636334</v>
      </c>
      <c r="R14" s="16">
        <f>VLOOKUP($D14,Résultats!$B$2:$AX$476,R$5,FALSE)</f>
        <v>0.25271764720000001</v>
      </c>
      <c r="S14" s="86">
        <f>VLOOKUP($D14,Résultats!$B$2:$AX$476,S$5,FALSE)</f>
        <v>0.24968308619999999</v>
      </c>
      <c r="T14" s="95">
        <f>VLOOKUP($D14,Résultats!$B$2:$AX$476,T$5,FALSE)</f>
        <v>0.23697328030000001</v>
      </c>
      <c r="U14" s="95">
        <f>VLOOKUP($D14,Résultats!$B$2:$AX$476,U$5,FALSE)</f>
        <v>0.23217441010000001</v>
      </c>
      <c r="V14" s="95">
        <f>VLOOKUP($D14,Résultats!$B$2:$AX$476,V$5,FALSE)</f>
        <v>0.23556481200000001</v>
      </c>
      <c r="W14" s="95">
        <f>VLOOKUP($D14,Résultats!$B$2:$AX$476,W$5,FALSE)</f>
        <v>0.24401575110000001</v>
      </c>
      <c r="X14" s="45">
        <f>W14-'[1]Cibles THREEME'!$H13</f>
        <v>0.24401575110000001</v>
      </c>
      <c r="Y14" s="75"/>
    </row>
    <row r="15" spans="1:29" x14ac:dyDescent="0.25">
      <c r="A15" s="3"/>
      <c r="B15" s="313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1.7381695639999999</v>
      </c>
      <c r="G15" s="22">
        <f>VLOOKUP($D15,Résultats!$B$2:$AX$476,G$5,FALSE)</f>
        <v>2.503794885</v>
      </c>
      <c r="H15" s="16">
        <f>VLOOKUP($D15,Résultats!$B$2:$AX$476,H$5,FALSE)</f>
        <v>2.802251327</v>
      </c>
      <c r="I15" s="86">
        <f>VLOOKUP($D15,Résultats!$B$2:$AX$476,I$5,FALSE)</f>
        <v>3.795055096</v>
      </c>
      <c r="J15" s="22">
        <f>VLOOKUP($D15,Résultats!$B$2:$AX$476,J$5,FALSE)</f>
        <v>3.9447330269999998</v>
      </c>
      <c r="K15" s="16">
        <f>VLOOKUP($D15,Résultats!$B$2:$AX$476,K$5,FALSE)</f>
        <v>4.0400711100000004</v>
      </c>
      <c r="L15" s="16">
        <f>VLOOKUP($D15,Résultats!$B$2:$AX$476,L$5,FALSE)</f>
        <v>4.088714875</v>
      </c>
      <c r="M15" s="16">
        <f>VLOOKUP($D15,Résultats!$B$2:$AX$476,M$5,FALSE)</f>
        <v>4.620438321</v>
      </c>
      <c r="N15" s="86">
        <f>VLOOKUP($D15,Résultats!$B$2:$AX$476,N$5,FALSE)</f>
        <v>5.1776955300000003</v>
      </c>
      <c r="O15" s="22">
        <f>VLOOKUP($D15,Résultats!$B$2:$AX$476,O$5,FALSE)</f>
        <v>5.4689076070000002</v>
      </c>
      <c r="P15" s="16">
        <f>VLOOKUP($D15,Résultats!$B$2:$AX$476,P$5,FALSE)</f>
        <v>5.7514384879999998</v>
      </c>
      <c r="Q15" s="16">
        <f>VLOOKUP($D15,Résultats!$B$2:$AX$476,Q$5,FALSE)</f>
        <v>6.028456426</v>
      </c>
      <c r="R15" s="16">
        <f>VLOOKUP($D15,Résultats!$B$2:$AX$476,R$5,FALSE)</f>
        <v>6.1834545060000004</v>
      </c>
      <c r="S15" s="86">
        <f>VLOOKUP($D15,Résultats!$B$2:$AX$476,S$5,FALSE)</f>
        <v>6.3381013050000004</v>
      </c>
      <c r="T15" s="95">
        <f>VLOOKUP($D15,Résultats!$B$2:$AX$476,T$5,FALSE)</f>
        <v>7.7592520010000001</v>
      </c>
      <c r="U15" s="95">
        <f>VLOOKUP($D15,Résultats!$B$2:$AX$476,U$5,FALSE)</f>
        <v>9.3739824360000004</v>
      </c>
      <c r="V15" s="95">
        <f>VLOOKUP($D15,Résultats!$B$2:$AX$476,V$5,FALSE)</f>
        <v>11.31675444</v>
      </c>
      <c r="W15" s="95">
        <f>VLOOKUP($D15,Résultats!$B$2:$AX$476,W$5,FALSE)</f>
        <v>13.48683499</v>
      </c>
      <c r="X15" s="45">
        <f>W15-'[1]Cibles THREEME'!$H14</f>
        <v>-4.2861658698452256</v>
      </c>
      <c r="Y15" s="75"/>
    </row>
    <row r="16" spans="1:29" x14ac:dyDescent="0.25">
      <c r="A16" s="3"/>
      <c r="B16" s="313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0.60959501309999997</v>
      </c>
      <c r="G16" s="22">
        <f>VLOOKUP($D16,Résultats!$B$2:$AX$476,G$5,FALSE)</f>
        <v>0.96474309550000004</v>
      </c>
      <c r="H16" s="16">
        <f>VLOOKUP($D16,Résultats!$B$2:$AX$476,H$5,FALSE)</f>
        <v>1.114143772</v>
      </c>
      <c r="I16" s="86">
        <f>VLOOKUP($D16,Résultats!$B$2:$AX$476,I$5,FALSE)</f>
        <v>1.672500243</v>
      </c>
      <c r="J16" s="22">
        <f>VLOOKUP($D16,Résultats!$B$2:$AX$476,J$5,FALSE)</f>
        <v>1.7384640739999999</v>
      </c>
      <c r="K16" s="16">
        <f>VLOOKUP($D16,Résultats!$B$2:$AX$476,K$5,FALSE)</f>
        <v>1.7804800569999999</v>
      </c>
      <c r="L16" s="16">
        <f>VLOOKUP($D16,Résultats!$B$2:$AX$476,L$5,FALSE)</f>
        <v>1.8019176130000001</v>
      </c>
      <c r="M16" s="16">
        <f>VLOOKUP($D16,Résultats!$B$2:$AX$476,M$5,FALSE)</f>
        <v>1.954915328</v>
      </c>
      <c r="N16" s="86">
        <f>VLOOKUP($D16,Résultats!$B$2:$AX$476,N$5,FALSE)</f>
        <v>2.1137433080000001</v>
      </c>
      <c r="O16" s="22">
        <f>VLOOKUP($D16,Résultats!$B$2:$AX$476,O$5,FALSE)</f>
        <v>2.246797902</v>
      </c>
      <c r="P16" s="16">
        <f>VLOOKUP($D16,Résultats!$B$2:$AX$476,P$5,FALSE)</f>
        <v>2.376026886</v>
      </c>
      <c r="Q16" s="16">
        <f>VLOOKUP($D16,Résultats!$B$2:$AX$476,Q$5,FALSE)</f>
        <v>2.5027322989999998</v>
      </c>
      <c r="R16" s="16">
        <f>VLOOKUP($D16,Résultats!$B$2:$AX$476,R$5,FALSE)</f>
        <v>2.625314199</v>
      </c>
      <c r="S16" s="86">
        <f>VLOOKUP($D16,Résultats!$B$2:$AX$476,S$5,FALSE)</f>
        <v>2.7464088470000001</v>
      </c>
      <c r="T16" s="95">
        <f>VLOOKUP($D16,Résultats!$B$2:$AX$476,T$5,FALSE)</f>
        <v>4.2802415959999998</v>
      </c>
      <c r="U16" s="95">
        <f>VLOOKUP($D16,Résultats!$B$2:$AX$476,U$5,FALSE)</f>
        <v>5.9165773589999997</v>
      </c>
      <c r="V16" s="95">
        <f>VLOOKUP($D16,Résultats!$B$2:$AX$476,V$5,FALSE)</f>
        <v>7.7894645750000002</v>
      </c>
      <c r="W16" s="95">
        <f>VLOOKUP($D16,Résultats!$B$2:$AX$476,W$5,FALSE)</f>
        <v>9.041637304</v>
      </c>
      <c r="X16" s="45">
        <f>W16-'[1]Cibles THREEME'!$H17</f>
        <v>-1.4484744758796211</v>
      </c>
      <c r="Y16" s="75"/>
    </row>
    <row r="17" spans="1:39" x14ac:dyDescent="0.25">
      <c r="A17" s="3"/>
      <c r="B17" s="313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4.933442254</v>
      </c>
      <c r="G17" s="22">
        <f>VLOOKUP($D17,Résultats!$B$2:$AX$476,G$5,FALSE)</f>
        <v>5.3012143600000003</v>
      </c>
      <c r="H17" s="16">
        <f>VLOOKUP($D17,Résultats!$B$2:$AX$476,H$5,FALSE)</f>
        <v>5.3808273829999997</v>
      </c>
      <c r="I17" s="86">
        <f>VLOOKUP($D17,Résultats!$B$2:$AX$476,I$5,FALSE)</f>
        <v>4.9840046300000003</v>
      </c>
      <c r="J17" s="22">
        <f>VLOOKUP($D17,Résultats!$B$2:$AX$476,J$5,FALSE)</f>
        <v>5.1771913859999996</v>
      </c>
      <c r="K17" s="16">
        <f>VLOOKUP($D17,Résultats!$B$2:$AX$476,K$5,FALSE)</f>
        <v>5.2988559899999998</v>
      </c>
      <c r="L17" s="16">
        <f>VLOOKUP($D17,Résultats!$B$2:$AX$476,L$5,FALSE)</f>
        <v>5.3591595710000002</v>
      </c>
      <c r="M17" s="16">
        <f>VLOOKUP($D17,Résultats!$B$2:$AX$476,M$5,FALSE)</f>
        <v>5.3554339909999999</v>
      </c>
      <c r="N17" s="86">
        <f>VLOOKUP($D17,Résultats!$B$2:$AX$476,N$5,FALSE)</f>
        <v>5.3377533670000004</v>
      </c>
      <c r="O17" s="22">
        <f>VLOOKUP($D17,Résultats!$B$2:$AX$476,O$5,FALSE)</f>
        <v>5.267736448</v>
      </c>
      <c r="P17" s="16">
        <f>VLOOKUP($D17,Résultats!$B$2:$AX$476,P$5,FALSE)</f>
        <v>5.1961460910000001</v>
      </c>
      <c r="Q17" s="16">
        <f>VLOOKUP($D17,Résultats!$B$2:$AX$476,Q$5,FALSE)</f>
        <v>5.1260223890000001</v>
      </c>
      <c r="R17" s="16">
        <f>VLOOKUP($D17,Résultats!$B$2:$AX$476,R$5,FALSE)</f>
        <v>5.0581382970000002</v>
      </c>
      <c r="S17" s="86">
        <f>VLOOKUP($D17,Résultats!$B$2:$AX$476,S$5,FALSE)</f>
        <v>4.9945576550000004</v>
      </c>
      <c r="T17" s="95">
        <f>VLOOKUP($D17,Résultats!$B$2:$AX$476,T$5,FALSE)</f>
        <v>4.8733547179999999</v>
      </c>
      <c r="U17" s="95">
        <f>VLOOKUP($D17,Résultats!$B$2:$AX$476,U$5,FALSE)</f>
        <v>4.8854199270000001</v>
      </c>
      <c r="V17" s="95">
        <f>VLOOKUP($D17,Résultats!$B$2:$AX$476,V$5,FALSE)</f>
        <v>5.0345968909999996</v>
      </c>
      <c r="W17" s="95">
        <f>VLOOKUP($D17,Résultats!$B$2:$AX$476,W$5,FALSE)</f>
        <v>5.2364145669999997</v>
      </c>
      <c r="X17" s="45">
        <f>W17-'[1]Cibles THREEME'!$H18</f>
        <v>-0.22360262990455659</v>
      </c>
      <c r="Y17" s="75"/>
    </row>
    <row r="18" spans="1:39" x14ac:dyDescent="0.25">
      <c r="A18" s="3"/>
      <c r="B18" s="314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2.4381954210000001</v>
      </c>
      <c r="G18" s="88">
        <f>VLOOKUP($D18,Résultats!$B$2:$AX$476,G$5,FALSE)</f>
        <v>3.3452279109999998</v>
      </c>
      <c r="H18" s="17">
        <f>VLOOKUP($D18,Résultats!$B$2:$AX$476,H$5,FALSE)</f>
        <v>3.676559589</v>
      </c>
      <c r="I18" s="89">
        <f>VLOOKUP($D18,Résultats!$B$2:$AX$476,I$5,FALSE)</f>
        <v>2.7152142380000002</v>
      </c>
      <c r="J18" s="88">
        <f>VLOOKUP($D18,Résultats!$B$2:$AX$476,J$5,FALSE)</f>
        <v>3.372368614</v>
      </c>
      <c r="K18" s="17">
        <f>VLOOKUP($D18,Résultats!$B$2:$AX$476,K$5,FALSE)</f>
        <v>3.8716910800000002</v>
      </c>
      <c r="L18" s="17">
        <f>VLOOKUP($D18,Résultats!$B$2:$AX$476,L$5,FALSE)</f>
        <v>4.2204449869999996</v>
      </c>
      <c r="M18" s="17">
        <f>VLOOKUP($D18,Résultats!$B$2:$AX$476,M$5,FALSE)</f>
        <v>4.3292014400000003</v>
      </c>
      <c r="N18" s="89">
        <f>VLOOKUP($D18,Résultats!$B$2:$AX$476,N$5,FALSE)</f>
        <v>4.4351025670000004</v>
      </c>
      <c r="O18" s="88">
        <f>VLOOKUP($D18,Résultats!$B$2:$AX$476,O$5,FALSE)</f>
        <v>4.3474603490000003</v>
      </c>
      <c r="P18" s="17">
        <f>VLOOKUP($D18,Résultats!$B$2:$AX$476,P$5,FALSE)</f>
        <v>4.2425939960000001</v>
      </c>
      <c r="Q18" s="17">
        <f>VLOOKUP($D18,Résultats!$B$2:$AX$476,Q$5,FALSE)</f>
        <v>4.1234955099999997</v>
      </c>
      <c r="R18" s="17">
        <f>VLOOKUP($D18,Résultats!$B$2:$AX$476,R$5,FALSE)</f>
        <v>4.0318631079999996</v>
      </c>
      <c r="S18" s="89">
        <f>VLOOKUP($D18,Résultats!$B$2:$AX$476,S$5,FALSE)</f>
        <v>3.9312313859999999</v>
      </c>
      <c r="T18" s="97">
        <f>VLOOKUP($D18,Résultats!$B$2:$AX$476,T$5,FALSE)</f>
        <v>3.6221978340000001</v>
      </c>
      <c r="U18" s="97">
        <f>VLOOKUP($D18,Résultats!$B$2:$AX$476,U$5,FALSE)</f>
        <v>3.7897327270000001</v>
      </c>
      <c r="V18" s="97">
        <f>VLOOKUP($D18,Résultats!$B$2:$AX$476,V$5,FALSE)</f>
        <v>3.8109638440000002</v>
      </c>
      <c r="W18" s="97">
        <f>VLOOKUP($D18,Résultats!$B$2:$AX$476,W$5,FALSE)</f>
        <v>3.9529945739999999</v>
      </c>
      <c r="X18" s="45">
        <f>W18-'[1]Cibles THREEME'!$H19</f>
        <v>2.7908675603695174</v>
      </c>
      <c r="Y18" s="75"/>
    </row>
    <row r="19" spans="1:39" ht="15" customHeight="1" x14ac:dyDescent="0.25">
      <c r="A19" s="3"/>
      <c r="B19" s="312" t="s">
        <v>53</v>
      </c>
      <c r="C19" s="5" t="s">
        <v>1</v>
      </c>
      <c r="D19" s="2"/>
      <c r="E19" s="6">
        <f>SUM(E20:E25)</f>
        <v>38.5161228865</v>
      </c>
      <c r="F19" s="6">
        <f>SUM(F20:F25)</f>
        <v>38.01099705</v>
      </c>
      <c r="G19" s="84">
        <f t="shared" ref="G19:R19" si="3">SUM(G20:G25)</f>
        <v>36.982270651599997</v>
      </c>
      <c r="H19" s="6">
        <f t="shared" si="3"/>
        <v>35.731285465900008</v>
      </c>
      <c r="I19" s="85">
        <f t="shared" si="3"/>
        <v>33.934012757600001</v>
      </c>
      <c r="J19" s="84">
        <f t="shared" si="3"/>
        <v>32.509992429500002</v>
      </c>
      <c r="K19" s="6">
        <f t="shared" si="3"/>
        <v>32.019270870000007</v>
      </c>
      <c r="L19" s="6">
        <f t="shared" si="3"/>
        <v>31.844605013900004</v>
      </c>
      <c r="M19" s="6">
        <f t="shared" si="3"/>
        <v>32.373973020499996</v>
      </c>
      <c r="N19" s="85">
        <f t="shared" si="3"/>
        <v>32.851124754600001</v>
      </c>
      <c r="O19" s="84">
        <f t="shared" si="3"/>
        <v>33.422103633399999</v>
      </c>
      <c r="P19" s="6">
        <f t="shared" si="3"/>
        <v>33.854094164300001</v>
      </c>
      <c r="Q19" s="6">
        <f t="shared" si="3"/>
        <v>34.109643036099996</v>
      </c>
      <c r="R19" s="6">
        <f t="shared" si="3"/>
        <v>34.231053631500004</v>
      </c>
      <c r="S19" s="85">
        <f>SUM(S20:S25)</f>
        <v>34.250279619499999</v>
      </c>
      <c r="T19" s="94">
        <f>SUM(T20:T25)</f>
        <v>33.6589712173</v>
      </c>
      <c r="U19" s="94">
        <f>SUM(U20:U25)</f>
        <v>33.165227638899999</v>
      </c>
      <c r="V19" s="94">
        <f>SUM(V20:V25)</f>
        <v>32.506297006700002</v>
      </c>
      <c r="W19" s="94">
        <f>SUM(W20:W25)</f>
        <v>31.817011992399998</v>
      </c>
      <c r="X19" s="3"/>
      <c r="Y19" s="75"/>
    </row>
    <row r="20" spans="1:39" x14ac:dyDescent="0.25">
      <c r="A20" s="3"/>
      <c r="B20" s="313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32.656397249999998</v>
      </c>
      <c r="G20" s="22">
        <f>VLOOKUP($D20,Résultats!$B$2:$AX$476,G$5,FALSE)</f>
        <v>28.370143339999998</v>
      </c>
      <c r="H20" s="16">
        <f>VLOOKUP($D20,Résultats!$B$2:$AX$476,H$5,FALSE)</f>
        <v>25.900221640000002</v>
      </c>
      <c r="I20" s="86">
        <f>VLOOKUP($D20,Résultats!$B$2:$AX$476,I$5,FALSE)</f>
        <v>23.278674949999999</v>
      </c>
      <c r="J20" s="22">
        <f>VLOOKUP($D20,Résultats!$B$2:$AX$476,J$5,FALSE)</f>
        <v>22.208892689999999</v>
      </c>
      <c r="K20" s="16">
        <f>VLOOKUP($D20,Résultats!$B$2:$AX$476,K$5,FALSE)</f>
        <v>21.783250110000001</v>
      </c>
      <c r="L20" s="16">
        <f>VLOOKUP($D20,Résultats!$B$2:$AX$476,L$5,FALSE)</f>
        <v>21.575566479999999</v>
      </c>
      <c r="M20" s="16">
        <f>VLOOKUP($D20,Résultats!$B$2:$AX$476,M$5,FALSE)</f>
        <v>21.719306929999998</v>
      </c>
      <c r="N20" s="86">
        <f>VLOOKUP($D20,Résultats!$B$2:$AX$476,N$5,FALSE)</f>
        <v>21.81835817</v>
      </c>
      <c r="O20" s="22">
        <f>VLOOKUP($D20,Résultats!$B$2:$AX$476,O$5,FALSE)</f>
        <v>21.973847129999999</v>
      </c>
      <c r="P20" s="16">
        <f>VLOOKUP($D20,Résultats!$B$2:$AX$476,P$5,FALSE)</f>
        <v>22.030779240000001</v>
      </c>
      <c r="Q20" s="16">
        <f>VLOOKUP($D20,Résultats!$B$2:$AX$476,Q$5,FALSE)</f>
        <v>21.967811699999999</v>
      </c>
      <c r="R20" s="16">
        <f>VLOOKUP($D20,Résultats!$B$2:$AX$476,R$5,FALSE)</f>
        <v>21.809621700000001</v>
      </c>
      <c r="S20" s="86">
        <f>VLOOKUP($D20,Résultats!$B$2:$AX$476,S$5,FALSE)</f>
        <v>21.58497646</v>
      </c>
      <c r="T20" s="95">
        <f>VLOOKUP($D20,Résultats!$B$2:$AX$476,T$5,FALSE)</f>
        <v>20.203542880000001</v>
      </c>
      <c r="U20" s="95">
        <f>VLOOKUP($D20,Résultats!$B$2:$AX$476,U$5,FALSE)</f>
        <v>19.452873700000001</v>
      </c>
      <c r="V20" s="95">
        <f>VLOOKUP($D20,Résultats!$B$2:$AX$476,V$5,FALSE)</f>
        <v>18.50218731</v>
      </c>
      <c r="W20" s="95">
        <f>VLOOKUP($D20,Résultats!$B$2:$AX$476,W$5,FALSE)</f>
        <v>17.54110202</v>
      </c>
      <c r="X20" s="45">
        <f>W20-'[1]Cibles THREEME'!$H28</f>
        <v>12.102319290440542</v>
      </c>
      <c r="Y20" s="75"/>
    </row>
    <row r="21" spans="1:39" x14ac:dyDescent="0.25">
      <c r="A21" s="3"/>
      <c r="B21" s="313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3.2581608640000002</v>
      </c>
      <c r="G21" s="22">
        <f>VLOOKUP($D21,Résultats!$B$2:$AX$476,G$5,FALSE)</f>
        <v>6.4156899190000001</v>
      </c>
      <c r="H21" s="16">
        <f>VLOOKUP($D21,Résultats!$B$2:$AX$476,H$5,FALSE)</f>
        <v>7.6939304770000003</v>
      </c>
      <c r="I21" s="86">
        <f>VLOOKUP($D21,Résultats!$B$2:$AX$476,I$5,FALSE)</f>
        <v>6.4410775210000004</v>
      </c>
      <c r="J21" s="22">
        <f>VLOOKUP($D21,Résultats!$B$2:$AX$476,J$5,FALSE)</f>
        <v>6.3812757820000003</v>
      </c>
      <c r="K21" s="16">
        <f>VLOOKUP($D21,Résultats!$B$2:$AX$476,K$5,FALSE)</f>
        <v>6.4886659570000003</v>
      </c>
      <c r="L21" s="16">
        <f>VLOOKUP($D21,Résultats!$B$2:$AX$476,L$5,FALSE)</f>
        <v>6.6523724819999996</v>
      </c>
      <c r="M21" s="16">
        <f>VLOOKUP($D21,Résultats!$B$2:$AX$476,M$5,FALSE)</f>
        <v>6.7811027169999996</v>
      </c>
      <c r="N21" s="86">
        <f>VLOOKUP($D21,Résultats!$B$2:$AX$476,N$5,FALSE)</f>
        <v>6.8998515710000001</v>
      </c>
      <c r="O21" s="22">
        <f>VLOOKUP($D21,Résultats!$B$2:$AX$476,O$5,FALSE)</f>
        <v>7.1083028749999997</v>
      </c>
      <c r="P21" s="16">
        <f>VLOOKUP($D21,Résultats!$B$2:$AX$476,P$5,FALSE)</f>
        <v>7.2900308899999997</v>
      </c>
      <c r="Q21" s="16">
        <f>VLOOKUP($D21,Résultats!$B$2:$AX$476,Q$5,FALSE)</f>
        <v>7.4357714819999998</v>
      </c>
      <c r="R21" s="16">
        <f>VLOOKUP($D21,Résultats!$B$2:$AX$476,R$5,FALSE)</f>
        <v>7.5539349649999998</v>
      </c>
      <c r="S21" s="86">
        <f>VLOOKUP($D21,Résultats!$B$2:$AX$476,S$5,FALSE)</f>
        <v>7.6500695590000003</v>
      </c>
      <c r="T21" s="95">
        <f>VLOOKUP($D21,Résultats!$B$2:$AX$476,T$5,FALSE)</f>
        <v>7.9926813389999998</v>
      </c>
      <c r="U21" s="95">
        <f>VLOOKUP($D21,Résultats!$B$2:$AX$476,U$5,FALSE)</f>
        <v>7.9639329549999998</v>
      </c>
      <c r="V21" s="95">
        <f>VLOOKUP($D21,Résultats!$B$2:$AX$476,V$5,FALSE)</f>
        <v>7.9809410730000003</v>
      </c>
      <c r="W21" s="95">
        <f>VLOOKUP($D21,Résultats!$B$2:$AX$476,W$5,FALSE)</f>
        <v>7.8224568689999998</v>
      </c>
      <c r="X21" s="45">
        <f>W21-'[1]Cibles THREEME'!$H29</f>
        <v>-4.0887289666686684</v>
      </c>
      <c r="Y21" s="75"/>
    </row>
    <row r="22" spans="1:39" x14ac:dyDescent="0.25">
      <c r="A22" s="3"/>
      <c r="B22" s="313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0.1065668348</v>
      </c>
      <c r="G22" s="22">
        <f>VLOOKUP($D22,Résultats!$B$2:$AX$476,G$5,FALSE)</f>
        <v>9.3544769E-2</v>
      </c>
      <c r="H22" s="16">
        <f>VLOOKUP($D22,Résultats!$B$2:$AX$476,H$5,FALSE)</f>
        <v>8.5697193300000002E-2</v>
      </c>
      <c r="I22" s="86">
        <f>VLOOKUP($D22,Résultats!$B$2:$AX$476,I$5,FALSE)</f>
        <v>0.36022387639999998</v>
      </c>
      <c r="J22" s="22">
        <f>VLOOKUP($D22,Résultats!$B$2:$AX$476,J$5,FALSE)</f>
        <v>0.32335059980000003</v>
      </c>
      <c r="K22" s="16">
        <f>VLOOKUP($D22,Résultats!$B$2:$AX$476,K$5,FALSE)</f>
        <v>0.29740596530000002</v>
      </c>
      <c r="L22" s="16">
        <f>VLOOKUP($D22,Résultats!$B$2:$AX$476,L$5,FALSE)</f>
        <v>0.27518845019999999</v>
      </c>
      <c r="M22" s="16">
        <f>VLOOKUP($D22,Résultats!$B$2:$AX$476,M$5,FALSE)</f>
        <v>0.35929809639999999</v>
      </c>
      <c r="N22" s="86">
        <f>VLOOKUP($D22,Résultats!$B$2:$AX$476,N$5,FALSE)</f>
        <v>0.44633693060000001</v>
      </c>
      <c r="O22" s="22">
        <f>VLOOKUP($D22,Résultats!$B$2:$AX$476,O$5,FALSE)</f>
        <v>0.45387377569999998</v>
      </c>
      <c r="P22" s="16">
        <f>VLOOKUP($D22,Résultats!$B$2:$AX$476,P$5,FALSE)</f>
        <v>0.45951556830000001</v>
      </c>
      <c r="Q22" s="16">
        <f>VLOOKUP($D22,Résultats!$B$2:$AX$476,Q$5,FALSE)</f>
        <v>0.46275691689999998</v>
      </c>
      <c r="R22" s="16">
        <f>VLOOKUP($D22,Résultats!$B$2:$AX$476,R$5,FALSE)</f>
        <v>0.46405116540000002</v>
      </c>
      <c r="S22" s="86">
        <f>VLOOKUP($D22,Résultats!$B$2:$AX$476,S$5,FALSE)</f>
        <v>0.46395771190000001</v>
      </c>
      <c r="T22" s="95">
        <f>VLOOKUP($D22,Résultats!$B$2:$AX$476,T$5,FALSE)</f>
        <v>0.54042645980000004</v>
      </c>
      <c r="U22" s="95">
        <f>VLOOKUP($D22,Résultats!$B$2:$AX$476,U$5,FALSE)</f>
        <v>0.63566956429999999</v>
      </c>
      <c r="V22" s="95">
        <f>VLOOKUP($D22,Résultats!$B$2:$AX$476,V$5,FALSE)</f>
        <v>0.71462985840000004</v>
      </c>
      <c r="W22" s="95">
        <f>VLOOKUP($D22,Résultats!$B$2:$AX$476,W$5,FALSE)</f>
        <v>0.77311029509999996</v>
      </c>
      <c r="X22" s="45">
        <f>W22-'[1]Cibles THREEME'!$H30</f>
        <v>-11.552499017425271</v>
      </c>
      <c r="Y22" s="75"/>
      <c r="Z22" s="75"/>
      <c r="AA22" s="75"/>
    </row>
    <row r="23" spans="1:39" x14ac:dyDescent="0.25">
      <c r="A23" s="3"/>
      <c r="B23" s="313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0.60124787639999999</v>
      </c>
      <c r="G23" s="22">
        <f>VLOOKUP($D23,Résultats!$B$2:$AX$476,G$5,FALSE)</f>
        <v>0.57125765520000005</v>
      </c>
      <c r="H23" s="16">
        <f>VLOOKUP($D23,Résultats!$B$2:$AX$476,H$5,FALSE)</f>
        <v>0.53727100630000002</v>
      </c>
      <c r="I23" s="86">
        <f>VLOOKUP($D23,Résultats!$B$2:$AX$476,I$5,FALSE)</f>
        <v>1.389738218</v>
      </c>
      <c r="J23" s="22">
        <f>VLOOKUP($D23,Résultats!$B$2:$AX$476,J$5,FALSE)</f>
        <v>1.1643528240000001</v>
      </c>
      <c r="K23" s="16">
        <f>VLOOKUP($D23,Résultats!$B$2:$AX$476,K$5,FALSE)</f>
        <v>0.98560216730000005</v>
      </c>
      <c r="L23" s="16">
        <f>VLOOKUP($D23,Résultats!$B$2:$AX$476,L$5,FALSE)</f>
        <v>0.8231984967</v>
      </c>
      <c r="M23" s="16">
        <f>VLOOKUP($D23,Résultats!$B$2:$AX$476,M$5,FALSE)</f>
        <v>0.84676763399999999</v>
      </c>
      <c r="N23" s="86">
        <f>VLOOKUP($D23,Résultats!$B$2:$AX$476,N$5,FALSE)</f>
        <v>0.86937765519999999</v>
      </c>
      <c r="O23" s="22">
        <f>VLOOKUP($D23,Résultats!$B$2:$AX$476,O$5,FALSE)</f>
        <v>0.88285725420000005</v>
      </c>
      <c r="P23" s="16">
        <f>VLOOKUP($D23,Résultats!$B$2:$AX$476,P$5,FALSE)</f>
        <v>0.8926117791</v>
      </c>
      <c r="Q23" s="16">
        <f>VLOOKUP($D23,Résultats!$B$2:$AX$476,Q$5,FALSE)</f>
        <v>0.89767577229999995</v>
      </c>
      <c r="R23" s="16">
        <f>VLOOKUP($D23,Résultats!$B$2:$AX$476,R$5,FALSE)</f>
        <v>0.89878302980000002</v>
      </c>
      <c r="S23" s="86">
        <f>VLOOKUP($D23,Résultats!$B$2:$AX$476,S$5,FALSE)</f>
        <v>0.89719631820000001</v>
      </c>
      <c r="T23" s="95">
        <f>VLOOKUP($D23,Résultats!$B$2:$AX$476,T$5,FALSE)</f>
        <v>0.84963543819999998</v>
      </c>
      <c r="U23" s="95">
        <f>VLOOKUP($D23,Résultats!$B$2:$AX$476,U$5,FALSE)</f>
        <v>0.81922290320000002</v>
      </c>
      <c r="V23" s="95">
        <f>VLOOKUP($D23,Résultats!$B$2:$AX$476,V$5,FALSE)</f>
        <v>0.79409223470000001</v>
      </c>
      <c r="W23" s="95">
        <f>VLOOKUP($D23,Résultats!$B$2:$AX$476,W$5,FALSE)</f>
        <v>0.7803286572</v>
      </c>
      <c r="X23" s="45">
        <f>W23-'[1]Cibles THREEME'!$H31</f>
        <v>-1.1191886807217166E-2</v>
      </c>
      <c r="Y23" s="75"/>
      <c r="Z23" s="75"/>
      <c r="AA23" s="75"/>
    </row>
    <row r="24" spans="1:39" x14ac:dyDescent="0.25">
      <c r="A24" s="3"/>
      <c r="B24" s="313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0.26779979980000002</v>
      </c>
      <c r="G24" s="22">
        <f>VLOOKUP($D24,Résultats!$B$2:$AX$476,G$5,FALSE)</f>
        <v>0.28833147139999998</v>
      </c>
      <c r="H24" s="16">
        <f>VLOOKUP($D24,Résultats!$B$2:$AX$476,H$5,FALSE)</f>
        <v>0.2827486843</v>
      </c>
      <c r="I24" s="86">
        <f>VLOOKUP($D24,Résultats!$B$2:$AX$476,I$5,FALSE)</f>
        <v>0.31503182619999998</v>
      </c>
      <c r="J24" s="22">
        <f>VLOOKUP($D24,Résultats!$B$2:$AX$476,J$5,FALSE)</f>
        <v>0.29273098469999997</v>
      </c>
      <c r="K24" s="16">
        <f>VLOOKUP($D24,Résultats!$B$2:$AX$476,K$5,FALSE)</f>
        <v>0.27951952839999999</v>
      </c>
      <c r="L24" s="16">
        <f>VLOOKUP($D24,Résultats!$B$2:$AX$476,L$5,FALSE)</f>
        <v>0.26939626500000002</v>
      </c>
      <c r="M24" s="16">
        <f>VLOOKUP($D24,Résultats!$B$2:$AX$476,M$5,FALSE)</f>
        <v>0.27846289410000002</v>
      </c>
      <c r="N24" s="86">
        <f>VLOOKUP($D24,Résultats!$B$2:$AX$476,N$5,FALSE)</f>
        <v>0.2872887838</v>
      </c>
      <c r="O24" s="22">
        <f>VLOOKUP($D24,Résultats!$B$2:$AX$476,O$5,FALSE)</f>
        <v>0.29566707450000002</v>
      </c>
      <c r="P24" s="16">
        <f>VLOOKUP($D24,Résultats!$B$2:$AX$476,P$5,FALSE)</f>
        <v>0.30292426890000002</v>
      </c>
      <c r="Q24" s="16">
        <f>VLOOKUP($D24,Résultats!$B$2:$AX$476,Q$5,FALSE)</f>
        <v>0.30867938789999999</v>
      </c>
      <c r="R24" s="16">
        <f>VLOOKUP($D24,Résultats!$B$2:$AX$476,R$5,FALSE)</f>
        <v>0.31316658829999999</v>
      </c>
      <c r="S24" s="86">
        <f>VLOOKUP($D24,Résultats!$B$2:$AX$476,S$5,FALSE)</f>
        <v>0.31673815239999997</v>
      </c>
      <c r="T24" s="95">
        <f>VLOOKUP($D24,Résultats!$B$2:$AX$476,T$5,FALSE)</f>
        <v>0.30258775030000001</v>
      </c>
      <c r="U24" s="95">
        <f>VLOOKUP($D24,Résultats!$B$2:$AX$476,U$5,FALSE)</f>
        <v>0.29412782139999999</v>
      </c>
      <c r="V24" s="95">
        <f>VLOOKUP($D24,Résultats!$B$2:$AX$476,V$5,FALSE)</f>
        <v>0.28786115159999998</v>
      </c>
      <c r="W24" s="95">
        <f>VLOOKUP($D24,Résultats!$B$2:$AX$476,W$5,FALSE)</f>
        <v>0.28469415510000001</v>
      </c>
      <c r="X24" s="45">
        <f>W24-'[1]Cibles THREEME'!$H32</f>
        <v>2.6740586742304395E-2</v>
      </c>
      <c r="Y24" s="75"/>
      <c r="Z24" s="75"/>
      <c r="AA24" s="75"/>
    </row>
    <row r="25" spans="1:39" x14ac:dyDescent="0.25">
      <c r="A25" s="3"/>
      <c r="B25" s="314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1.1208244249999999</v>
      </c>
      <c r="G25" s="88">
        <f>VLOOKUP($D25,Résultats!$B$2:$AX$476,G$5,FALSE)</f>
        <v>1.2433034970000001</v>
      </c>
      <c r="H25" s="17">
        <f>VLOOKUP($D25,Résultats!$B$2:$AX$476,H$5,FALSE)</f>
        <v>1.2314164649999999</v>
      </c>
      <c r="I25" s="89">
        <f>VLOOKUP($D25,Résultats!$B$2:$AX$476,I$5,FALSE)</f>
        <v>2.149266366</v>
      </c>
      <c r="J25" s="88">
        <f>VLOOKUP($D25,Résultats!$B$2:$AX$476,J$5,FALSE)</f>
        <v>2.1393895490000001</v>
      </c>
      <c r="K25" s="17">
        <f>VLOOKUP($D25,Résultats!$B$2:$AX$476,K$5,FALSE)</f>
        <v>2.1848271420000001</v>
      </c>
      <c r="L25" s="17">
        <f>VLOOKUP($D25,Résultats!$B$2:$AX$476,L$5,FALSE)</f>
        <v>2.2488828399999998</v>
      </c>
      <c r="M25" s="17">
        <f>VLOOKUP($D25,Résultats!$B$2:$AX$476,M$5,FALSE)</f>
        <v>2.3890347489999999</v>
      </c>
      <c r="N25" s="89">
        <f>VLOOKUP($D25,Résultats!$B$2:$AX$476,N$5,FALSE)</f>
        <v>2.5299116439999998</v>
      </c>
      <c r="O25" s="88">
        <f>VLOOKUP($D25,Résultats!$B$2:$AX$476,O$5,FALSE)</f>
        <v>2.707555524</v>
      </c>
      <c r="P25" s="17">
        <f>VLOOKUP($D25,Résultats!$B$2:$AX$476,P$5,FALSE)</f>
        <v>2.8782324180000001</v>
      </c>
      <c r="Q25" s="17">
        <f>VLOOKUP($D25,Résultats!$B$2:$AX$476,Q$5,FALSE)</f>
        <v>3.036947777</v>
      </c>
      <c r="R25" s="17">
        <f>VLOOKUP($D25,Résultats!$B$2:$AX$476,R$5,FALSE)</f>
        <v>3.1914961829999999</v>
      </c>
      <c r="S25" s="89">
        <f>VLOOKUP($D25,Résultats!$B$2:$AX$476,S$5,FALSE)</f>
        <v>3.3373414179999998</v>
      </c>
      <c r="T25" s="97">
        <f>VLOOKUP($D25,Résultats!$B$2:$AX$476,T$5,FALSE)</f>
        <v>3.7700973499999999</v>
      </c>
      <c r="U25" s="97">
        <f>VLOOKUP($D25,Résultats!$B$2:$AX$476,U$5,FALSE)</f>
        <v>3.9994006949999998</v>
      </c>
      <c r="V25" s="97">
        <f>VLOOKUP($D25,Résultats!$B$2:$AX$476,V$5,FALSE)</f>
        <v>4.2265853790000003</v>
      </c>
      <c r="W25" s="97">
        <f>VLOOKUP($D25,Résultats!$B$2:$AX$476,W$5,FALSE)</f>
        <v>4.6153199960000002</v>
      </c>
      <c r="X25" s="45">
        <f>W25-'[1]Cibles THREEME'!$H33</f>
        <v>-2.86584334696939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4.5160549230000004</v>
      </c>
      <c r="G26" s="84">
        <f>VLOOKUP($D26,Résultats!$B$2:$AX$476,G$5,FALSE)</f>
        <v>2.8045923130000001</v>
      </c>
      <c r="H26" s="6">
        <f>VLOOKUP($D26,Résultats!$B$2:$AX$476,H$5,FALSE)</f>
        <v>2.609339109</v>
      </c>
      <c r="I26" s="85">
        <f>VLOOKUP($D26,Résultats!$B$2:$AX$476,I$5,FALSE)</f>
        <v>2.425149958</v>
      </c>
      <c r="J26" s="84">
        <f>VLOOKUP($D26,Résultats!$B$2:$AX$476,J$5,FALSE)</f>
        <v>2.3436324960000001</v>
      </c>
      <c r="K26" s="6">
        <f>VLOOKUP($D26,Résultats!$B$2:$AX$476,K$5,FALSE)</f>
        <v>2.3523154339999999</v>
      </c>
      <c r="L26" s="6">
        <f>VLOOKUP($D26,Résultats!$B$2:$AX$476,L$5,FALSE)</f>
        <v>2.4028277290000002</v>
      </c>
      <c r="M26" s="6">
        <f>VLOOKUP($D26,Résultats!$B$2:$AX$476,M$5,FALSE)</f>
        <v>2.4545957079999998</v>
      </c>
      <c r="N26" s="85">
        <f>VLOOKUP($D26,Résultats!$B$2:$AX$476,N$5,FALSE)</f>
        <v>2.5006476219999998</v>
      </c>
      <c r="O26" s="84">
        <f>VLOOKUP($D26,Résultats!$B$2:$AX$476,O$5,FALSE)</f>
        <v>2.533512617</v>
      </c>
      <c r="P26" s="6">
        <f>VLOOKUP($D26,Résultats!$B$2:$AX$476,P$5,FALSE)</f>
        <v>2.5671295129999998</v>
      </c>
      <c r="Q26" s="6">
        <f>VLOOKUP($D26,Résultats!$B$2:$AX$476,Q$5,FALSE)</f>
        <v>2.6012193539999999</v>
      </c>
      <c r="R26" s="6">
        <f>VLOOKUP($D26,Résultats!$B$2:$AX$476,R$5,FALSE)</f>
        <v>2.6377458200000001</v>
      </c>
      <c r="S26" s="85">
        <f>VLOOKUP($D26,Résultats!$B$2:$AX$476,S$5,FALSE)</f>
        <v>2.6769255749999998</v>
      </c>
      <c r="T26" s="94">
        <f>VLOOKUP($D26,Résultats!$B$2:$AX$476,T$5,FALSE)</f>
        <v>2.865833597</v>
      </c>
      <c r="U26" s="94">
        <f>VLOOKUP($D26,Résultats!$B$2:$AX$476,U$5,FALSE)</f>
        <v>3.0558812049999999</v>
      </c>
      <c r="V26" s="94">
        <f>VLOOKUP($D26,Résultats!$B$2:$AX$476,V$5,FALSE)</f>
        <v>3.221390918</v>
      </c>
      <c r="W26" s="94">
        <f>VLOOKUP($D26,Résultats!$B$2:$AX$476,W$5,FALSE)</f>
        <v>3.4060329839999999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258.9754239495</v>
      </c>
      <c r="G27" s="23">
        <f t="shared" ref="G27:R27" si="4">G26+G19+G10+G7</f>
        <v>246.76570304649999</v>
      </c>
      <c r="H27" s="9">
        <f t="shared" si="4"/>
        <v>241.51692999420001</v>
      </c>
      <c r="I27" s="90">
        <f t="shared" si="4"/>
        <v>231.13396329110003</v>
      </c>
      <c r="J27" s="23">
        <f t="shared" si="4"/>
        <v>226.95582005720001</v>
      </c>
      <c r="K27" s="9">
        <f t="shared" si="4"/>
        <v>222.85212954000002</v>
      </c>
      <c r="L27" s="9">
        <f t="shared" si="4"/>
        <v>218.40479257440001</v>
      </c>
      <c r="M27" s="9">
        <f t="shared" si="4"/>
        <v>225.28820304939998</v>
      </c>
      <c r="N27" s="90">
        <f t="shared" si="4"/>
        <v>232.14374615509996</v>
      </c>
      <c r="O27" s="23">
        <f t="shared" si="4"/>
        <v>230.82810397769998</v>
      </c>
      <c r="P27" s="9">
        <f t="shared" si="4"/>
        <v>229.60252305330002</v>
      </c>
      <c r="Q27" s="9">
        <f t="shared" si="4"/>
        <v>228.39960042729999</v>
      </c>
      <c r="R27" s="9">
        <f t="shared" si="4"/>
        <v>226.9583461478</v>
      </c>
      <c r="S27" s="90">
        <f>S26+S19+S10+S7</f>
        <v>225.59089254599996</v>
      </c>
      <c r="T27" s="98">
        <f>T26+T19+T10+T7</f>
        <v>210.3049305248</v>
      </c>
      <c r="U27" s="98">
        <f>U26+U19+U10+U7</f>
        <v>199.28030547619991</v>
      </c>
      <c r="V27" s="98">
        <f>V26+V19+V10+V7</f>
        <v>191.2326397507</v>
      </c>
      <c r="W27" s="98">
        <f>W26+W19+W10+W7</f>
        <v>186.5721366333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2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71.374899768999995</v>
      </c>
      <c r="G33" s="84">
        <f t="shared" ref="G33:R33" si="5">SUM(G34:G35)</f>
        <v>68.355352401000005</v>
      </c>
      <c r="H33" s="6">
        <f t="shared" si="5"/>
        <v>67.501094292999994</v>
      </c>
      <c r="I33" s="85">
        <f t="shared" si="5"/>
        <v>66.411551817000003</v>
      </c>
      <c r="J33" s="84">
        <f t="shared" si="5"/>
        <v>65.601010392000006</v>
      </c>
      <c r="K33" s="6">
        <f t="shared" si="5"/>
        <v>65.142636216</v>
      </c>
      <c r="L33" s="6">
        <f t="shared" si="5"/>
        <v>64.893698129000001</v>
      </c>
      <c r="M33" s="6">
        <f t="shared" si="5"/>
        <v>64.034225766000006</v>
      </c>
      <c r="N33" s="85">
        <f t="shared" si="5"/>
        <v>63.028422945000003</v>
      </c>
      <c r="O33" s="84">
        <f t="shared" si="5"/>
        <v>62.022892542000001</v>
      </c>
      <c r="P33" s="6">
        <f t="shared" si="5"/>
        <v>61.30764989</v>
      </c>
      <c r="Q33" s="6">
        <f t="shared" si="5"/>
        <v>60.781428051999995</v>
      </c>
      <c r="R33" s="6">
        <f t="shared" si="5"/>
        <v>60.390017673000003</v>
      </c>
      <c r="S33" s="85">
        <f>SUM(S34:S35)</f>
        <v>60.084837270999998</v>
      </c>
      <c r="T33" s="94">
        <f>SUM(T34:T35)</f>
        <v>57.600255347000001</v>
      </c>
      <c r="U33" s="94">
        <f>SUM(U34:U35)</f>
        <v>54.702701193999999</v>
      </c>
      <c r="V33" s="94">
        <f>SUM(V34:V35)</f>
        <v>51.609113749000002</v>
      </c>
      <c r="W33" s="94">
        <f>SUM(W34:W35)</f>
        <v>48.606921178</v>
      </c>
      <c r="X33" s="3"/>
      <c r="Z33" s="197" t="s">
        <v>42</v>
      </c>
      <c r="AA33" s="201">
        <f>(I38+I40)/I36</f>
        <v>8.6413757753905449E-3</v>
      </c>
      <c r="AB33" s="201">
        <f>(S38+S40)/S36</f>
        <v>6.9572056919477042E-3</v>
      </c>
      <c r="AC33" s="202">
        <f>(W38+W40)/W36</f>
        <v>7.066095996703544E-3</v>
      </c>
      <c r="AE33" s="197" t="s">
        <v>96</v>
      </c>
      <c r="AF33" s="201">
        <f>I34/I33</f>
        <v>0.95161573824002299</v>
      </c>
      <c r="AG33" s="201">
        <f>S34/S33</f>
        <v>0.93912696518585204</v>
      </c>
      <c r="AH33" s="202">
        <f>W34/W33</f>
        <v>0.93651036759356054</v>
      </c>
      <c r="AJ33" s="197" t="s">
        <v>66</v>
      </c>
      <c r="AK33" s="201">
        <f>I46/(I46+I48)</f>
        <v>0.98439656249912255</v>
      </c>
      <c r="AL33" s="201">
        <f>S46/(S46+S48)</f>
        <v>0.97850009740115829</v>
      </c>
      <c r="AM33" s="202">
        <f>W46/(W46+W48)</f>
        <v>0.95693676437440012</v>
      </c>
    </row>
    <row r="34" spans="1:39" x14ac:dyDescent="0.25">
      <c r="A34" s="3"/>
      <c r="B34" s="313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67.757716619999997</v>
      </c>
      <c r="G34" s="22">
        <f>VLOOKUP($D34,Résultats!$B$2:$AX$476,G$5,FALSE)</f>
        <v>64.281506309999997</v>
      </c>
      <c r="H34" s="16">
        <f>VLOOKUP($D34,Résultats!$B$2:$AX$476,H$5,FALSE)</f>
        <v>63.256287899999997</v>
      </c>
      <c r="I34" s="86">
        <f>VLOOKUP($D34,Résultats!$B$2:$AX$476,I$5,FALSE)</f>
        <v>63.198277910000002</v>
      </c>
      <c r="J34" s="22">
        <f>VLOOKUP($D34,Résultats!$B$2:$AX$476,J$5,FALSE)</f>
        <v>62.231559539999999</v>
      </c>
      <c r="K34" s="16">
        <f>VLOOKUP($D34,Résultats!$B$2:$AX$476,K$5,FALSE)</f>
        <v>61.604755019999999</v>
      </c>
      <c r="L34" s="16">
        <f>VLOOKUP($D34,Résultats!$B$2:$AX$476,L$5,FALSE)</f>
        <v>61.180111770000003</v>
      </c>
      <c r="M34" s="16">
        <f>VLOOKUP($D34,Résultats!$B$2:$AX$476,M$5,FALSE)</f>
        <v>60.254193170000001</v>
      </c>
      <c r="N34" s="86">
        <f>VLOOKUP($D34,Résultats!$B$2:$AX$476,N$5,FALSE)</f>
        <v>59.193018770000002</v>
      </c>
      <c r="O34" s="22">
        <f>VLOOKUP($D34,Résultats!$B$2:$AX$476,O$5,FALSE)</f>
        <v>58.248865690000002</v>
      </c>
      <c r="P34" s="16">
        <f>VLOOKUP($D34,Résultats!$B$2:$AX$476,P$5,FALSE)</f>
        <v>57.577342479999999</v>
      </c>
      <c r="Q34" s="16">
        <f>VLOOKUP($D34,Résultats!$B$2:$AX$476,Q$5,FALSE)</f>
        <v>57.083346939999998</v>
      </c>
      <c r="R34" s="16">
        <f>VLOOKUP($D34,Résultats!$B$2:$AX$476,R$5,FALSE)</f>
        <v>56.71485174</v>
      </c>
      <c r="S34" s="86">
        <f>VLOOKUP($D34,Résultats!$B$2:$AX$476,S$5,FALSE)</f>
        <v>56.427290880000001</v>
      </c>
      <c r="T34" s="95">
        <f>VLOOKUP($D34,Résultats!$B$2:$AX$476,T$5,FALSE)</f>
        <v>54.109364599999999</v>
      </c>
      <c r="U34" s="95">
        <f>VLOOKUP($D34,Résultats!$B$2:$AX$476,U$5,FALSE)</f>
        <v>51.380641220000001</v>
      </c>
      <c r="V34" s="95">
        <f>VLOOKUP($D34,Résultats!$B$2:$AX$476,V$5,FALSE)</f>
        <v>48.41384128</v>
      </c>
      <c r="W34" s="95">
        <f>VLOOKUP($D34,Résultats!$B$2:$AX$476,W$5,FALSE)</f>
        <v>45.520885620000001</v>
      </c>
      <c r="X34" s="45">
        <f>W34-'[1]Cibles THREEME'!$AJ4</f>
        <v>35.838783012514043</v>
      </c>
      <c r="Z34" s="197" t="s">
        <v>61</v>
      </c>
      <c r="AA34" s="201">
        <f>I37/I36</f>
        <v>0.69408091304024855</v>
      </c>
      <c r="AB34" s="201">
        <f>S37/S36</f>
        <v>0.64846858620156311</v>
      </c>
      <c r="AC34" s="202">
        <f>W37/W36</f>
        <v>0.37300389182789406</v>
      </c>
      <c r="AE34" s="198" t="s">
        <v>65</v>
      </c>
      <c r="AF34" s="203">
        <f>I35/I33</f>
        <v>4.8384261759976933E-2</v>
      </c>
      <c r="AG34" s="203">
        <f>S35/S33</f>
        <v>6.0873034814147998E-2</v>
      </c>
      <c r="AH34" s="204">
        <f>W35/W33</f>
        <v>6.3489632406439511E-2</v>
      </c>
      <c r="AJ34" s="198" t="s">
        <v>67</v>
      </c>
      <c r="AK34" s="203">
        <f>I48/(I46+I48)</f>
        <v>1.5603437500877441E-2</v>
      </c>
      <c r="AL34" s="203">
        <f>S48/(S46+S48)</f>
        <v>2.1499902598841682E-2</v>
      </c>
      <c r="AM34" s="204">
        <f>W48/(W46+W48)</f>
        <v>4.3063235625599806E-2</v>
      </c>
    </row>
    <row r="35" spans="1:39" x14ac:dyDescent="0.25">
      <c r="A35" s="3"/>
      <c r="B35" s="314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3.6171831490000002</v>
      </c>
      <c r="G35" s="22">
        <f>VLOOKUP($D35,Résultats!$B$2:$AX$476,G$5,FALSE)</f>
        <v>4.0738460910000001</v>
      </c>
      <c r="H35" s="16">
        <f>VLOOKUP($D35,Résultats!$B$2:$AX$476,H$5,FALSE)</f>
        <v>4.2448063930000002</v>
      </c>
      <c r="I35" s="86">
        <f>VLOOKUP($D35,Résultats!$B$2:$AX$476,I$5,FALSE)</f>
        <v>3.213273907</v>
      </c>
      <c r="J35" s="22">
        <f>VLOOKUP($D35,Résultats!$B$2:$AX$476,J$5,FALSE)</f>
        <v>3.3694508519999999</v>
      </c>
      <c r="K35" s="16">
        <f>VLOOKUP($D35,Résultats!$B$2:$AX$476,K$5,FALSE)</f>
        <v>3.5378811959999998</v>
      </c>
      <c r="L35" s="16">
        <f>VLOOKUP($D35,Résultats!$B$2:$AX$476,L$5,FALSE)</f>
        <v>3.7135863589999998</v>
      </c>
      <c r="M35" s="16">
        <f>VLOOKUP($D35,Résultats!$B$2:$AX$476,M$5,FALSE)</f>
        <v>3.7800325959999999</v>
      </c>
      <c r="N35" s="86">
        <f>VLOOKUP($D35,Résultats!$B$2:$AX$476,N$5,FALSE)</f>
        <v>3.8354041749999999</v>
      </c>
      <c r="O35" s="22">
        <f>VLOOKUP($D35,Résultats!$B$2:$AX$476,O$5,FALSE)</f>
        <v>3.774026852</v>
      </c>
      <c r="P35" s="16">
        <f>VLOOKUP($D35,Résultats!$B$2:$AX$476,P$5,FALSE)</f>
        <v>3.73030741</v>
      </c>
      <c r="Q35" s="16">
        <f>VLOOKUP($D35,Résultats!$B$2:$AX$476,Q$5,FALSE)</f>
        <v>3.6980811120000001</v>
      </c>
      <c r="R35" s="16">
        <f>VLOOKUP($D35,Résultats!$B$2:$AX$476,R$5,FALSE)</f>
        <v>3.6751659330000002</v>
      </c>
      <c r="S35" s="86">
        <f>VLOOKUP($D35,Résultats!$B$2:$AX$476,S$5,FALSE)</f>
        <v>3.6575463909999999</v>
      </c>
      <c r="T35" s="95">
        <f>VLOOKUP($D35,Résultats!$B$2:$AX$476,T$5,FALSE)</f>
        <v>3.4908907469999999</v>
      </c>
      <c r="U35" s="95">
        <f>VLOOKUP($D35,Résultats!$B$2:$AX$476,U$5,FALSE)</f>
        <v>3.3220599740000001</v>
      </c>
      <c r="V35" s="95">
        <f>VLOOKUP($D35,Résultats!$B$2:$AX$476,V$5,FALSE)</f>
        <v>3.1952724689999998</v>
      </c>
      <c r="W35" s="95">
        <f>VLOOKUP($D35,Résultats!$B$2:$AX$476,W$5,FALSE)</f>
        <v>3.0860355579999998</v>
      </c>
      <c r="X35" s="45">
        <f>W35-'[1]Cibles THREEME'!$AJ5</f>
        <v>-0.41080565757708287</v>
      </c>
      <c r="Z35" s="197" t="s">
        <v>93</v>
      </c>
      <c r="AA35" s="201">
        <f>I43/I36</f>
        <v>0.10258601322107462</v>
      </c>
      <c r="AB35" s="201">
        <f>S43/S36</f>
        <v>0.10222058432476673</v>
      </c>
      <c r="AC35" s="202">
        <f>W43/W36</f>
        <v>9.7911813979597723E-2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0.99999999999999989</v>
      </c>
    </row>
    <row r="36" spans="1:39" x14ac:dyDescent="0.25">
      <c r="A36" s="3"/>
      <c r="B36" s="312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38.419558561500011</v>
      </c>
      <c r="G36" s="21">
        <f t="shared" ref="G36:R36" si="9">SUM(G37:G44)</f>
        <v>38.107983111700001</v>
      </c>
      <c r="H36" s="8">
        <f t="shared" si="9"/>
        <v>37.842792488199997</v>
      </c>
      <c r="I36" s="87">
        <f t="shared" si="9"/>
        <v>37.747624704499998</v>
      </c>
      <c r="J36" s="21">
        <f t="shared" si="9"/>
        <v>37.882320031699997</v>
      </c>
      <c r="K36" s="8">
        <f t="shared" si="9"/>
        <v>37.591933704399992</v>
      </c>
      <c r="L36" s="8">
        <f t="shared" si="9"/>
        <v>36.995128657700008</v>
      </c>
      <c r="M36" s="8">
        <f t="shared" si="9"/>
        <v>36.893427386100001</v>
      </c>
      <c r="N36" s="87">
        <f t="shared" si="9"/>
        <v>36.803056154900005</v>
      </c>
      <c r="O36" s="21">
        <f t="shared" si="9"/>
        <v>36.550518225799998</v>
      </c>
      <c r="P36" s="8">
        <f t="shared" si="9"/>
        <v>36.275195974699997</v>
      </c>
      <c r="Q36" s="8">
        <f t="shared" si="9"/>
        <v>36.001475252000006</v>
      </c>
      <c r="R36" s="8">
        <f t="shared" si="9"/>
        <v>35.739042106699998</v>
      </c>
      <c r="S36" s="87">
        <f>SUM(S37:S44)</f>
        <v>35.503032544500002</v>
      </c>
      <c r="T36" s="96">
        <f>SUM(T37:T44)</f>
        <v>37.1585153953</v>
      </c>
      <c r="U36" s="96">
        <f>SUM(U37:U44)</f>
        <v>39.62318113660001</v>
      </c>
      <c r="V36" s="96">
        <f>SUM(V37:V44)</f>
        <v>42.763135122899996</v>
      </c>
      <c r="W36" s="96">
        <f>SUM(W37:W44)</f>
        <v>46.021368666899996</v>
      </c>
      <c r="X36" s="3"/>
      <c r="Z36" s="197" t="s">
        <v>62</v>
      </c>
      <c r="AA36" s="201">
        <f>I42/I36</f>
        <v>3.6998234271241659E-2</v>
      </c>
      <c r="AB36" s="201">
        <f>S42/S36</f>
        <v>6.0326902224914249E-2</v>
      </c>
      <c r="AC36" s="202">
        <f>W42/W36</f>
        <v>0.17656228752805894</v>
      </c>
    </row>
    <row r="37" spans="1:39" x14ac:dyDescent="0.25">
      <c r="A37" s="3"/>
      <c r="B37" s="313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30.550514150000001</v>
      </c>
      <c r="G37" s="22">
        <f>VLOOKUP($D37,Résultats!$B$2:$AX$476,G$5,FALSE)</f>
        <v>28.648704160000001</v>
      </c>
      <c r="H37" s="16">
        <f>VLOOKUP($D37,Résultats!$B$2:$AX$476,H$5,FALSE)</f>
        <v>27.782442830000001</v>
      </c>
      <c r="I37" s="86">
        <f>VLOOKUP($D37,Résultats!$B$2:$AX$476,I$5,FALSE)</f>
        <v>26.199905820000001</v>
      </c>
      <c r="J37" s="22">
        <f>VLOOKUP($D37,Résultats!$B$2:$AX$476,J$5,FALSE)</f>
        <v>26.254743479999998</v>
      </c>
      <c r="K37" s="16">
        <f>VLOOKUP($D37,Résultats!$B$2:$AX$476,K$5,FALSE)</f>
        <v>26.01672555</v>
      </c>
      <c r="L37" s="16">
        <f>VLOOKUP($D37,Résultats!$B$2:$AX$476,L$5,FALSE)</f>
        <v>25.568980100000001</v>
      </c>
      <c r="M37" s="16">
        <f>VLOOKUP($D37,Résultats!$B$2:$AX$476,M$5,FALSE)</f>
        <v>25.408094460000001</v>
      </c>
      <c r="N37" s="86">
        <f>VLOOKUP($D37,Résultats!$B$2:$AX$476,N$5,FALSE)</f>
        <v>25.256568470000001</v>
      </c>
      <c r="O37" s="22">
        <f>VLOOKUP($D37,Résultats!$B$2:$AX$476,O$5,FALSE)</f>
        <v>24.772130749999999</v>
      </c>
      <c r="P37" s="16">
        <f>VLOOKUP($D37,Résultats!$B$2:$AX$476,P$5,FALSE)</f>
        <v>24.281934199999998</v>
      </c>
      <c r="Q37" s="16">
        <f>VLOOKUP($D37,Résultats!$B$2:$AX$476,Q$5,FALSE)</f>
        <v>23.802426759999999</v>
      </c>
      <c r="R37" s="16">
        <f>VLOOKUP($D37,Résultats!$B$2:$AX$476,R$5,FALSE)</f>
        <v>23.400437270000001</v>
      </c>
      <c r="S37" s="86">
        <f>VLOOKUP($D37,Résultats!$B$2:$AX$476,S$5,FALSE)</f>
        <v>23.02260132</v>
      </c>
      <c r="T37" s="95">
        <f>VLOOKUP($D37,Résultats!$B$2:$AX$476,T$5,FALSE)</f>
        <v>21.6015391</v>
      </c>
      <c r="U37" s="95">
        <f>VLOOKUP($D37,Résultats!$B$2:$AX$476,U$5,FALSE)</f>
        <v>20.18179971</v>
      </c>
      <c r="V37" s="95">
        <f>VLOOKUP($D37,Résultats!$B$2:$AX$476,V$5,FALSE)</f>
        <v>18.971339560000001</v>
      </c>
      <c r="W37" s="95">
        <f>VLOOKUP($D37,Résultats!$B$2:$AX$476,W$5,FALSE)</f>
        <v>17.166149619999999</v>
      </c>
      <c r="X37" s="45">
        <f>W37-'[1]Cibles THREEME'!$AJ8</f>
        <v>16.545090488454303</v>
      </c>
      <c r="Z37" s="197" t="s">
        <v>63</v>
      </c>
      <c r="AA37" s="201">
        <f>I41/I36</f>
        <v>8.3952357050487855E-2</v>
      </c>
      <c r="AB37" s="201">
        <f>S41/S36</f>
        <v>0.1392210843342653</v>
      </c>
      <c r="AC37" s="202">
        <f>W41/W36</f>
        <v>0.26336672856749344</v>
      </c>
    </row>
    <row r="38" spans="1:39" x14ac:dyDescent="0.25">
      <c r="A38" s="3"/>
      <c r="B38" s="313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0.1619077162</v>
      </c>
      <c r="G38" s="22">
        <f>VLOOKUP($D38,Résultats!$B$2:$AX$476,G$5,FALSE)</f>
        <v>0.1204078291</v>
      </c>
      <c r="H38" s="16">
        <f>VLOOKUP($D38,Résultats!$B$2:$AX$476,H$5,FALSE)</f>
        <v>0.108082093</v>
      </c>
      <c r="I38" s="86">
        <f>VLOOKUP($D38,Résultats!$B$2:$AX$476,I$5,FALSE)</f>
        <v>0.1097917024</v>
      </c>
      <c r="J38" s="22">
        <f>VLOOKUP($D38,Résultats!$B$2:$AX$476,J$5,FALSE)</f>
        <v>0.1795741656</v>
      </c>
      <c r="K38" s="16">
        <f>VLOOKUP($D38,Résultats!$B$2:$AX$476,K$5,FALSE)</f>
        <v>0.24419671870000001</v>
      </c>
      <c r="L38" s="16">
        <f>VLOOKUP($D38,Résultats!$B$2:$AX$476,L$5,FALSE)</f>
        <v>0.30262861149999998</v>
      </c>
      <c r="M38" s="16">
        <f>VLOOKUP($D38,Résultats!$B$2:$AX$476,M$5,FALSE)</f>
        <v>0.2609057468</v>
      </c>
      <c r="N38" s="86">
        <f>VLOOKUP($D38,Résultats!$B$2:$AX$476,N$5,FALSE)</f>
        <v>0.21996567049999999</v>
      </c>
      <c r="O38" s="22">
        <f>VLOOKUP($D38,Résultats!$B$2:$AX$476,O$5,FALSE)</f>
        <v>0.2144220429</v>
      </c>
      <c r="P38" s="16">
        <f>VLOOKUP($D38,Résultats!$B$2:$AX$476,P$5,FALSE)</f>
        <v>0.20887030919999999</v>
      </c>
      <c r="Q38" s="16">
        <f>VLOOKUP($D38,Résultats!$B$2:$AX$476,Q$5,FALSE)</f>
        <v>0.20345249630000001</v>
      </c>
      <c r="R38" s="16">
        <f>VLOOKUP($D38,Résultats!$B$2:$AX$476,R$5,FALSE)</f>
        <v>0.1987434313</v>
      </c>
      <c r="S38" s="86">
        <f>VLOOKUP($D38,Résultats!$B$2:$AX$476,S$5,FALSE)</f>
        <v>0.19427805889999999</v>
      </c>
      <c r="T38" s="95">
        <f>VLOOKUP($D38,Résultats!$B$2:$AX$476,T$5,FALSE)</f>
        <v>0.213854936</v>
      </c>
      <c r="U38" s="95">
        <f>VLOOKUP($D38,Résultats!$B$2:$AX$476,U$5,FALSE)</f>
        <v>0.21387471669999999</v>
      </c>
      <c r="V38" s="95">
        <f>VLOOKUP($D38,Résultats!$B$2:$AX$476,V$5,FALSE)</f>
        <v>0.2416463764</v>
      </c>
      <c r="W38" s="95">
        <f>VLOOKUP($D38,Résultats!$B$2:$AX$476,W$5,FALSE)</f>
        <v>0.25941290439999998</v>
      </c>
      <c r="X38" s="45">
        <f>W38-'[1]Cibles THREEME'!$AJ9</f>
        <v>0.24941290439999997</v>
      </c>
      <c r="Z38" s="198" t="s">
        <v>64</v>
      </c>
      <c r="AA38" s="203">
        <f>(I39+I44)/I36</f>
        <v>7.3741106641556836E-2</v>
      </c>
      <c r="AB38" s="203">
        <f>(S39+S44)/S36</f>
        <v>4.2805637222542867E-2</v>
      </c>
      <c r="AC38" s="204">
        <f>(W39+W44)/W36</f>
        <v>8.2089182100252317E-2</v>
      </c>
    </row>
    <row r="39" spans="1:39" x14ac:dyDescent="0.25">
      <c r="A39" s="3"/>
      <c r="B39" s="313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1.087534378</v>
      </c>
      <c r="G39" s="22">
        <f>VLOOKUP($D39,Résultats!$B$2:$AX$476,G$5,FALSE)</f>
        <v>1.4157932600000001</v>
      </c>
      <c r="H39" s="16">
        <f>VLOOKUP($D39,Résultats!$B$2:$AX$476,H$5,FALSE)</f>
        <v>1.5316354729999999</v>
      </c>
      <c r="I39" s="86">
        <f>VLOOKUP($D39,Résultats!$B$2:$AX$476,I$5,FALSE)</f>
        <v>2.3232520509999999</v>
      </c>
      <c r="J39" s="22">
        <f>VLOOKUP($D39,Résultats!$B$2:$AX$476,J$5,FALSE)</f>
        <v>1.7722357529999999</v>
      </c>
      <c r="K39" s="16">
        <f>VLOOKUP($D39,Résultats!$B$2:$AX$476,K$5,FALSE)</f>
        <v>1.2266815959999999</v>
      </c>
      <c r="L39" s="16">
        <f>VLOOKUP($D39,Résultats!$B$2:$AX$476,L$5,FALSE)</f>
        <v>0.70498294360000002</v>
      </c>
      <c r="M39" s="16">
        <f>VLOOKUP($D39,Résultats!$B$2:$AX$476,M$5,FALSE)</f>
        <v>0.67344926540000005</v>
      </c>
      <c r="N39" s="86">
        <f>VLOOKUP($D39,Résultats!$B$2:$AX$476,N$5,FALSE)</f>
        <v>0.64263097209999998</v>
      </c>
      <c r="O39" s="22">
        <f>VLOOKUP($D39,Résultats!$B$2:$AX$476,O$5,FALSE)</f>
        <v>0.63113983979999999</v>
      </c>
      <c r="P39" s="16">
        <f>VLOOKUP($D39,Résultats!$B$2:$AX$476,P$5,FALSE)</f>
        <v>0.61947567240000001</v>
      </c>
      <c r="Q39" s="16">
        <f>VLOOKUP($D39,Résultats!$B$2:$AX$476,Q$5,FALSE)</f>
        <v>0.60805774410000002</v>
      </c>
      <c r="R39" s="16">
        <f>VLOOKUP($D39,Résultats!$B$2:$AX$476,R$5,FALSE)</f>
        <v>0.59857050739999995</v>
      </c>
      <c r="S39" s="86">
        <f>VLOOKUP($D39,Résultats!$B$2:$AX$476,S$5,FALSE)</f>
        <v>0.58967742300000003</v>
      </c>
      <c r="T39" s="95">
        <f>VLOOKUP($D39,Résultats!$B$2:$AX$476,T$5,FALSE)</f>
        <v>0.61411375329999995</v>
      </c>
      <c r="U39" s="95">
        <f>VLOOKUP($D39,Résultats!$B$2:$AX$476,U$5,FALSE)</f>
        <v>0.65089225750000002</v>
      </c>
      <c r="V39" s="95">
        <f>VLOOKUP($D39,Résultats!$B$2:$AX$476,V$5,FALSE)</f>
        <v>0.69829616709999998</v>
      </c>
      <c r="W39" s="95">
        <f>VLOOKUP($D39,Résultats!$B$2:$AX$476,W$5,FALSE)</f>
        <v>2.0894204219999999</v>
      </c>
      <c r="X39" s="45">
        <f>W39-'[1]Cibles THREEME'!$AJ10</f>
        <v>0.99343371927229862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0.99999999999999989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13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0.85058780369999998</v>
      </c>
      <c r="G40" s="22">
        <f>VLOOKUP($D40,Résultats!$B$2:$AX$476,G$5,FALSE)</f>
        <v>0.62919606390000005</v>
      </c>
      <c r="H40" s="16">
        <f>VLOOKUP($D40,Résultats!$B$2:$AX$476,H$5,FALSE)</f>
        <v>0.56378247589999997</v>
      </c>
      <c r="I40" s="86">
        <f>VLOOKUP($D40,Résultats!$B$2:$AX$476,I$5,FALSE)</f>
        <v>0.21639970729999999</v>
      </c>
      <c r="J40" s="22">
        <f>VLOOKUP($D40,Résultats!$B$2:$AX$476,J$5,FALSE)</f>
        <v>0.17748280550000001</v>
      </c>
      <c r="K40" s="16">
        <f>VLOOKUP($D40,Résultats!$B$2:$AX$476,K$5,FALSE)</f>
        <v>0.1383731175</v>
      </c>
      <c r="L40" s="16">
        <f>VLOOKUP($D40,Résultats!$B$2:$AX$476,L$5,FALSE)</f>
        <v>0.10053787660000001</v>
      </c>
      <c r="M40" s="16">
        <f>VLOOKUP($D40,Résultats!$B$2:$AX$476,M$5,FALSE)</f>
        <v>7.8853437400000004E-2</v>
      </c>
      <c r="N40" s="86">
        <f>VLOOKUP($D40,Résultats!$B$2:$AX$476,N$5,FALSE)</f>
        <v>5.7561087099999998E-2</v>
      </c>
      <c r="O40" s="22">
        <f>VLOOKUP($D40,Résultats!$B$2:$AX$476,O$5,FALSE)</f>
        <v>5.6511794800000001E-2</v>
      </c>
      <c r="P40" s="16">
        <f>VLOOKUP($D40,Résultats!$B$2:$AX$476,P$5,FALSE)</f>
        <v>5.5447639100000001E-2</v>
      </c>
      <c r="Q40" s="16">
        <f>VLOOKUP($D40,Résultats!$B$2:$AX$476,Q$5,FALSE)</f>
        <v>5.4406156300000001E-2</v>
      </c>
      <c r="R40" s="16">
        <f>VLOOKUP($D40,Résultats!$B$2:$AX$476,R$5,FALSE)</f>
        <v>5.3538137800000003E-2</v>
      </c>
      <c r="S40" s="86">
        <f>VLOOKUP($D40,Résultats!$B$2:$AX$476,S$5,FALSE)</f>
        <v>5.2723841200000003E-2</v>
      </c>
      <c r="T40" s="95">
        <f>VLOOKUP($D40,Résultats!$B$2:$AX$476,T$5,FALSE)</f>
        <v>5.4840501E-2</v>
      </c>
      <c r="U40" s="95">
        <f>VLOOKUP($D40,Résultats!$B$2:$AX$476,U$5,FALSE)</f>
        <v>5.8111982399999998E-2</v>
      </c>
      <c r="V40" s="95">
        <f>VLOOKUP($D40,Résultats!$B$2:$AX$476,V$5,FALSE)</f>
        <v>6.2331706399999999E-2</v>
      </c>
      <c r="W40" s="95">
        <f>VLOOKUP($D40,Résultats!$B$2:$AX$476,W$5,FALSE)</f>
        <v>6.5778504500000001E-2</v>
      </c>
      <c r="X40" s="45">
        <f>W40-'[1]Cibles THREEME'!$AJ11</f>
        <v>5.5778504499999999E-2</v>
      </c>
    </row>
    <row r="41" spans="1:39" x14ac:dyDescent="0.25">
      <c r="A41" s="3"/>
      <c r="B41" s="313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1.4095784280000001</v>
      </c>
      <c r="G41" s="22">
        <f>VLOOKUP($D41,Résultats!$B$2:$AX$476,G$5,FALSE)</f>
        <v>2.070789912</v>
      </c>
      <c r="H41" s="16">
        <f>VLOOKUP($D41,Résultats!$B$2:$AX$476,H$5,FALSE)</f>
        <v>2.3323206970000001</v>
      </c>
      <c r="I41" s="86">
        <f>VLOOKUP($D41,Résultats!$B$2:$AX$476,I$5,FALSE)</f>
        <v>3.1690020670000001</v>
      </c>
      <c r="J41" s="22">
        <f>VLOOKUP($D41,Résultats!$B$2:$AX$476,J$5,FALSE)</f>
        <v>3.339685802</v>
      </c>
      <c r="K41" s="16">
        <f>VLOOKUP($D41,Résultats!$B$2:$AX$476,K$5,FALSE)</f>
        <v>3.4656714129999999</v>
      </c>
      <c r="L41" s="16">
        <f>VLOOKUP($D41,Résultats!$B$2:$AX$476,L$5,FALSE)</f>
        <v>3.5537608060000001</v>
      </c>
      <c r="M41" s="16">
        <f>VLOOKUP($D41,Résultats!$B$2:$AX$476,M$5,FALSE)</f>
        <v>3.8475374470000001</v>
      </c>
      <c r="N41" s="86">
        <f>VLOOKUP($D41,Résultats!$B$2:$AX$476,N$5,FALSE)</f>
        <v>4.1372795829999998</v>
      </c>
      <c r="O41" s="22">
        <f>VLOOKUP($D41,Résultats!$B$2:$AX$476,O$5,FALSE)</f>
        <v>4.3443550169999998</v>
      </c>
      <c r="P41" s="16">
        <f>VLOOKUP($D41,Résultats!$B$2:$AX$476,P$5,FALSE)</f>
        <v>4.5413939990000003</v>
      </c>
      <c r="Q41" s="16">
        <f>VLOOKUP($D41,Résultats!$B$2:$AX$476,Q$5,FALSE)</f>
        <v>4.7313552300000001</v>
      </c>
      <c r="R41" s="16">
        <f>VLOOKUP($D41,Résultats!$B$2:$AX$476,R$5,FALSE)</f>
        <v>4.8373818389999999</v>
      </c>
      <c r="S41" s="86">
        <f>VLOOKUP($D41,Résultats!$B$2:$AX$476,S$5,FALSE)</f>
        <v>4.9427706880000004</v>
      </c>
      <c r="T41" s="95">
        <f>VLOOKUP($D41,Résultats!$B$2:$AX$476,T$5,FALSE)</f>
        <v>6.3815371870000002</v>
      </c>
      <c r="U41" s="95">
        <f>VLOOKUP($D41,Résultats!$B$2:$AX$476,U$5,FALSE)</f>
        <v>8.0763990040000007</v>
      </c>
      <c r="V41" s="95">
        <f>VLOOKUP($D41,Résultats!$B$2:$AX$476,V$5,FALSE)</f>
        <v>10.071967989999999</v>
      </c>
      <c r="W41" s="95">
        <f>VLOOKUP($D41,Résultats!$B$2:$AX$476,W$5,FALSE)</f>
        <v>12.120497309999999</v>
      </c>
      <c r="X41" s="45">
        <f>W41-'[1]Cibles THREEME'!$AJ12</f>
        <v>-0.46508332632310179</v>
      </c>
    </row>
    <row r="42" spans="1:39" x14ac:dyDescent="0.25">
      <c r="A42" s="3"/>
      <c r="B42" s="313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0.49435451959999999</v>
      </c>
      <c r="G42" s="22">
        <f>VLOOKUP($D42,Résultats!$B$2:$AX$476,G$5,FALSE)</f>
        <v>0.79790093090000003</v>
      </c>
      <c r="H42" s="16">
        <f>VLOOKUP($D42,Résultats!$B$2:$AX$476,H$5,FALSE)</f>
        <v>0.92730461149999999</v>
      </c>
      <c r="I42" s="86">
        <f>VLOOKUP($D42,Résultats!$B$2:$AX$476,I$5,FALSE)</f>
        <v>1.3965954620000001</v>
      </c>
      <c r="J42" s="22">
        <f>VLOOKUP($D42,Résultats!$B$2:$AX$476,J$5,FALSE)</f>
        <v>1.47181666</v>
      </c>
      <c r="K42" s="16">
        <f>VLOOKUP($D42,Résultats!$B$2:$AX$476,K$5,FALSE)</f>
        <v>1.5273391650000001</v>
      </c>
      <c r="L42" s="16">
        <f>VLOOKUP($D42,Résultats!$B$2:$AX$476,L$5,FALSE)</f>
        <v>1.566160612</v>
      </c>
      <c r="M42" s="16">
        <f>VLOOKUP($D42,Résultats!$B$2:$AX$476,M$5,FALSE)</f>
        <v>1.627899652</v>
      </c>
      <c r="N42" s="86">
        <f>VLOOKUP($D42,Résultats!$B$2:$AX$476,N$5,FALSE)</f>
        <v>1.689003724</v>
      </c>
      <c r="O42" s="22">
        <f>VLOOKUP($D42,Résultats!$B$2:$AX$476,O$5,FALSE)</f>
        <v>1.7847966070000001</v>
      </c>
      <c r="P42" s="16">
        <f>VLOOKUP($D42,Résultats!$B$2:$AX$476,P$5,FALSE)</f>
        <v>1.8761348600000001</v>
      </c>
      <c r="Q42" s="16">
        <f>VLOOKUP($D42,Résultats!$B$2:$AX$476,Q$5,FALSE)</f>
        <v>1.9642367329999999</v>
      </c>
      <c r="R42" s="16">
        <f>VLOOKUP($D42,Résultats!$B$2:$AX$476,R$5,FALSE)</f>
        <v>2.0538110559999998</v>
      </c>
      <c r="S42" s="86">
        <f>VLOOKUP($D42,Résultats!$B$2:$AX$476,S$5,FALSE)</f>
        <v>2.141787973</v>
      </c>
      <c r="T42" s="95">
        <f>VLOOKUP($D42,Résultats!$B$2:$AX$476,T$5,FALSE)</f>
        <v>3.5202518110000001</v>
      </c>
      <c r="U42" s="95">
        <f>VLOOKUP($D42,Résultats!$B$2:$AX$476,U$5,FALSE)</f>
        <v>5.097581505</v>
      </c>
      <c r="V42" s="95">
        <f>VLOOKUP($D42,Résultats!$B$2:$AX$476,V$5,FALSE)</f>
        <v>6.9326623840000003</v>
      </c>
      <c r="W42" s="95">
        <f>VLOOKUP($D42,Résultats!$B$2:$AX$476,W$5,FALSE)</f>
        <v>8.1256381270000002</v>
      </c>
      <c r="X42" s="45">
        <f>W42-'[1]Cibles THREEME'!$AJ13</f>
        <v>0.69728380851224703</v>
      </c>
      <c r="Z42" s="60" t="s">
        <v>485</v>
      </c>
    </row>
    <row r="43" spans="1:39" x14ac:dyDescent="0.25">
      <c r="A43" s="3"/>
      <c r="B43" s="313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3.5292904420000002</v>
      </c>
      <c r="G43" s="22">
        <f>VLOOKUP($D43,Résultats!$B$2:$AX$476,G$5,FALSE)</f>
        <v>3.9096190270000002</v>
      </c>
      <c r="H43" s="16">
        <f>VLOOKUP($D43,Résultats!$B$2:$AX$476,H$5,FALSE)</f>
        <v>4.0079295549999996</v>
      </c>
      <c r="I43" s="86">
        <f>VLOOKUP($D43,Résultats!$B$2:$AX$476,I$5,FALSE)</f>
        <v>3.8723783269999998</v>
      </c>
      <c r="J43" s="22">
        <f>VLOOKUP($D43,Résultats!$B$2:$AX$476,J$5,FALSE)</f>
        <v>4.0809461919999999</v>
      </c>
      <c r="K43" s="16">
        <f>VLOOKUP($D43,Résultats!$B$2:$AX$476,K$5,FALSE)</f>
        <v>4.2348949559999998</v>
      </c>
      <c r="L43" s="16">
        <f>VLOOKUP($D43,Résultats!$B$2:$AX$476,L$5,FALSE)</f>
        <v>4.3425362410000004</v>
      </c>
      <c r="M43" s="16">
        <f>VLOOKUP($D43,Résultats!$B$2:$AX$476,M$5,FALSE)</f>
        <v>4.1504139799999997</v>
      </c>
      <c r="N43" s="86">
        <f>VLOOKUP($D43,Résultats!$B$2:$AX$476,N$5,FALSE)</f>
        <v>3.9626625820000001</v>
      </c>
      <c r="O43" s="22">
        <f>VLOOKUP($D43,Résultats!$B$2:$AX$476,O$5,FALSE)</f>
        <v>3.8900333200000001</v>
      </c>
      <c r="P43" s="16">
        <f>VLOOKUP($D43,Résultats!$B$2:$AX$476,P$5,FALSE)</f>
        <v>3.8163933029999999</v>
      </c>
      <c r="Q43" s="16">
        <f>VLOOKUP($D43,Résultats!$B$2:$AX$476,Q$5,FALSE)</f>
        <v>3.7443262719999999</v>
      </c>
      <c r="R43" s="16">
        <f>VLOOKUP($D43,Résultats!$B$2:$AX$476,R$5,FALSE)</f>
        <v>3.6848892919999998</v>
      </c>
      <c r="S43" s="86">
        <f>VLOOKUP($D43,Résultats!$B$2:$AX$476,S$5,FALSE)</f>
        <v>3.6291407320000002</v>
      </c>
      <c r="T43" s="95">
        <f>VLOOKUP($D43,Résultats!$B$2:$AX$476,T$5,FALSE)</f>
        <v>3.767287026</v>
      </c>
      <c r="U43" s="95">
        <f>VLOOKUP($D43,Résultats!$B$2:$AX$476,U$5,FALSE)</f>
        <v>3.986570151</v>
      </c>
      <c r="V43" s="95">
        <f>VLOOKUP($D43,Résultats!$B$2:$AX$476,V$5,FALSE)</f>
        <v>4.2716404590000003</v>
      </c>
      <c r="W43" s="95">
        <f>VLOOKUP($D43,Résultats!$B$2:$AX$476,W$5,FALSE)</f>
        <v>4.5060356879999999</v>
      </c>
      <c r="X43" s="45">
        <f>W43-'[1]Cibles THREEME'!$AJ14</f>
        <v>0.63963815337727636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14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0.335791124</v>
      </c>
      <c r="G44" s="88">
        <f>VLOOKUP($D44,Résultats!$B$2:$AX$476,G$5,FALSE)</f>
        <v>0.51557192880000002</v>
      </c>
      <c r="H44" s="17">
        <f>VLOOKUP($D44,Résultats!$B$2:$AX$476,H$5,FALSE)</f>
        <v>0.58929475279999999</v>
      </c>
      <c r="I44" s="89">
        <f>VLOOKUP($D44,Résultats!$B$2:$AX$476,I$5,FALSE)</f>
        <v>0.46029956779999998</v>
      </c>
      <c r="J44" s="88">
        <f>VLOOKUP($D44,Résultats!$B$2:$AX$476,J$5,FALSE)</f>
        <v>0.60583517360000005</v>
      </c>
      <c r="K44" s="17">
        <f>VLOOKUP($D44,Résultats!$B$2:$AX$476,K$5,FALSE)</f>
        <v>0.73805118820000004</v>
      </c>
      <c r="L44" s="17">
        <f>VLOOKUP($D44,Résultats!$B$2:$AX$476,L$5,FALSE)</f>
        <v>0.855541467</v>
      </c>
      <c r="M44" s="17">
        <f>VLOOKUP($D44,Résultats!$B$2:$AX$476,M$5,FALSE)</f>
        <v>0.84627339749999997</v>
      </c>
      <c r="N44" s="89">
        <f>VLOOKUP($D44,Résultats!$B$2:$AX$476,N$5,FALSE)</f>
        <v>0.83738406620000005</v>
      </c>
      <c r="O44" s="88">
        <f>VLOOKUP($D44,Résultats!$B$2:$AX$476,O$5,FALSE)</f>
        <v>0.85712885429999996</v>
      </c>
      <c r="P44" s="17">
        <f>VLOOKUP($D44,Résultats!$B$2:$AX$476,P$5,FALSE)</f>
        <v>0.87554599200000005</v>
      </c>
      <c r="Q44" s="17">
        <f>VLOOKUP($D44,Résultats!$B$2:$AX$476,Q$5,FALSE)</f>
        <v>0.89321386030000005</v>
      </c>
      <c r="R44" s="17">
        <f>VLOOKUP($D44,Résultats!$B$2:$AX$476,R$5,FALSE)</f>
        <v>0.9116705732</v>
      </c>
      <c r="S44" s="89">
        <f>VLOOKUP($D44,Résultats!$B$2:$AX$476,S$5,FALSE)</f>
        <v>0.93005250839999998</v>
      </c>
      <c r="T44" s="97">
        <f>VLOOKUP($D44,Résultats!$B$2:$AX$476,T$5,FALSE)</f>
        <v>1.005091081</v>
      </c>
      <c r="U44" s="97">
        <f>VLOOKUP($D44,Résultats!$B$2:$AX$476,U$5,FALSE)</f>
        <v>1.3579518100000001</v>
      </c>
      <c r="V44" s="97">
        <f>VLOOKUP($D44,Résultats!$B$2:$AX$476,V$5,FALSE)</f>
        <v>1.51325048</v>
      </c>
      <c r="W44" s="97">
        <f>VLOOKUP($D44,Résultats!$B$2:$AX$476,W$5,FALSE)</f>
        <v>1.688436091</v>
      </c>
      <c r="X44" s="45">
        <f>W44-'[1]Cibles THREEME'!$AJ15</f>
        <v>1.3779065252271514</v>
      </c>
      <c r="Z44" s="197" t="s">
        <v>486</v>
      </c>
      <c r="AA44" s="16">
        <f>I36</f>
        <v>37.747624704499998</v>
      </c>
      <c r="AB44" s="16">
        <f>S36</f>
        <v>35.503032544500002</v>
      </c>
      <c r="AC44" s="86">
        <f>W36</f>
        <v>46.021368666899996</v>
      </c>
    </row>
    <row r="45" spans="1:39" x14ac:dyDescent="0.25">
      <c r="A45" s="3"/>
      <c r="B45" s="312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36.190061424700005</v>
      </c>
      <c r="G45" s="84">
        <f t="shared" ref="G45:R45" si="11">SUM(G46:G51)</f>
        <v>35.568390677799997</v>
      </c>
      <c r="H45" s="6">
        <f t="shared" si="11"/>
        <v>34.492354686500008</v>
      </c>
      <c r="I45" s="85">
        <f t="shared" si="11"/>
        <v>33.204581410599999</v>
      </c>
      <c r="J45" s="84">
        <f t="shared" si="11"/>
        <v>31.8621945025</v>
      </c>
      <c r="K45" s="6">
        <f t="shared" si="11"/>
        <v>31.430380419900004</v>
      </c>
      <c r="L45" s="6">
        <f t="shared" si="11"/>
        <v>31.306697856400003</v>
      </c>
      <c r="M45" s="6">
        <f t="shared" si="11"/>
        <v>31.813062485699998</v>
      </c>
      <c r="N45" s="85">
        <f t="shared" si="11"/>
        <v>32.268234968800002</v>
      </c>
      <c r="O45" s="84">
        <f t="shared" si="11"/>
        <v>32.838075305000004</v>
      </c>
      <c r="P45" s="6">
        <f t="shared" si="11"/>
        <v>33.2716097311</v>
      </c>
      <c r="Q45" s="6">
        <f t="shared" si="11"/>
        <v>33.531906643500001</v>
      </c>
      <c r="R45" s="6">
        <f t="shared" si="11"/>
        <v>33.660083168900002</v>
      </c>
      <c r="S45" s="85">
        <f>SUM(S46:S51)</f>
        <v>33.687800301399996</v>
      </c>
      <c r="T45" s="94">
        <f>SUM(T46:T51)</f>
        <v>33.139284996399994</v>
      </c>
      <c r="U45" s="94">
        <f>SUM(U46:U51)</f>
        <v>32.680053086099996</v>
      </c>
      <c r="V45" s="94">
        <f>SUM(V46:V51)</f>
        <v>32.052071598600001</v>
      </c>
      <c r="W45" s="94">
        <f>SUM(W46:W51)</f>
        <v>31.387161394299998</v>
      </c>
      <c r="X45" s="3"/>
      <c r="Z45" s="197" t="s">
        <v>487</v>
      </c>
      <c r="AA45" s="16">
        <f>SUM(I47,I49:I51)</f>
        <v>10.118394384200002</v>
      </c>
      <c r="AB45" s="16">
        <f>S47+SUM(S49:S51)</f>
        <v>12.108274079499999</v>
      </c>
      <c r="AC45" s="86">
        <f>W47+SUM(W49:W51)</f>
        <v>13.434253679200001</v>
      </c>
    </row>
    <row r="46" spans="1:39" x14ac:dyDescent="0.25">
      <c r="A46" s="3"/>
      <c r="B46" s="313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30.9557112</v>
      </c>
      <c r="G46" s="22">
        <f>VLOOKUP($D46,Résultats!$B$2:$AX$476,G$5,FALSE)</f>
        <v>27.06048234</v>
      </c>
      <c r="H46" s="16">
        <f>VLOOKUP($D46,Résultats!$B$2:$AX$476,H$5,FALSE)</f>
        <v>24.756071420000001</v>
      </c>
      <c r="I46" s="86">
        <f>VLOOKUP($D46,Résultats!$B$2:$AX$476,I$5,FALSE)</f>
        <v>22.725963149999998</v>
      </c>
      <c r="J46" s="22">
        <f>VLOOKUP($D46,Résultats!$B$2:$AX$476,J$5,FALSE)</f>
        <v>21.707253609999999</v>
      </c>
      <c r="K46" s="16">
        <f>VLOOKUP($D46,Résultats!$B$2:$AX$476,K$5,FALSE)</f>
        <v>21.316465430000001</v>
      </c>
      <c r="L46" s="16">
        <f>VLOOKUP($D46,Résultats!$B$2:$AX$476,L$5,FALSE)</f>
        <v>21.13829114</v>
      </c>
      <c r="M46" s="16">
        <f>VLOOKUP($D46,Résultats!$B$2:$AX$476,M$5,FALSE)</f>
        <v>21.259515910000001</v>
      </c>
      <c r="N46" s="86">
        <f>VLOOKUP($D46,Résultats!$B$2:$AX$476,N$5,FALSE)</f>
        <v>21.336814650000001</v>
      </c>
      <c r="O46" s="22">
        <f>VLOOKUP($D46,Résultats!$B$2:$AX$476,O$5,FALSE)</f>
        <v>21.490433400000001</v>
      </c>
      <c r="P46" s="16">
        <f>VLOOKUP($D46,Résultats!$B$2:$AX$476,P$5,FALSE)</f>
        <v>21.547678810000001</v>
      </c>
      <c r="Q46" s="16">
        <f>VLOOKUP($D46,Résultats!$B$2:$AX$476,Q$5,FALSE)</f>
        <v>21.487653590000001</v>
      </c>
      <c r="R46" s="16">
        <f>VLOOKUP($D46,Résultats!$B$2:$AX$476,R$5,FALSE)</f>
        <v>21.33412474</v>
      </c>
      <c r="S46" s="86">
        <f>VLOOKUP($D46,Résultats!$B$2:$AX$476,S$5,FALSE)</f>
        <v>21.115568509999999</v>
      </c>
      <c r="T46" s="95">
        <f>VLOOKUP($D46,Résultats!$B$2:$AX$476,T$5,FALSE)</f>
        <v>19.768530429999998</v>
      </c>
      <c r="U46" s="95">
        <f>VLOOKUP($D46,Résultats!$B$2:$AX$476,U$5,FALSE)</f>
        <v>19.045995829999999</v>
      </c>
      <c r="V46" s="95">
        <f>VLOOKUP($D46,Résultats!$B$2:$AX$476,V$5,FALSE)</f>
        <v>18.120728379999999</v>
      </c>
      <c r="W46" s="95">
        <f>VLOOKUP($D46,Résultats!$B$2:$AX$476,W$5,FALSE)</f>
        <v>17.17979742</v>
      </c>
      <c r="X46" s="45">
        <f>W46-'[1]Cibles THREEME'!$AJ17</f>
        <v>15.782737609378223</v>
      </c>
      <c r="Z46" s="197" t="s">
        <v>488</v>
      </c>
      <c r="AA46" s="16">
        <f>I46+I48</f>
        <v>23.086187026399998</v>
      </c>
      <c r="AB46" s="16">
        <f>S46+S48</f>
        <v>21.5795262219</v>
      </c>
      <c r="AC46" s="86">
        <f>W46+W48</f>
        <v>17.9529077151</v>
      </c>
    </row>
    <row r="47" spans="1:39" x14ac:dyDescent="0.25">
      <c r="A47" s="3"/>
      <c r="B47" s="313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3.2581608640000002</v>
      </c>
      <c r="G47" s="22">
        <f>VLOOKUP($D47,Résultats!$B$2:$AX$476,G$5,FALSE)</f>
        <v>6.4156899190000001</v>
      </c>
      <c r="H47" s="16">
        <f>VLOOKUP($D47,Résultats!$B$2:$AX$476,H$5,FALSE)</f>
        <v>7.6939304770000003</v>
      </c>
      <c r="I47" s="86">
        <f>VLOOKUP($D47,Résultats!$B$2:$AX$476,I$5,FALSE)</f>
        <v>6.4410775210000004</v>
      </c>
      <c r="J47" s="22">
        <f>VLOOKUP($D47,Résultats!$B$2:$AX$476,J$5,FALSE)</f>
        <v>6.3812757820000003</v>
      </c>
      <c r="K47" s="16">
        <f>VLOOKUP($D47,Résultats!$B$2:$AX$476,K$5,FALSE)</f>
        <v>6.4886659570000003</v>
      </c>
      <c r="L47" s="16">
        <f>VLOOKUP($D47,Résultats!$B$2:$AX$476,L$5,FALSE)</f>
        <v>6.6523724819999996</v>
      </c>
      <c r="M47" s="16">
        <f>VLOOKUP($D47,Résultats!$B$2:$AX$476,M$5,FALSE)</f>
        <v>6.7811027169999996</v>
      </c>
      <c r="N47" s="86">
        <f>VLOOKUP($D47,Résultats!$B$2:$AX$476,N$5,FALSE)</f>
        <v>6.8998515710000001</v>
      </c>
      <c r="O47" s="22">
        <f>VLOOKUP($D47,Résultats!$B$2:$AX$476,O$5,FALSE)</f>
        <v>7.1083028749999997</v>
      </c>
      <c r="P47" s="16">
        <f>VLOOKUP($D47,Résultats!$B$2:$AX$476,P$5,FALSE)</f>
        <v>7.2900308899999997</v>
      </c>
      <c r="Q47" s="16">
        <f>VLOOKUP($D47,Résultats!$B$2:$AX$476,Q$5,FALSE)</f>
        <v>7.4357714819999998</v>
      </c>
      <c r="R47" s="16">
        <f>VLOOKUP($D47,Résultats!$B$2:$AX$476,R$5,FALSE)</f>
        <v>7.5539349649999998</v>
      </c>
      <c r="S47" s="86">
        <f>VLOOKUP($D47,Résultats!$B$2:$AX$476,S$5,FALSE)</f>
        <v>7.6500695590000003</v>
      </c>
      <c r="T47" s="95">
        <f>VLOOKUP($D47,Résultats!$B$2:$AX$476,T$5,FALSE)</f>
        <v>7.9926813389999998</v>
      </c>
      <c r="U47" s="95">
        <f>VLOOKUP($D47,Résultats!$B$2:$AX$476,U$5,FALSE)</f>
        <v>7.9639329549999998</v>
      </c>
      <c r="V47" s="95">
        <f>VLOOKUP($D47,Résultats!$B$2:$AX$476,V$5,FALSE)</f>
        <v>7.9809410730000003</v>
      </c>
      <c r="W47" s="95">
        <f>VLOOKUP($D47,Résultats!$B$2:$AX$476,W$5,FALSE)</f>
        <v>7.8224568689999998</v>
      </c>
      <c r="X47" s="45">
        <f>W47-'[1]Cibles THREEME'!$AJ18</f>
        <v>-2.6101959325308783</v>
      </c>
      <c r="Z47" s="197" t="s">
        <v>489</v>
      </c>
      <c r="AA47" s="16">
        <f>I33</f>
        <v>66.411551817000003</v>
      </c>
      <c r="AB47" s="16">
        <f>S33</f>
        <v>60.084837270999998</v>
      </c>
      <c r="AC47" s="86">
        <f>W33</f>
        <v>48.606921178</v>
      </c>
    </row>
    <row r="48" spans="1:39" x14ac:dyDescent="0.25">
      <c r="A48" s="3"/>
      <c r="B48" s="313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0.1065668348</v>
      </c>
      <c r="G48" s="22">
        <f>VLOOKUP($D48,Résultats!$B$2:$AX$476,G$5,FALSE)</f>
        <v>9.3544769E-2</v>
      </c>
      <c r="H48" s="16">
        <f>VLOOKUP($D48,Résultats!$B$2:$AX$476,H$5,FALSE)</f>
        <v>8.5697193300000002E-2</v>
      </c>
      <c r="I48" s="86">
        <f>VLOOKUP($D48,Résultats!$B$2:$AX$476,I$5,FALSE)</f>
        <v>0.36022387639999998</v>
      </c>
      <c r="J48" s="22">
        <f>VLOOKUP($D48,Résultats!$B$2:$AX$476,J$5,FALSE)</f>
        <v>0.32335059980000003</v>
      </c>
      <c r="K48" s="16">
        <f>VLOOKUP($D48,Résultats!$B$2:$AX$476,K$5,FALSE)</f>
        <v>0.29740596530000002</v>
      </c>
      <c r="L48" s="16">
        <f>VLOOKUP($D48,Résultats!$B$2:$AX$476,L$5,FALSE)</f>
        <v>0.27518845019999999</v>
      </c>
      <c r="M48" s="16">
        <f>VLOOKUP($D48,Résultats!$B$2:$AX$476,M$5,FALSE)</f>
        <v>0.35929809639999999</v>
      </c>
      <c r="N48" s="86">
        <f>VLOOKUP($D48,Résultats!$B$2:$AX$476,N$5,FALSE)</f>
        <v>0.44633693060000001</v>
      </c>
      <c r="O48" s="22">
        <f>VLOOKUP($D48,Résultats!$B$2:$AX$476,O$5,FALSE)</f>
        <v>0.45387377569999998</v>
      </c>
      <c r="P48" s="16">
        <f>VLOOKUP($D48,Résultats!$B$2:$AX$476,P$5,FALSE)</f>
        <v>0.45951556830000001</v>
      </c>
      <c r="Q48" s="16">
        <f>VLOOKUP($D48,Résultats!$B$2:$AX$476,Q$5,FALSE)</f>
        <v>0.46275691689999998</v>
      </c>
      <c r="R48" s="16">
        <f>VLOOKUP($D48,Résultats!$B$2:$AX$476,R$5,FALSE)</f>
        <v>0.46405116540000002</v>
      </c>
      <c r="S48" s="86">
        <f>VLOOKUP($D48,Résultats!$B$2:$AX$476,S$5,FALSE)</f>
        <v>0.46395771190000001</v>
      </c>
      <c r="T48" s="95">
        <f>VLOOKUP($D48,Résultats!$B$2:$AX$476,T$5,FALSE)</f>
        <v>0.54042645980000004</v>
      </c>
      <c r="U48" s="95">
        <f>VLOOKUP($D48,Résultats!$B$2:$AX$476,U$5,FALSE)</f>
        <v>0.63566956429999999</v>
      </c>
      <c r="V48" s="95">
        <f>VLOOKUP($D48,Résultats!$B$2:$AX$476,V$5,FALSE)</f>
        <v>0.71462985840000004</v>
      </c>
      <c r="W48" s="95">
        <f>VLOOKUP($D48,Résultats!$B$2:$AX$476,W$5,FALSE)</f>
        <v>0.77311029509999996</v>
      </c>
      <c r="X48" s="45">
        <f>W48-'[1]Cibles THREEME'!$AJ19</f>
        <v>-11.527974744407219</v>
      </c>
      <c r="Z48" s="198" t="s">
        <v>42</v>
      </c>
      <c r="AA48" s="17">
        <f>I52</f>
        <v>2.425149958</v>
      </c>
      <c r="AB48" s="17">
        <f>S52</f>
        <v>2.6769255749999998</v>
      </c>
      <c r="AC48" s="89">
        <f>W52</f>
        <v>3.4060329839999999</v>
      </c>
    </row>
    <row r="49" spans="1:29" x14ac:dyDescent="0.25">
      <c r="A49" s="3"/>
      <c r="B49" s="313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0.48099830110000003</v>
      </c>
      <c r="G49" s="22">
        <f>VLOOKUP($D49,Résultats!$B$2:$AX$476,G$5,FALSE)</f>
        <v>0.46703868139999999</v>
      </c>
      <c r="H49" s="16">
        <f>VLOOKUP($D49,Résultats!$B$2:$AX$476,H$5,FALSE)</f>
        <v>0.4424904469</v>
      </c>
      <c r="I49" s="86">
        <f>VLOOKUP($D49,Résultats!$B$2:$AX$476,I$5,FALSE)</f>
        <v>1.2130186709999999</v>
      </c>
      <c r="J49" s="22">
        <f>VLOOKUP($D49,Résultats!$B$2:$AX$476,J$5,FALSE)</f>
        <v>1.0181939769999999</v>
      </c>
      <c r="K49" s="16">
        <f>VLOOKUP($D49,Résultats!$B$2:$AX$476,K$5,FALSE)</f>
        <v>0.86349639720000004</v>
      </c>
      <c r="L49" s="16">
        <f>VLOOKUP($D49,Résultats!$B$2:$AX$476,L$5,FALSE)</f>
        <v>0.72256667919999995</v>
      </c>
      <c r="M49" s="16">
        <f>VLOOKUP($D49,Résultats!$B$2:$AX$476,M$5,FALSE)</f>
        <v>0.74564811919999996</v>
      </c>
      <c r="N49" s="86">
        <f>VLOOKUP($D49,Résultats!$B$2:$AX$476,N$5,FALSE)</f>
        <v>0.76803138940000004</v>
      </c>
      <c r="O49" s="22">
        <f>VLOOKUP($D49,Résultats!$B$2:$AX$476,O$5,FALSE)</f>
        <v>0.78224265579999996</v>
      </c>
      <c r="P49" s="16">
        <f>VLOOKUP($D49,Résultats!$B$2:$AX$476,P$5,FALSE)</f>
        <v>0.79322777590000004</v>
      </c>
      <c r="Q49" s="16">
        <f>VLOOKUP($D49,Résultats!$B$2:$AX$476,Q$5,FALSE)</f>
        <v>0.80009748970000005</v>
      </c>
      <c r="R49" s="16">
        <f>VLOOKUP($D49,Résultats!$B$2:$AX$476,R$5,FALSE)</f>
        <v>0.80330952720000004</v>
      </c>
      <c r="S49" s="86">
        <f>VLOOKUP($D49,Résultats!$B$2:$AX$476,S$5,FALSE)</f>
        <v>0.80412495009999996</v>
      </c>
      <c r="T49" s="95">
        <f>VLOOKUP($D49,Résultats!$B$2:$AX$476,T$5,FALSE)</f>
        <v>0.76496166730000004</v>
      </c>
      <c r="U49" s="95">
        <f>VLOOKUP($D49,Résultats!$B$2:$AX$476,U$5,FALSE)</f>
        <v>0.7409262204</v>
      </c>
      <c r="V49" s="95">
        <f>VLOOKUP($D49,Résultats!$B$2:$AX$476,V$5,FALSE)</f>
        <v>0.72132575659999998</v>
      </c>
      <c r="W49" s="95">
        <f>VLOOKUP($D49,Résultats!$B$2:$AX$476,W$5,FALSE)</f>
        <v>0.71178265910000005</v>
      </c>
      <c r="X49" s="45">
        <f>W49-'[1]Cibles THREEME'!$AJ20</f>
        <v>1.26529239858858E-2</v>
      </c>
      <c r="Z49" s="189" t="s">
        <v>521</v>
      </c>
      <c r="AA49" s="189">
        <f>SUM(AA44:AA48)</f>
        <v>139.78890789009998</v>
      </c>
      <c r="AB49" s="189">
        <f t="shared" ref="AB49:AC49" si="12">SUM(AB44:AB48)</f>
        <v>131.95259569190003</v>
      </c>
      <c r="AC49" s="189">
        <f t="shared" si="12"/>
        <v>129.4214842232</v>
      </c>
    </row>
    <row r="50" spans="1:29" x14ac:dyDescent="0.25">
      <c r="A50" s="3"/>
      <c r="B50" s="313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0.26779979980000002</v>
      </c>
      <c r="G50" s="22">
        <f>VLOOKUP($D50,Résultats!$B$2:$AX$476,G$5,FALSE)</f>
        <v>0.28833147139999998</v>
      </c>
      <c r="H50" s="16">
        <f>VLOOKUP($D50,Résultats!$B$2:$AX$476,H$5,FALSE)</f>
        <v>0.2827486843</v>
      </c>
      <c r="I50" s="86">
        <f>VLOOKUP($D50,Résultats!$B$2:$AX$476,I$5,FALSE)</f>
        <v>0.31503182619999998</v>
      </c>
      <c r="J50" s="22">
        <f>VLOOKUP($D50,Résultats!$B$2:$AX$476,J$5,FALSE)</f>
        <v>0.29273098469999997</v>
      </c>
      <c r="K50" s="16">
        <f>VLOOKUP($D50,Résultats!$B$2:$AX$476,K$5,FALSE)</f>
        <v>0.27951952839999999</v>
      </c>
      <c r="L50" s="16">
        <f>VLOOKUP($D50,Résultats!$B$2:$AX$476,L$5,FALSE)</f>
        <v>0.26939626500000002</v>
      </c>
      <c r="M50" s="16">
        <f>VLOOKUP($D50,Résultats!$B$2:$AX$476,M$5,FALSE)</f>
        <v>0.27846289410000002</v>
      </c>
      <c r="N50" s="86">
        <f>VLOOKUP($D50,Résultats!$B$2:$AX$476,N$5,FALSE)</f>
        <v>0.2872887838</v>
      </c>
      <c r="O50" s="22">
        <f>VLOOKUP($D50,Résultats!$B$2:$AX$476,O$5,FALSE)</f>
        <v>0.29566707450000002</v>
      </c>
      <c r="P50" s="16">
        <f>VLOOKUP($D50,Résultats!$B$2:$AX$476,P$5,FALSE)</f>
        <v>0.30292426890000002</v>
      </c>
      <c r="Q50" s="16">
        <f>VLOOKUP($D50,Résultats!$B$2:$AX$476,Q$5,FALSE)</f>
        <v>0.30867938789999999</v>
      </c>
      <c r="R50" s="16">
        <f>VLOOKUP($D50,Résultats!$B$2:$AX$476,R$5,FALSE)</f>
        <v>0.31316658829999999</v>
      </c>
      <c r="S50" s="86">
        <f>VLOOKUP($D50,Résultats!$B$2:$AX$476,S$5,FALSE)</f>
        <v>0.31673815239999997</v>
      </c>
      <c r="T50" s="95">
        <f>VLOOKUP($D50,Résultats!$B$2:$AX$476,T$5,FALSE)</f>
        <v>0.30258775030000001</v>
      </c>
      <c r="U50" s="95">
        <f>VLOOKUP($D50,Résultats!$B$2:$AX$476,U$5,FALSE)</f>
        <v>0.29412782139999999</v>
      </c>
      <c r="V50" s="95">
        <f>VLOOKUP($D50,Résultats!$B$2:$AX$476,V$5,FALSE)</f>
        <v>0.28786115159999998</v>
      </c>
      <c r="W50" s="95">
        <f>VLOOKUP($D50,Résultats!$B$2:$AX$476,W$5,FALSE)</f>
        <v>0.28469415510000001</v>
      </c>
      <c r="X50" s="45">
        <f>W50-'[1]Cibles THREEME'!$AJ21</f>
        <v>-0.6582697149240504</v>
      </c>
    </row>
    <row r="51" spans="1:29" x14ac:dyDescent="0.25">
      <c r="A51" s="3"/>
      <c r="B51" s="314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1.1208244249999999</v>
      </c>
      <c r="G51" s="88">
        <f>VLOOKUP($D51,Résultats!$B$2:$AX$476,G$5,FALSE)</f>
        <v>1.2433034970000001</v>
      </c>
      <c r="H51" s="17">
        <f>VLOOKUP($D51,Résultats!$B$2:$AX$476,H$5,FALSE)</f>
        <v>1.2314164649999999</v>
      </c>
      <c r="I51" s="89">
        <f>VLOOKUP($D51,Résultats!$B$2:$AX$476,I$5,FALSE)</f>
        <v>2.149266366</v>
      </c>
      <c r="J51" s="88">
        <f>VLOOKUP($D51,Résultats!$B$2:$AX$476,J$5,FALSE)</f>
        <v>2.1393895490000001</v>
      </c>
      <c r="K51" s="17">
        <f>VLOOKUP($D51,Résultats!$B$2:$AX$476,K$5,FALSE)</f>
        <v>2.1848271420000001</v>
      </c>
      <c r="L51" s="17">
        <f>VLOOKUP($D51,Résultats!$B$2:$AX$476,L$5,FALSE)</f>
        <v>2.2488828399999998</v>
      </c>
      <c r="M51" s="17">
        <f>VLOOKUP($D51,Résultats!$B$2:$AX$476,M$5,FALSE)</f>
        <v>2.3890347489999999</v>
      </c>
      <c r="N51" s="89">
        <f>VLOOKUP($D51,Résultats!$B$2:$AX$476,N$5,FALSE)</f>
        <v>2.5299116439999998</v>
      </c>
      <c r="O51" s="88">
        <f>VLOOKUP($D51,Résultats!$B$2:$AX$476,O$5,FALSE)</f>
        <v>2.707555524</v>
      </c>
      <c r="P51" s="17">
        <f>VLOOKUP($D51,Résultats!$B$2:$AX$476,P$5,FALSE)</f>
        <v>2.8782324180000001</v>
      </c>
      <c r="Q51" s="17">
        <f>VLOOKUP($D51,Résultats!$B$2:$AX$476,Q$5,FALSE)</f>
        <v>3.036947777</v>
      </c>
      <c r="R51" s="17">
        <f>VLOOKUP($D51,Résultats!$B$2:$AX$476,R$5,FALSE)</f>
        <v>3.1914961829999999</v>
      </c>
      <c r="S51" s="89">
        <f>VLOOKUP($D51,Résultats!$B$2:$AX$476,S$5,FALSE)</f>
        <v>3.3373414179999998</v>
      </c>
      <c r="T51" s="97">
        <f>VLOOKUP($D51,Résultats!$B$2:$AX$476,T$5,FALSE)</f>
        <v>3.7700973499999999</v>
      </c>
      <c r="U51" s="97">
        <f>VLOOKUP($D51,Résultats!$B$2:$AX$476,U$5,FALSE)</f>
        <v>3.9994006949999998</v>
      </c>
      <c r="V51" s="97">
        <f>VLOOKUP($D51,Résultats!$B$2:$AX$476,V$5,FALSE)</f>
        <v>4.2265853790000003</v>
      </c>
      <c r="W51" s="97">
        <f>VLOOKUP($D51,Résultats!$B$2:$AX$476,W$5,FALSE)</f>
        <v>4.6153199960000002</v>
      </c>
      <c r="X51" s="45">
        <f>W51-'[1]Cibles THREEME'!$AJ22</f>
        <v>-2.1460003955324085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4.5160549230000004</v>
      </c>
      <c r="G52" s="84">
        <f>VLOOKUP($D52,Résultats!$B$2:$AX$476,G$5,FALSE)</f>
        <v>2.8045923130000001</v>
      </c>
      <c r="H52" s="6">
        <f>VLOOKUP($D52,Résultats!$B$2:$AX$476,H$5,FALSE)</f>
        <v>2.609339109</v>
      </c>
      <c r="I52" s="85">
        <f>VLOOKUP($D52,Résultats!$B$2:$AX$476,I$5,FALSE)</f>
        <v>2.425149958</v>
      </c>
      <c r="J52" s="84">
        <f>VLOOKUP($D52,Résultats!$B$2:$AX$476,J$5,FALSE)</f>
        <v>2.3436324960000001</v>
      </c>
      <c r="K52" s="6">
        <f>VLOOKUP($D52,Résultats!$B$2:$AX$476,K$5,FALSE)</f>
        <v>2.3523154339999999</v>
      </c>
      <c r="L52" s="6">
        <f>VLOOKUP($D52,Résultats!$B$2:$AX$476,L$5,FALSE)</f>
        <v>2.4028277290000002</v>
      </c>
      <c r="M52" s="6">
        <f>VLOOKUP($D52,Résultats!$B$2:$AX$476,M$5,FALSE)</f>
        <v>2.4545957079999998</v>
      </c>
      <c r="N52" s="85">
        <f>VLOOKUP($D52,Résultats!$B$2:$AX$476,N$5,FALSE)</f>
        <v>2.5006476219999998</v>
      </c>
      <c r="O52" s="84">
        <f>VLOOKUP($D52,Résultats!$B$2:$AX$476,O$5,FALSE)</f>
        <v>2.533512617</v>
      </c>
      <c r="P52" s="6">
        <f>VLOOKUP($D52,Résultats!$B$2:$AX$476,P$5,FALSE)</f>
        <v>2.5671295129999998</v>
      </c>
      <c r="Q52" s="6">
        <f>VLOOKUP($D52,Résultats!$B$2:$AX$476,Q$5,FALSE)</f>
        <v>2.6012193539999999</v>
      </c>
      <c r="R52" s="6">
        <f>VLOOKUP($D52,Résultats!$B$2:$AX$476,R$5,FALSE)</f>
        <v>2.6377458200000001</v>
      </c>
      <c r="S52" s="85">
        <f>VLOOKUP($D52,Résultats!$B$2:$AX$476,S$5,FALSE)</f>
        <v>2.6769255749999998</v>
      </c>
      <c r="T52" s="94">
        <f>VLOOKUP($D52,Résultats!$B$2:$AX$476,T$5,FALSE)</f>
        <v>2.865833597</v>
      </c>
      <c r="U52" s="94">
        <f>VLOOKUP($D52,Résultats!$B$2:$AX$476,U$5,FALSE)</f>
        <v>3.0558812049999999</v>
      </c>
      <c r="V52" s="94">
        <f>VLOOKUP($D52,Résultats!$B$2:$AX$476,V$5,FALSE)</f>
        <v>3.221390918</v>
      </c>
      <c r="W52" s="94">
        <f>VLOOKUP($D52,Résultats!$B$2:$AX$476,W$5,FALSE)</f>
        <v>3.4060329839999999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150.5005746782</v>
      </c>
      <c r="G53" s="23">
        <f t="shared" ref="G53:R53" si="13">G52+G45+G36+G33</f>
        <v>144.8363185035</v>
      </c>
      <c r="H53" s="9">
        <f t="shared" si="13"/>
        <v>142.4455805767</v>
      </c>
      <c r="I53" s="90">
        <f t="shared" si="13"/>
        <v>139.78890789010001</v>
      </c>
      <c r="J53" s="23">
        <f t="shared" si="13"/>
        <v>137.6891574222</v>
      </c>
      <c r="K53" s="9">
        <f t="shared" si="13"/>
        <v>136.5172657743</v>
      </c>
      <c r="L53" s="9">
        <f t="shared" si="13"/>
        <v>135.59835237210001</v>
      </c>
      <c r="M53" s="9">
        <f t="shared" si="13"/>
        <v>135.19531134580001</v>
      </c>
      <c r="N53" s="90">
        <f t="shared" si="13"/>
        <v>134.60036169070003</v>
      </c>
      <c r="O53" s="23">
        <f t="shared" si="13"/>
        <v>133.9449986898</v>
      </c>
      <c r="P53" s="9">
        <f t="shared" si="13"/>
        <v>133.4215851088</v>
      </c>
      <c r="Q53" s="9">
        <f t="shared" si="13"/>
        <v>132.9160293015</v>
      </c>
      <c r="R53" s="9">
        <f t="shared" si="13"/>
        <v>132.42688876860001</v>
      </c>
      <c r="S53" s="90">
        <f>S52+S45+S36+S33</f>
        <v>131.9525956919</v>
      </c>
      <c r="T53" s="98">
        <f>T52+T45+T36+T33</f>
        <v>130.76388933569999</v>
      </c>
      <c r="U53" s="98">
        <f>U52+U45+U36+U33</f>
        <v>130.06181662170002</v>
      </c>
      <c r="V53" s="98">
        <f>V52+V45+V36+V33</f>
        <v>129.64571138849999</v>
      </c>
      <c r="W53" s="98">
        <f>W52+W45+W36+W33</f>
        <v>129.4214842232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A78" zoomScale="70" zoomScaleNormal="70" workbookViewId="0">
      <selection activeCell="L93" sqref="L93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42.587910409999999</v>
      </c>
      <c r="J11" s="8">
        <f>SUM(J12:J13)</f>
        <v>1.1506247913999998</v>
      </c>
      <c r="K11" s="8">
        <f>SUM(K12:K13)</f>
        <v>0.22961361147500001</v>
      </c>
      <c r="L11" s="96">
        <f>SUM(H11:K11)</f>
        <v>43.968148812875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42.748696780825377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7.267406707154804E-2</v>
      </c>
      <c r="S11" s="142">
        <f>SUM(O11:R11)</f>
        <v>43.76608279974559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25.509445329999998</v>
      </c>
      <c r="J12" s="16">
        <f>VLOOKUP(F12,Résultats!$B$2:$AX$476,'T energie vecteurs'!F5,FALSE)</f>
        <v>1.5525431399999999E-2</v>
      </c>
      <c r="K12" s="16">
        <f>VLOOKUP(G12,Résultats!$B$2:$AX$476,'T energie vecteurs'!F5,FALSE)</f>
        <v>1.8043174999999999E-5</v>
      </c>
      <c r="L12" s="95">
        <f t="shared" ref="L12:L20" si="0">SUM(H12:K12)</f>
        <v>25.524988804574999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17.078465080000001</v>
      </c>
      <c r="J13" s="16">
        <f>VLOOKUP(F13,Résultats!$B$2:$AX$476,'T energie vecteurs'!F5,FALSE)</f>
        <v>1.1350993599999999</v>
      </c>
      <c r="K13" s="16">
        <f>VLOOKUP(G13,Résultats!$B$2:$AX$476,'T energie vecteurs'!F5,FALSE)</f>
        <v>0.2295955683</v>
      </c>
      <c r="L13" s="95">
        <f t="shared" si="0"/>
        <v>18.443160008299998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0.28931107020000002</v>
      </c>
      <c r="I14" s="8">
        <f>VLOOKUP(E14,Résultats!$B$2:$AX$476,'T energie vecteurs'!F5,FALSE)</f>
        <v>7.158045693</v>
      </c>
      <c r="J14" s="8">
        <f>VLOOKUP(F14,Résultats!$B$2:$AX$476,'T energie vecteurs'!F5,FALSE)</f>
        <v>13.86416766</v>
      </c>
      <c r="K14" s="8">
        <f>VLOOKUP(G14,Résultats!$B$2:$AX$476,'T energie vecteurs'!F5,FALSE)+5</f>
        <v>20.753684329999999</v>
      </c>
      <c r="L14" s="96">
        <f>SUM(H14:K14)</f>
        <v>42.065208753199997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4.1478102039999998</v>
      </c>
      <c r="J15" s="8">
        <f>VLOOKUP(F15,Résultats!$B$2:$AX$476,'T energie vecteurs'!F5,FALSE)</f>
        <v>12.715647819999999</v>
      </c>
      <c r="K15" s="8">
        <f>VLOOKUP(G15,Résultats!$B$2:$AX$476,'T energie vecteurs'!F5,FALSE)</f>
        <v>8.4946715590000004</v>
      </c>
      <c r="L15" s="96">
        <f t="shared" si="0"/>
        <v>25.358129583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8.7461122445901367</v>
      </c>
      <c r="S15" s="142">
        <f t="shared" si="1"/>
        <v>24.506016758025968</v>
      </c>
    </row>
    <row r="16" spans="1:20" x14ac:dyDescent="0.25">
      <c r="C16" s="147" t="s">
        <v>23</v>
      </c>
      <c r="H16" s="8">
        <f>SUM(H17:H19)</f>
        <v>5.1800291711000002</v>
      </c>
      <c r="I16" s="8">
        <f>SUM(I17:I19)</f>
        <v>19.326684520000001</v>
      </c>
      <c r="J16" s="8">
        <f>SUM(J17:J19)</f>
        <v>10.6891182918</v>
      </c>
      <c r="K16" s="8">
        <f>SUM(K17:K19)</f>
        <v>13.410608275200001</v>
      </c>
      <c r="L16" s="96">
        <f>SUM(H16:K16)</f>
        <v>48.606440258100008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14.865720748941945</v>
      </c>
      <c r="Q16" s="28">
        <f t="shared" si="2"/>
        <v>10.069552160228</v>
      </c>
      <c r="R16" s="28">
        <f t="shared" si="2"/>
        <v>13.756399814544654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4.2267438530000003</v>
      </c>
      <c r="I17" s="16">
        <f>VLOOKUP(E17,Résultats!$B$2:$AX$476,'T energie vecteurs'!F5,FALSE)</f>
        <v>15.25886041</v>
      </c>
      <c r="J17" s="16">
        <f>VLOOKUP(F17,Résultats!$B$2:$AX$476,'T energie vecteurs'!F5,FALSE)</f>
        <v>10.39332609</v>
      </c>
      <c r="K17" s="16">
        <f>VLOOKUP(G17,Résultats!$B$2:$AX$476,'T energie vecteurs'!F5,FALSE)</f>
        <v>11.374752600000001</v>
      </c>
      <c r="L17" s="95">
        <f t="shared" si="0"/>
        <v>41.253682953000002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2.4127207489419455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12.654813573219924</v>
      </c>
      <c r="S17" s="95">
        <f t="shared" si="1"/>
        <v>26.186395747332696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0.95328531809999995</v>
      </c>
      <c r="I18" s="16">
        <f>VLOOKUP(E18,Résultats!$B$2:$AX$476,'T energie vecteurs'!F5,FALSE)</f>
        <v>1.8455510660000001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1.698516344</v>
      </c>
      <c r="L18" s="95">
        <f t="shared" si="0"/>
        <v>4.4973527281000001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2.222273044</v>
      </c>
      <c r="J19" s="16">
        <f>VLOOKUP(F19,Résultats!$B$2:$AX$476,'T energie vecteurs'!F5,FALSE)</f>
        <v>0.29579220179999999</v>
      </c>
      <c r="K19" s="16">
        <f>VLOOKUP(G19,Résultats!$B$2:$AX$476,'T energie vecteurs'!F5,FALSE)</f>
        <v>0.33733933119999998</v>
      </c>
      <c r="L19" s="95">
        <f t="shared" si="0"/>
        <v>2.8554045769999998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3.4936667755496749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0.24365267378081518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5.4693402413000003</v>
      </c>
      <c r="I20" s="9">
        <f>SUM(I11,I14:I16)</f>
        <v>73.220450827000008</v>
      </c>
      <c r="J20" s="9">
        <f>SUM(J11,J14:J16)</f>
        <v>38.419558563199999</v>
      </c>
      <c r="K20" s="9">
        <f>SUM(K11,K14:K16)</f>
        <v>42.888577775675003</v>
      </c>
      <c r="L20" s="98">
        <f t="shared" si="0"/>
        <v>159.99792740717501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70.798845361011772</v>
      </c>
      <c r="Q20" s="31">
        <f>Q11+Q14+Q15+Q16+Q19</f>
        <v>38.082514273546238</v>
      </c>
      <c r="R20" s="31">
        <f>R11+R14+R15+R16+R19</f>
        <v>44.651702506310876</v>
      </c>
      <c r="S20" s="144">
        <f>SUM(O20:R20)</f>
        <v>157.87874151958081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42.385726930000004</v>
      </c>
      <c r="J24" s="8">
        <f>SUM(J25:J26)</f>
        <v>1.3776078772</v>
      </c>
      <c r="K24" s="8">
        <f>SUM(K25:K26)</f>
        <v>0.20001274908700001</v>
      </c>
      <c r="L24" s="96">
        <f t="shared" ref="L24:L33" si="3">SUM(H24:K24)</f>
        <v>43.963347556287005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24.279479160000001</v>
      </c>
      <c r="J25" s="16">
        <f>VLOOKUP(F25,Résultats!$B$2:$AX$476,'T energie vecteurs'!I5,FALSE)</f>
        <v>5.5309716199999998E-2</v>
      </c>
      <c r="K25" s="16">
        <f>VLOOKUP(G51,Résultats!$B$2:$AX$476,'T energie vecteurs'!I5,FALSE)</f>
        <v>2.9853586999999999E-5</v>
      </c>
      <c r="L25" s="95">
        <f t="shared" si="3"/>
        <v>24.334818729787003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18.10624777</v>
      </c>
      <c r="J26" s="16">
        <f>VLOOKUP(F26,Résultats!$B$2:$AX$476,'T energie vecteurs'!I5,FALSE)</f>
        <v>1.322298161</v>
      </c>
      <c r="K26" s="16">
        <f>VLOOKUP(G26,Résultats!$B$2:$AX$476,'T energie vecteurs'!I5,FALSE)</f>
        <v>0.19998289550000001</v>
      </c>
      <c r="L26" s="95">
        <f t="shared" si="3"/>
        <v>19.628528826499998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0.25677718290000001</v>
      </c>
      <c r="I27" s="8">
        <f>VLOOKUP(E27,Résultats!$B$2:$AX$476,'T energie vecteurs'!I5,FALSE)</f>
        <v>6.299959372</v>
      </c>
      <c r="J27" s="8">
        <f>VLOOKUP(F27,Résultats!$B$2:$AX$476,'T energie vecteurs'!I5,FALSE)</f>
        <v>14.221892179999999</v>
      </c>
      <c r="K27" s="8">
        <f>VLOOKUP(G27,Résultats!$B$2:$AX$476,'T energie vecteurs'!I5,FALSE)+6</f>
        <v>19.61373309</v>
      </c>
      <c r="L27" s="96">
        <f t="shared" si="3"/>
        <v>40.3923618249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3.104667471</v>
      </c>
      <c r="J28" s="8">
        <f>VLOOKUP(F28,Résultats!$B$2:$AX$476,'T energie vecteurs'!I5,FALSE)</f>
        <v>12.02056842</v>
      </c>
      <c r="K28" s="8">
        <f>VLOOKUP(G28,Résultats!$B$2:$AX$476,'T energie vecteurs'!I5,FALSE)</f>
        <v>6.867239241</v>
      </c>
      <c r="L28" s="96">
        <f t="shared" si="3"/>
        <v>21.992475131999999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3.0672981205999998</v>
      </c>
      <c r="I29" s="8">
        <f>SUM(I30:I32)</f>
        <v>16.590222186000002</v>
      </c>
      <c r="J29" s="8">
        <f>SUM(J30:J32)</f>
        <v>10.127556219200001</v>
      </c>
      <c r="K29" s="8">
        <f>SUM(K30:K32)</f>
        <v>14.552758772999999</v>
      </c>
      <c r="L29" s="96">
        <f t="shared" si="3"/>
        <v>44.337835298800002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2.1683727749999999</v>
      </c>
      <c r="I30" s="16">
        <f>VLOOKUP(E30,Résultats!$B$2:$AX$476,'T energie vecteurs'!I5,FALSE)</f>
        <v>12.250157870000001</v>
      </c>
      <c r="J30" s="16">
        <f>VLOOKUP(F30,Résultats!$B$2:$AX$476,'T energie vecteurs'!I5,FALSE)</f>
        <v>9.8180136640000004</v>
      </c>
      <c r="K30" s="16">
        <f>VLOOKUP(G30,Résultats!$B$2:$AX$476,'T energie vecteurs'!I5,FALSE)</f>
        <v>12.20225454</v>
      </c>
      <c r="L30" s="95">
        <f t="shared" si="3"/>
        <v>36.438798849000001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0.89892534560000004</v>
      </c>
      <c r="I31" s="16">
        <f>VLOOKUP(E31,Résultats!$B$2:$AX$476,'T energie vecteurs'!I5,FALSE)</f>
        <v>1.9690241369999999</v>
      </c>
      <c r="J31" s="16">
        <f>VLOOKUP(F31,Résultats!$B$2:$AX$476,'T energie vecteurs'!I5,FALSE)</f>
        <v>0</v>
      </c>
      <c r="K31" s="16">
        <f>VLOOKUP(G31,Résultats!$B$2:$AX$476,'T energie vecteurs'!I5,FALSE)</f>
        <v>2.0291624499999998</v>
      </c>
      <c r="L31" s="95">
        <f t="shared" si="3"/>
        <v>4.8971119325999997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2.371040179</v>
      </c>
      <c r="J32" s="16">
        <f>VLOOKUP(F32,Résultats!$B$2:$AX$476,'T energie vecteurs'!I5,FALSE)</f>
        <v>0.30954255520000001</v>
      </c>
      <c r="K32" s="16">
        <f>VLOOKUP(G32,Résultats!$B$2:$AX$476,'T energie vecteurs'!I5,FALSE)</f>
        <v>0.32134178299999999</v>
      </c>
      <c r="L32" s="95">
        <f t="shared" si="3"/>
        <v>3.0019245172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3.3240753034999999</v>
      </c>
      <c r="I33" s="9">
        <f>SUM(I24,I27:I29)</f>
        <v>68.380575959000012</v>
      </c>
      <c r="J33" s="9">
        <f>SUM(J24,J27:J29)</f>
        <v>37.747624696400003</v>
      </c>
      <c r="K33" s="9">
        <f>SUM(K24,K27:K29)</f>
        <v>41.233743853086999</v>
      </c>
      <c r="L33" s="98">
        <f t="shared" si="3"/>
        <v>150.68601981198699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39.93456192</v>
      </c>
      <c r="J37" s="8">
        <f>SUM(J38:J39)</f>
        <v>1.5756555720000001</v>
      </c>
      <c r="K37" s="8">
        <f>SUM(K38:K39)</f>
        <v>0.199467832644</v>
      </c>
      <c r="L37" s="96">
        <f t="shared" ref="L37:L46" si="6">SUM(H37:K37)</f>
        <v>41.709685324643999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38.50153613089298</v>
      </c>
      <c r="Q37" s="28">
        <f>'[2]Bilan 2025 AMS'!$X$13/11.63</f>
        <v>1.4019196706542307</v>
      </c>
      <c r="R37" s="28">
        <f>('[2]Bilan 2025 AMS'!$X$22+'[2]Bilan 2025 AMS'!$X$30+SUM('[2]Bilan 2025 AMS'!$X$36:$X$40)+SUM('[2]Bilan 2025 AMS'!$X$44:$X$45)+'[2]Bilan 2025 AMS'!$X$47)/11.63</f>
        <v>0.36905808040129645</v>
      </c>
      <c r="S37" s="142">
        <f>SUM(O37:R37)</f>
        <v>40.272513881948505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22.45476219</v>
      </c>
      <c r="J38" s="16">
        <f>VLOOKUP(F38,Résultats!$B$2:$AX$476,'T energie vecteurs'!N5,FALSE)</f>
        <v>0.32062737099999999</v>
      </c>
      <c r="K38" s="16">
        <f>VLOOKUP(G51,Résultats!$B$2:$AX$476,'T energie vecteurs'!N5,FALSE)</f>
        <v>4.6721743999999997E-5</v>
      </c>
      <c r="L38" s="95">
        <f t="shared" si="6"/>
        <v>22.775436282744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17.47979973</v>
      </c>
      <c r="J39" s="16">
        <f>VLOOKUP(F39,Résultats!$B$2:$AX$476,'T energie vecteurs'!N5,FALSE)</f>
        <v>1.255028201</v>
      </c>
      <c r="K39" s="16">
        <f>VLOOKUP(G39,Résultats!$B$2:$AX$476,'T energie vecteurs'!N5,FALSE)</f>
        <v>0.1994211109</v>
      </c>
      <c r="L39" s="95">
        <f t="shared" si="6"/>
        <v>18.934249041899999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0.20760889169999999</v>
      </c>
      <c r="I40" s="8">
        <f>VLOOKUP(E40,Résultats!$B$2:$AX$476,'T energie vecteurs'!N5,FALSE)</f>
        <v>5.747686474</v>
      </c>
      <c r="J40" s="8">
        <f>VLOOKUP(F40,Résultats!$B$2:$AX$476,'T energie vecteurs'!N5,FALSE)</f>
        <v>13.57657281</v>
      </c>
      <c r="K40" s="8">
        <f>VLOOKUP(G40,Résultats!$B$2:$AX$476,'T energie vecteurs'!N5,FALSE)+8</f>
        <v>20.175603600000002</v>
      </c>
      <c r="L40" s="96">
        <f t="shared" si="6"/>
        <v>39.7074717757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2.0957746160980957</v>
      </c>
      <c r="Q40" s="28">
        <f>'[2]Bilan 2025 AMS'!$V$13/11.63</f>
        <v>14.447084659417472</v>
      </c>
      <c r="R40" s="28">
        <f>('[2]Bilan 2025 AMS'!$V$22+'[2]Bilan 2025 AMS'!$V$30+SUM('[2]Bilan 2025 AMS'!$V$36:$V$40)+SUM('[2]Bilan 2025 AMS'!$V$44:$V$45)+'[2]Bilan 2025 AMS'!$V$47)/11.63</f>
        <v>22.421251859079046</v>
      </c>
      <c r="S40" s="142">
        <f t="shared" ref="S40:S46" si="7">SUM(O40:R40)</f>
        <v>38.964111134594617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2.6063344160000002</v>
      </c>
      <c r="J41" s="8">
        <f>VLOOKUP(F41,Résultats!$B$2:$AX$476,'T energie vecteurs'!N5,FALSE)</f>
        <v>11.91540833</v>
      </c>
      <c r="K41" s="8">
        <f>VLOOKUP(G41,Résultats!$B$2:$AX$476,'T energie vecteurs'!N5,FALSE)</f>
        <v>7.7874241389999996</v>
      </c>
      <c r="L41" s="96">
        <f t="shared" si="6"/>
        <v>22.309166885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1.6298429171920958</v>
      </c>
      <c r="Q41" s="28">
        <f>('[2]Bilan 2025 AMS'!$W$13)/11.63</f>
        <v>10.999874044471945</v>
      </c>
      <c r="R41" s="28">
        <f>('[2]Bilan 2025 AMS'!$W$22+'[2]Bilan 2025 AMS'!$W$30+SUM('[2]Bilan 2025 AMS'!$W$36:$W$40)+SUM('[2]Bilan 2025 AMS'!$W$44:$W$45)+'[2]Bilan 2025 AMS'!$W$47)/11.63</f>
        <v>8.5854945190187202</v>
      </c>
      <c r="S41" s="142">
        <f t="shared" si="7"/>
        <v>21.215211480682761</v>
      </c>
      <c r="T41" s="75"/>
    </row>
    <row r="42" spans="3:20" x14ac:dyDescent="0.25">
      <c r="C42" s="147" t="s">
        <v>23</v>
      </c>
      <c r="H42" s="8">
        <f>SUM(H43:H45)</f>
        <v>3.1844081918000002</v>
      </c>
      <c r="I42" s="8">
        <f>SUM(I43:I45)</f>
        <v>16.708882925000001</v>
      </c>
      <c r="J42" s="8">
        <f>SUM(J43:J45)</f>
        <v>9.7354193868000003</v>
      </c>
      <c r="K42" s="8">
        <f>SUM(K43:K45)</f>
        <v>14.0694791587</v>
      </c>
      <c r="L42" s="96">
        <f t="shared" si="6"/>
        <v>43.698189662300003</v>
      </c>
      <c r="M42" s="75"/>
      <c r="N42" s="150" t="s">
        <v>526</v>
      </c>
      <c r="O42" s="29">
        <f>O43+O44</f>
        <v>3.798785579103078</v>
      </c>
      <c r="P42" s="28">
        <f t="shared" ref="P42:R42" si="8">P43+P44</f>
        <v>13.636597959064392</v>
      </c>
      <c r="Q42" s="28">
        <f t="shared" si="8"/>
        <v>11.012104104131426</v>
      </c>
      <c r="R42" s="28">
        <f t="shared" si="8"/>
        <v>14.545887550015864</v>
      </c>
      <c r="S42" s="142">
        <f t="shared" si="7"/>
        <v>42.993375192314758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2.2930387300000001</v>
      </c>
      <c r="I43" s="16">
        <f>VLOOKUP(E43,Résultats!$B$2:$AX$476,'T energie vecteurs'!N5,FALSE)</f>
        <v>12.38438361</v>
      </c>
      <c r="J43" s="16">
        <f>VLOOKUP(F43,Résultats!$B$2:$AX$476,'T energie vecteurs'!N5,FALSE)</f>
        <v>9.4436504039999996</v>
      </c>
      <c r="K43" s="16">
        <f>VLOOKUP(G43,Résultats!$B$2:$AX$476,'T energie vecteurs'!N5,FALSE)</f>
        <v>11.789379520000001</v>
      </c>
      <c r="L43" s="95">
        <f t="shared" si="6"/>
        <v>35.910452264</v>
      </c>
      <c r="M43" s="16"/>
      <c r="N43" s="149" t="s">
        <v>527</v>
      </c>
      <c r="O43" s="143">
        <f>'[2]Bilan 2025 AMS'!$U$46/11.63</f>
        <v>0.54239014434383459</v>
      </c>
      <c r="P43" s="30">
        <f>SUM('[2]Bilan 2025 AMS'!$U$41:$U$43)/11.63</f>
        <v>1.9361642364667253</v>
      </c>
      <c r="Q43" s="30">
        <f>'[2]Bilan 2025 AMS'!$U$13/11.63</f>
        <v>11.012104104131426</v>
      </c>
      <c r="R43" s="30">
        <f>('[2]Bilan 2025 AMS'!$U$22+'[2]Bilan 2025 AMS'!$U$30+SUM('[2]Bilan 2025 AMS'!$U$36:$U$40)+SUM('[2]Bilan 2025 AMS'!$U$44:$U$45)+'[2]Bilan 2025 AMS'!$U$47)/11.63</f>
        <v>13.281896568299775</v>
      </c>
      <c r="S43" s="95">
        <f t="shared" si="7"/>
        <v>26.77255505324176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0.89136946179999998</v>
      </c>
      <c r="I44" s="16">
        <f>VLOOKUP(E44,Résultats!$B$2:$AX$476,'T energie vecteurs'!N5,FALSE)</f>
        <v>1.9690427699999999</v>
      </c>
      <c r="J44" s="16">
        <f>VLOOKUP(F44,Résultats!$B$2:$AX$476,'T energie vecteurs'!N5,FALSE)</f>
        <v>0</v>
      </c>
      <c r="K44" s="16">
        <f>VLOOKUP(G44,Résultats!$B$2:$AX$476,'T energie vecteurs'!N5,FALSE)</f>
        <v>1.963739763</v>
      </c>
      <c r="L44" s="95">
        <f t="shared" si="6"/>
        <v>4.8241519947999993</v>
      </c>
      <c r="M44" s="16"/>
      <c r="N44" s="149" t="s">
        <v>47</v>
      </c>
      <c r="O44" s="22">
        <f>'[2]Bilan 2025 AMS'!$E$52/11.63</f>
        <v>3.2563954347592436</v>
      </c>
      <c r="P44" s="16">
        <f>('[2]Bilan 2025 AMS'!$E$54+'[2]Bilan 2025 AMS'!$E$56)/11.63</f>
        <v>11.700433722597667</v>
      </c>
      <c r="Q44" s="16">
        <v>0</v>
      </c>
      <c r="R44" s="16">
        <f>('[2]Bilan 2025 AMS'!$E$53+'[2]Bilan 2025 AMS'!$E$55+'[2]Bilan 2025 AMS'!$E$57)/11.63</f>
        <v>1.2639909817160895</v>
      </c>
      <c r="S44" s="95">
        <f t="shared" si="7"/>
        <v>16.220820139072998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2.355456545</v>
      </c>
      <c r="J45" s="16">
        <f>VLOOKUP(F45,Résultats!$B$2:$AX$476,'T energie vecteurs'!N5,FALSE)</f>
        <v>0.29176898280000002</v>
      </c>
      <c r="K45" s="16">
        <f>VLOOKUP(G45,Résultats!$B$2:$AX$476,'T energie vecteurs'!N5,FALSE)</f>
        <v>0.31635987570000002</v>
      </c>
      <c r="L45" s="95">
        <f t="shared" si="6"/>
        <v>2.9635854034999998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3.2326282830038102</v>
      </c>
      <c r="Q45" s="28">
        <f>'[2]Bilan 2025 AMS'!$T$13/11.63</f>
        <v>0.62874107832713355</v>
      </c>
      <c r="R45" s="28">
        <f>('[2]Bilan 2025 AMS'!$T$22+'[2]Bilan 2025 AMS'!$T$30+SUM('[2]Bilan 2025 AMS'!$T$36:$T$40)+SUM('[2]Bilan 2025 AMS'!$T$44:$T$45)+'[2]Bilan 2025 AMS'!$T$47)/11.63</f>
        <v>0.4197869333337978</v>
      </c>
      <c r="S45" s="142">
        <f t="shared" si="7"/>
        <v>4.2811562946647417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3.3920170835000003</v>
      </c>
      <c r="I46" s="9">
        <f>SUM(I37,I40:I42)</f>
        <v>64.997465735000006</v>
      </c>
      <c r="J46" s="9">
        <f>SUM(J37,J40:J42)</f>
        <v>36.803056098799999</v>
      </c>
      <c r="K46" s="9">
        <f>SUM(K37,K40:K42)</f>
        <v>42.231974730344</v>
      </c>
      <c r="L46" s="98">
        <f t="shared" si="6"/>
        <v>147.42451364764401</v>
      </c>
      <c r="M46" s="79"/>
      <c r="N46" s="151" t="s">
        <v>26</v>
      </c>
      <c r="O46" s="32">
        <f>O37+O40+O41+O42+O45</f>
        <v>3.798785579103078</v>
      </c>
      <c r="P46" s="31">
        <f>P37+P40+P41+P42+P45</f>
        <v>59.096379906251379</v>
      </c>
      <c r="Q46" s="31">
        <f>Q37+Q40+Q41+Q42+Q45</f>
        <v>38.4897235570022</v>
      </c>
      <c r="R46" s="31">
        <f>R37+R40+R41+R42+R45</f>
        <v>46.34147894184872</v>
      </c>
      <c r="S46" s="144">
        <f t="shared" si="7"/>
        <v>147.72636798420538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38.015229939999998</v>
      </c>
      <c r="J50" s="8">
        <f>SUM(J51:J52)</f>
        <v>2.0668836603000003</v>
      </c>
      <c r="K50" s="8">
        <f>SUM(K51:K52)</f>
        <v>0.21238045942970002</v>
      </c>
      <c r="L50" s="96">
        <f>SUM(H50:K50)</f>
        <v>40.294494059729701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30.491818068685557</v>
      </c>
      <c r="Q50" s="28">
        <f>'[2]Bilan 2030 AMS'!$X$13/11.63</f>
        <v>2.8914417551290033</v>
      </c>
      <c r="R50" s="28">
        <f>('[2]Bilan 2030 AMS'!$X$22+'[2]Bilan 2030 AMS'!$X$30+SUM('[2]Bilan 2030 AMS'!$X$36:$X$40)+SUM('[2]Bilan 2030 AMS'!$X$44:$X$45)+'[2]Bilan 2030 AMS'!$X$47)/11.63</f>
        <v>0.65268777688992008</v>
      </c>
      <c r="S50" s="142">
        <f>SUM(O50:R50)</f>
        <v>34.035947600704482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20.298454929999998</v>
      </c>
      <c r="J51" s="16">
        <f>VLOOKUP(F51,Résultats!$B$2:$AX$476,'T energie vecteurs'!S5,FALSE)</f>
        <v>0.80465356330000004</v>
      </c>
      <c r="K51" s="16">
        <f>VLOOKUP(G51,Résultats!$B$2:$AX$476,'T energie vecteurs'!S5,FALSE)</f>
        <v>6.2863329700000006E-5</v>
      </c>
      <c r="L51" s="95">
        <f t="shared" ref="L51:L58" si="9">SUM(H51:K51)</f>
        <v>21.103171356629698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17.716775009999999</v>
      </c>
      <c r="J52" s="16">
        <f>VLOOKUP(F52,Résultats!$B$2:$AX$476,'T energie vecteurs'!S5,FALSE)</f>
        <v>1.262230097</v>
      </c>
      <c r="K52" s="16">
        <f>VLOOKUP(G52,Résultats!$B$2:$AX$476,'T energie vecteurs'!S5,FALSE)</f>
        <v>0.21231759610000001</v>
      </c>
      <c r="L52" s="95">
        <f t="shared" si="9"/>
        <v>19.191322703099999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0.17211747799999999</v>
      </c>
      <c r="I53" s="294">
        <f>VLOOKUP(E53,Résultats!$B$2:$AX$476,'T energie vecteurs'!S5,FALSE)</f>
        <v>5.0339807560000001</v>
      </c>
      <c r="J53" s="8">
        <f>VLOOKUP(F53,Résultats!$B$2:$AX$476,'T energie vecteurs'!S5,FALSE)</f>
        <v>13.25152718</v>
      </c>
      <c r="K53" s="8">
        <f>VLOOKUP(G53,Résultats!$B$2:$AX$476,'T energie vecteurs'!S5,FALSE)+8</f>
        <v>19.11301276</v>
      </c>
      <c r="L53" s="96">
        <f>SUM(H53:K53)</f>
        <v>37.570638173999996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0.62652374102192576</v>
      </c>
      <c r="Q53" s="28">
        <f>'[2]Bilan 2030 AMS'!$V$13/11.63</f>
        <v>14.530979395924851</v>
      </c>
      <c r="R53" s="28">
        <f>('[2]Bilan 2030 AMS'!$V$22+'[2]Bilan 2030 AMS'!$V$30+SUM('[2]Bilan 2030 AMS'!$V$36:$V$40)+SUM('[2]Bilan 2030 AMS'!$V$44:$V$45)+'[2]Bilan 2030 AMS'!$V$47)/11.63</f>
        <v>20.153654675853421</v>
      </c>
      <c r="S53" s="142">
        <f t="shared" ref="S53:S59" si="10">SUM(O53:R53)</f>
        <v>35.311157812800197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1.6709483599999999</v>
      </c>
      <c r="J54" s="8">
        <f>VLOOKUP(F54,Résultats!$B$2:$AX$476,'T energie vecteurs'!S5,FALSE)</f>
        <v>10.0940349</v>
      </c>
      <c r="K54" s="8">
        <f>VLOOKUP(G54,Résultats!$B$2:$AX$476,'T energie vecteurs'!S5,FALSE)</f>
        <v>9.6858836929999903</v>
      </c>
      <c r="L54" s="96">
        <f t="shared" si="9"/>
        <v>21.450866952999991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0.33746613619592225</v>
      </c>
      <c r="Q54" s="28">
        <f>('[2]Bilan 2030 AMS'!$W$13)/11.63</f>
        <v>10.35411932416091</v>
      </c>
      <c r="R54" s="28">
        <f>('[2]Bilan 2030 AMS'!$W$22+'[2]Bilan 2030 AMS'!$W$30+SUM('[2]Bilan 2030 AMS'!$W$36:$W$40)+SUM('[2]Bilan 2030 AMS'!$W$44:$W$45)+'[2]Bilan 2030 AMS'!$W$47)/11.63</f>
        <v>8.8144475097741068</v>
      </c>
      <c r="S54" s="142">
        <f t="shared" si="10"/>
        <v>19.506032970130939</v>
      </c>
      <c r="T54" s="270"/>
    </row>
    <row r="55" spans="2:20" x14ac:dyDescent="0.25">
      <c r="C55" s="147" t="s">
        <v>23</v>
      </c>
      <c r="H55" s="8">
        <f>SUM(H56:H58)</f>
        <v>3.4323067935000005</v>
      </c>
      <c r="I55" s="8">
        <f>SUM(I56:I58)</f>
        <v>17.458759496999999</v>
      </c>
      <c r="J55" s="8">
        <f>SUM(J56:J58)</f>
        <v>10.090586810500001</v>
      </c>
      <c r="K55" s="8">
        <f>SUM(K56:K58)</f>
        <v>14.7422334491</v>
      </c>
      <c r="L55" s="96">
        <f t="shared" si="9"/>
        <v>45.723886550099998</v>
      </c>
      <c r="M55" s="75"/>
      <c r="N55" s="150" t="s">
        <v>526</v>
      </c>
      <c r="O55" s="29">
        <f>O56+O57</f>
        <v>2.0127593650238067</v>
      </c>
      <c r="P55" s="28">
        <f t="shared" ref="P55:R55" si="11">P56+P57</f>
        <v>12.377492485503554</v>
      </c>
      <c r="Q55" s="28">
        <f t="shared" si="11"/>
        <v>12.982018088212522</v>
      </c>
      <c r="R55" s="28">
        <f t="shared" si="11"/>
        <v>14.480696516029912</v>
      </c>
      <c r="S55" s="142">
        <f t="shared" si="10"/>
        <v>41.852966454769799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2.5048080970000002</v>
      </c>
      <c r="I56" s="16">
        <f>VLOOKUP(E56,Résultats!$B$2:$AX$476,'T energie vecteurs'!S5,FALSE)</f>
        <v>12.86925578</v>
      </c>
      <c r="J56" s="16">
        <f>VLOOKUP(F56,Résultats!$B$2:$AX$476,'T energie vecteurs'!S5,FALSE)</f>
        <v>9.7886283200000008</v>
      </c>
      <c r="K56" s="16">
        <f>VLOOKUP(G56,Résultats!$B$2:$AX$476,'T energie vecteurs'!S5,FALSE)</f>
        <v>12.33609307</v>
      </c>
      <c r="L56" s="95">
        <f t="shared" si="9"/>
        <v>37.498785267000002</v>
      </c>
      <c r="M56" s="16"/>
      <c r="N56" s="149" t="s">
        <v>527</v>
      </c>
      <c r="O56" s="143">
        <f>'[2]Bilan 2030 AMS'!$U$46/11.63</f>
        <v>0.29026672912795559</v>
      </c>
      <c r="P56" s="30">
        <f>SUM('[2]Bilan 2030 AMS'!$U$41:$U$43)/11.63</f>
        <v>1.2075144976423513</v>
      </c>
      <c r="Q56" s="30">
        <f>'[2]Bilan 2030 AMS'!$U$13/11.63</f>
        <v>12.982018088212522</v>
      </c>
      <c r="R56" s="30">
        <f>('[2]Bilan 2030 AMS'!$U$22+'[2]Bilan 2030 AMS'!$U$30+SUM('[2]Bilan 2030 AMS'!$U$36:$U$40)+SUM('[2]Bilan 2030 AMS'!$U$44:$U$45)+'[2]Bilan 2030 AMS'!$U$47)/11.63</f>
        <v>13.044479402489532</v>
      </c>
      <c r="S56" s="95">
        <f t="shared" si="10"/>
        <v>27.524278717472363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0.92749869650000005</v>
      </c>
      <c r="I57" s="16">
        <f>VLOOKUP(E57,Résultats!$B$2:$AX$476,'T energie vecteurs'!S5,FALSE)</f>
        <v>2.0940812759999998</v>
      </c>
      <c r="J57" s="16">
        <f>VLOOKUP(F57,Résultats!$B$2:$AX$476,'T energie vecteurs'!S5,FALSE)</f>
        <v>0</v>
      </c>
      <c r="K57" s="16">
        <f>VLOOKUP(G57,Résultats!$B$2:$AX$476,'T energie vecteurs'!S5,FALSE)</f>
        <v>2.0657100659999998</v>
      </c>
      <c r="L57" s="95">
        <f>SUM(H57:K57)</f>
        <v>5.0872900384999991</v>
      </c>
      <c r="M57" s="16"/>
      <c r="N57" s="149" t="s">
        <v>47</v>
      </c>
      <c r="O57" s="22">
        <f>'[2]Bilan 2030 AMS'!$E$52/11.63</f>
        <v>1.7224926358958512</v>
      </c>
      <c r="P57" s="16">
        <f>('[2]Bilan 2030 AMS'!$E$54+'[2]Bilan 2030 AMS'!$E$56)/11.63</f>
        <v>11.169977987861202</v>
      </c>
      <c r="Q57" s="16">
        <v>0</v>
      </c>
      <c r="R57" s="16">
        <f>('[2]Bilan 2030 AMS'!$E$53+'[2]Bilan 2030 AMS'!$E$55+'[2]Bilan 2030 AMS'!$E$57)/11.63</f>
        <v>1.4362171135403794</v>
      </c>
      <c r="S57" s="95">
        <f t="shared" si="10"/>
        <v>14.328687737297432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2.4954224410000001</v>
      </c>
      <c r="J58" s="16">
        <f>VLOOKUP(F58,Résultats!$B$2:$AX$476,'T energie vecteurs'!S5,FALSE)</f>
        <v>0.30195849050000001</v>
      </c>
      <c r="K58" s="16">
        <f>VLOOKUP(G58,Résultats!$B$2:$AX$476,'T energie vecteurs'!S5,FALSE)</f>
        <v>0.34043031309999999</v>
      </c>
      <c r="L58" s="95">
        <f t="shared" si="9"/>
        <v>3.1378112446000004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3.0169333905477389</v>
      </c>
      <c r="Q58" s="28">
        <f>'[2]Bilan 2030 AMS'!$T$13/11.63</f>
        <v>0.58880477108504814</v>
      </c>
      <c r="R58" s="28">
        <f>('[2]Bilan 2030 AMS'!$T$22+'[2]Bilan 2030 AMS'!$T$30+SUM('[2]Bilan 2030 AMS'!$T$36:$T$40)+SUM('[2]Bilan 2030 AMS'!$T$44:$T$45)+'[2]Bilan 2030 AMS'!$T$47)/11.63</f>
        <v>0.50098804851089418</v>
      </c>
      <c r="S58" s="142">
        <f t="shared" si="10"/>
        <v>4.1067262101436812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3.6044242715000006</v>
      </c>
      <c r="I59" s="9">
        <f>SUM(I50,I53:I55)</f>
        <v>62.178918552999988</v>
      </c>
      <c r="J59" s="9">
        <f>SUM(J50,J53:J55)</f>
        <v>35.5030325508</v>
      </c>
      <c r="K59" s="9">
        <f>SUM(K50,K53:K55)</f>
        <v>43.753510361529692</v>
      </c>
      <c r="L59" s="98">
        <f>SUM(H59:K59)</f>
        <v>145.03988573682966</v>
      </c>
      <c r="M59" s="79"/>
      <c r="N59" s="151" t="s">
        <v>26</v>
      </c>
      <c r="O59" s="32">
        <f>O50+O53+O54+O55+O58</f>
        <v>2.0127593650238067</v>
      </c>
      <c r="P59" s="31">
        <f>P50+P53+P54+P55+P58</f>
        <v>46.850233821954703</v>
      </c>
      <c r="Q59" s="31">
        <f>Q50+Q53+Q54+Q55+Q58</f>
        <v>41.347363334512337</v>
      </c>
      <c r="R59" s="31">
        <f>R50+R53+R54+R55+R58</f>
        <v>44.602474527058249</v>
      </c>
      <c r="S59" s="144">
        <f t="shared" si="10"/>
        <v>134.81283104854907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35.10215788</v>
      </c>
      <c r="J63" s="8">
        <f>SUM(J64:J65)</f>
        <v>2.9398092680000003</v>
      </c>
      <c r="K63" s="8">
        <f>SUM(K64:K65)</f>
        <v>0.59220311248989999</v>
      </c>
      <c r="L63" s="96">
        <f t="shared" ref="L63:L72" si="12">SUM(H63:K63)</f>
        <v>38.634170260489896</v>
      </c>
      <c r="N63" s="150" t="s">
        <v>18</v>
      </c>
      <c r="O63" s="29">
        <f>'[2]Bilan 2035 AMS'!$X$46/11.63</f>
        <v>0</v>
      </c>
      <c r="P63" s="28">
        <f>SUM('[2]Bilan 2035 AMS'!$X$41:$X$43)/11.63</f>
        <v>21.382730406719936</v>
      </c>
      <c r="Q63" s="28">
        <f>'[2]Bilan 2035 AMS'!$X$13/11.63</f>
        <v>5.4104030618615928</v>
      </c>
      <c r="R63" s="28">
        <f>('[2]Bilan 2035 AMS'!$X$22+'[2]Bilan 2035 AMS'!$X$30+SUM('[2]Bilan 2035 AMS'!$X$36:$X$40)+SUM('[2]Bilan 2035 AMS'!$X$44:$X$45)+'[2]Bilan 2035 AMS'!$X$47)/11.63</f>
        <v>0.88574894127807591</v>
      </c>
      <c r="S63" s="142">
        <f>SUM(O63:R63)</f>
        <v>27.678882409859607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17.633314710000001</v>
      </c>
      <c r="J64" s="38">
        <f>VLOOKUP(F64,Résultats!$B$2:$AX$476,'T energie vecteurs'!T5,FALSE)</f>
        <v>1.5896373660000001</v>
      </c>
      <c r="K64" s="16">
        <f>VLOOKUP(G64,Résultats!$B$2:$AX$476,'T energie vecteurs'!T5,FALSE)</f>
        <v>7.1149589900000002E-5</v>
      </c>
      <c r="L64" s="95">
        <f t="shared" si="12"/>
        <v>19.223023225589902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17.46884317</v>
      </c>
      <c r="J65" s="16">
        <f>VLOOKUP(F65,Résultats!$B$2:$AX$476,'T energie vecteurs'!T5,FALSE)</f>
        <v>1.350171902</v>
      </c>
      <c r="K65" s="16">
        <f>VLOOKUP(G65,Résultats!$B$2:$AX$476,'T energie vecteurs'!T5,FALSE)</f>
        <v>0.59213196290000003</v>
      </c>
      <c r="L65" s="95">
        <f t="shared" si="12"/>
        <v>19.411147034900001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0.1498798107</v>
      </c>
      <c r="I66" s="294">
        <f>VLOOKUP(E66,Résultats!$B$2:$AX$476,'T energie vecteurs'!T5,FALSE)</f>
        <v>4.4975600790000003</v>
      </c>
      <c r="J66" s="8">
        <f>VLOOKUP(F66,Résultats!$B$2:$AX$476,'T energie vecteurs'!T5,FALSE)</f>
        <v>13.32975441</v>
      </c>
      <c r="K66" s="8">
        <f>VLOOKUP(G66,Résultats!$B$2:$AX$476,'T energie vecteurs'!T5,FALSE)+8</f>
        <v>18.165896910000001</v>
      </c>
      <c r="L66" s="96">
        <f t="shared" si="12"/>
        <v>36.143091209700003</v>
      </c>
      <c r="N66" s="150" t="s">
        <v>21</v>
      </c>
      <c r="O66" s="29">
        <f>'[2]Bilan 2035 AMS'!$V$46/11.63</f>
        <v>0</v>
      </c>
      <c r="P66" s="28">
        <f>SUM('[2]Bilan 2035 AMS'!$V$41:$V$43)/11.63</f>
        <v>0.26244481999880703</v>
      </c>
      <c r="Q66" s="28">
        <f>'[2]Bilan 2035 AMS'!$V$13/11.63</f>
        <v>13.920813823171006</v>
      </c>
      <c r="R66" s="28">
        <f>('[2]Bilan 2035 AMS'!$V$22+'[2]Bilan 2035 AMS'!$V$30+SUM('[2]Bilan 2035 AMS'!$V$36:$V$40)+SUM('[2]Bilan 2035 AMS'!$V$44:$V$45)+'[2]Bilan 2035 AMS'!$V$47)/11.63</f>
        <v>18.428808856007375</v>
      </c>
      <c r="S66" s="142">
        <f t="shared" ref="S66:S72" si="13">SUM(O66:R66)</f>
        <v>32.612067499177186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1.6018895070000001</v>
      </c>
      <c r="J67" s="8">
        <f>VLOOKUP(F67,Résultats!$B$2:$AX$476,'T energie vecteurs'!T5,FALSE)</f>
        <v>9.7733789949999998</v>
      </c>
      <c r="K67" s="8">
        <f>VLOOKUP(G67,Résultats!$B$2:$AX$476,'T energie vecteurs'!T5,FALSE)</f>
        <v>9.0663676070000001</v>
      </c>
      <c r="L67" s="96">
        <f t="shared" si="12"/>
        <v>20.441636109000001</v>
      </c>
      <c r="N67" s="150" t="s">
        <v>22</v>
      </c>
      <c r="O67" s="29">
        <f>('[2]Bilan 2035 AMS'!$W$46)/11.63</f>
        <v>0</v>
      </c>
      <c r="P67" s="28">
        <f>SUM('[2]Bilan 2035 AMS'!$W$41:$W$43)/11.63</f>
        <v>0.17752685454813696</v>
      </c>
      <c r="Q67" s="28">
        <f>('[2]Bilan 2035 AMS'!$W$13)/11.63</f>
        <v>10.219258004272318</v>
      </c>
      <c r="R67" s="28">
        <f>('[2]Bilan 2035 AMS'!$W$22+'[2]Bilan 2035 AMS'!$W$30+SUM('[2]Bilan 2035 AMS'!$W$36:$W$40)+SUM('[2]Bilan 2035 AMS'!$W$44:$W$45)+'[2]Bilan 2035 AMS'!$W$47)/11.63</f>
        <v>8.3604329747133743</v>
      </c>
      <c r="S67" s="142">
        <f t="shared" si="13"/>
        <v>18.757217833533829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3.7084183638999999</v>
      </c>
      <c r="I68" s="8">
        <f>SUM(I69:I71)</f>
        <v>18.671027512999999</v>
      </c>
      <c r="J68" s="8">
        <f>SUM(J69:J71)</f>
        <v>11.115572720900001</v>
      </c>
      <c r="K68" s="8">
        <f>SUM(K69:K71)</f>
        <v>15.5291666825</v>
      </c>
      <c r="L68" s="96">
        <f t="shared" si="12"/>
        <v>49.024185280299996</v>
      </c>
      <c r="N68" s="150" t="s">
        <v>526</v>
      </c>
      <c r="O68" s="29">
        <f>O69+O70</f>
        <v>1.2895605785735207</v>
      </c>
      <c r="P68" s="28">
        <f t="shared" ref="P68:R68" si="14">P69+P70</f>
        <v>11.337300806411763</v>
      </c>
      <c r="Q68" s="28">
        <f t="shared" si="14"/>
        <v>14.018807628102843</v>
      </c>
      <c r="R68" s="28">
        <f t="shared" si="14"/>
        <v>15.570794990567688</v>
      </c>
      <c r="S68" s="142">
        <f t="shared" si="13"/>
        <v>42.216464003655815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2.715953786</v>
      </c>
      <c r="I69" s="16">
        <f>VLOOKUP(E69,Résultats!$B$2:$AX$476,'T energie vecteurs'!T5,FALSE)</f>
        <v>13.667593159999999</v>
      </c>
      <c r="J69" s="16">
        <f>VLOOKUP(F69,Résultats!$B$2:$AX$476,'T energie vecteurs'!T5,FALSE)</f>
        <v>10.778227790000001</v>
      </c>
      <c r="K69" s="16">
        <f>VLOOKUP(G69,Résultats!$B$2:$AX$476,'T energie vecteurs'!T5,FALSE)</f>
        <v>12.94682117</v>
      </c>
      <c r="L69" s="95">
        <f t="shared" si="12"/>
        <v>40.108595905999998</v>
      </c>
      <c r="N69" s="149" t="s">
        <v>527</v>
      </c>
      <c r="O69" s="143">
        <f>'[2]Bilan 2035 AMS'!$U$46/11.63</f>
        <v>0.31437903703224818</v>
      </c>
      <c r="P69" s="30">
        <f>SUM('[2]Bilan 2035 AMS'!$U$41:$U$43)/11.63</f>
        <v>0.93558908643124061</v>
      </c>
      <c r="Q69" s="30">
        <f>'[2]Bilan 2035 AMS'!$U$13/11.63</f>
        <v>14.018807628102843</v>
      </c>
      <c r="R69" s="30">
        <f>('[2]Bilan 2035 AMS'!$U$22+'[2]Bilan 2035 AMS'!$U$30+SUM('[2]Bilan 2035 AMS'!$U$36:$U$40)+SUM('[2]Bilan 2035 AMS'!$U$44:$U$45)+'[2]Bilan 2035 AMS'!$U$47)/11.63</f>
        <v>12.828509585335674</v>
      </c>
      <c r="S69" s="95">
        <f t="shared" si="13"/>
        <v>28.097285336902004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0.99246457789999998</v>
      </c>
      <c r="I70" s="16">
        <f>VLOOKUP(E70,Résultats!$B$2:$AX$476,'T energie vecteurs'!T5,FALSE)</f>
        <v>2.2723796369999998</v>
      </c>
      <c r="J70" s="16">
        <f>VLOOKUP(F70,Résultats!$B$2:$AX$476,'T energie vecteurs'!T5,FALSE)</f>
        <v>0</v>
      </c>
      <c r="K70" s="16">
        <f>VLOOKUP(G70,Résultats!$B$2:$AX$476,'T energie vecteurs'!T5,FALSE)</f>
        <v>2.2143493090000002</v>
      </c>
      <c r="L70" s="95">
        <f t="shared" si="12"/>
        <v>5.4791935238999994</v>
      </c>
      <c r="N70" s="149" t="s">
        <v>47</v>
      </c>
      <c r="O70" s="22">
        <f>'[2]Bilan 2035 AMS'!$E$52/11.63</f>
        <v>0.97518154154127257</v>
      </c>
      <c r="P70" s="16">
        <f>('[2]Bilan 2035 AMS'!$E$54+'[2]Bilan 2035 AMS'!$E$56)/11.63</f>
        <v>10.401711719980522</v>
      </c>
      <c r="Q70" s="16">
        <v>0</v>
      </c>
      <c r="R70" s="16">
        <f>('[2]Bilan 2035 AMS'!$E$53+'[2]Bilan 2035 AMS'!$E$55+'[2]Bilan 2035 AMS'!$E$57)/11.63</f>
        <v>2.7422854052320145</v>
      </c>
      <c r="S70" s="95">
        <f t="shared" si="13"/>
        <v>14.119178666753809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2.731054716</v>
      </c>
      <c r="J71" s="16">
        <f>VLOOKUP(F71,Résultats!$B$2:$AX$476,'T energie vecteurs'!T5,FALSE)</f>
        <v>0.33734493090000001</v>
      </c>
      <c r="K71" s="16">
        <f>VLOOKUP(G71,Résultats!$B$2:$AX$476,'T energie vecteurs'!T5,FALSE)</f>
        <v>0.36799620350000001</v>
      </c>
      <c r="L71" s="95">
        <f t="shared" si="12"/>
        <v>3.4363958504000003</v>
      </c>
      <c r="N71" s="150" t="s">
        <v>25</v>
      </c>
      <c r="O71" s="29">
        <f>'[2]Bilan 2035 AMS'!$T$46/11.63</f>
        <v>0</v>
      </c>
      <c r="P71" s="28">
        <f>SUM('[2]Bilan 2035 AMS'!$T$41:$T$43)/11.63</f>
        <v>2.6634240155513398</v>
      </c>
      <c r="Q71" s="28">
        <f>'[2]Bilan 2035 AMS'!$T$13/11.63</f>
        <v>0.59083250678331611</v>
      </c>
      <c r="R71" s="28">
        <f>('[2]Bilan 2035 AMS'!$T$22+'[2]Bilan 2035 AMS'!$T$30+SUM('[2]Bilan 2035 AMS'!$T$36:$T$40)+SUM('[2]Bilan 2035 AMS'!$T$44:$T$45)+'[2]Bilan 2035 AMS'!$T$47)/11.63</f>
        <v>0.57839341838434266</v>
      </c>
      <c r="S71" s="142">
        <f t="shared" si="13"/>
        <v>3.8326499407189987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3.8582981745999998</v>
      </c>
      <c r="I72" s="9">
        <f>SUM(I63,I66:I68)</f>
        <v>59.872634979000004</v>
      </c>
      <c r="J72" s="9">
        <f>SUM(J63,J66:J68)</f>
        <v>37.158515393900004</v>
      </c>
      <c r="K72" s="9">
        <f>SUM(K63,K66:K68)</f>
        <v>43.3536343119899</v>
      </c>
      <c r="L72" s="98">
        <f t="shared" si="12"/>
        <v>144.2430828594899</v>
      </c>
      <c r="N72" s="151" t="s">
        <v>26</v>
      </c>
      <c r="O72" s="32">
        <f>O63+O66+O67+O68+O71</f>
        <v>1.2895605785735207</v>
      </c>
      <c r="P72" s="31">
        <f>P63+P66+P67+P68+P71</f>
        <v>35.823426903229986</v>
      </c>
      <c r="Q72" s="31">
        <f>Q63+Q66+Q67+Q68+Q71</f>
        <v>44.160115024191072</v>
      </c>
      <c r="R72" s="31">
        <f>R63+R66+R67+R68+R71</f>
        <v>43.824179180950857</v>
      </c>
      <c r="S72" s="144">
        <f t="shared" si="13"/>
        <v>125.09728168694545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12.191717043104701</v>
      </c>
      <c r="Q76" s="28">
        <f>'[2]Bilan 2040 AMS'!$X$13/11.63</f>
        <v>8.0404185135153163</v>
      </c>
      <c r="R76" s="28">
        <f>('[2]Bilan 2040 AMS'!$X$22+'[2]Bilan 2040 AMS'!$X$30+SUM('[2]Bilan 2040 AMS'!$X$36:$X$40)+SUM('[2]Bilan 2040 AMS'!$X$44:$X$45)+'[2]Bilan 2040 AMS'!$X$47)/11.63</f>
        <v>1.0858470087569896</v>
      </c>
      <c r="S76" s="142">
        <f>SUM(O76:R76)</f>
        <v>21.317982565377005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6.1040227141625304E-2</v>
      </c>
      <c r="Q79" s="28">
        <f>'[2]Bilan 2040 AMS'!$V$13/11.63</f>
        <v>13.209596020840994</v>
      </c>
      <c r="R79" s="28">
        <f>('[2]Bilan 2040 AMS'!$V$22+'[2]Bilan 2040 AMS'!$V$30+SUM('[2]Bilan 2040 AMS'!$V$36:$V$40)+SUM('[2]Bilan 2040 AMS'!$V$44:$V$45)+'[2]Bilan 2040 AMS'!$V$47)/11.63</f>
        <v>17.347844556605228</v>
      </c>
      <c r="S79" s="142">
        <f t="shared" ref="S79:S85" si="15">SUM(O79:R79)</f>
        <v>30.618480804587847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6.3880432315261901E-2</v>
      </c>
      <c r="Q80" s="28">
        <f>('[2]Bilan 2040 AMS'!$W$13)/11.63</f>
        <v>10.029414757557689</v>
      </c>
      <c r="R80" s="28">
        <f>('[2]Bilan 2040 AMS'!$W$22+'[2]Bilan 2040 AMS'!$W$30+SUM('[2]Bilan 2040 AMS'!$W$36:$W$40)+SUM('[2]Bilan 2040 AMS'!$W$44:$W$45)+'[2]Bilan 2040 AMS'!$W$47)/11.63</f>
        <v>7.8410614287588816</v>
      </c>
      <c r="S80" s="142">
        <f t="shared" si="15"/>
        <v>17.934356618631831</v>
      </c>
      <c r="T80" s="75"/>
    </row>
    <row r="81" spans="3:20" x14ac:dyDescent="0.25">
      <c r="M81" s="75"/>
      <c r="N81" s="150" t="s">
        <v>526</v>
      </c>
      <c r="O81" s="29">
        <f>O82+O83</f>
        <v>1.1470880379308943</v>
      </c>
      <c r="P81" s="28">
        <f t="shared" ref="P81:R81" si="16">P82+P83</f>
        <v>10.34609820525753</v>
      </c>
      <c r="Q81" s="28">
        <f t="shared" si="16"/>
        <v>15.232489488749787</v>
      </c>
      <c r="R81" s="28">
        <f t="shared" si="16"/>
        <v>16.48108085677471</v>
      </c>
      <c r="S81" s="142">
        <f t="shared" si="15"/>
        <v>43.206756588712921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0.23928972873592452</v>
      </c>
      <c r="P82" s="30">
        <f>SUM('[2]Bilan 2040 AMS'!$U$41:$U$43)/11.63</f>
        <v>0.69055770755550139</v>
      </c>
      <c r="Q82" s="30">
        <f>'[2]Bilan 2040 AMS'!$U$13/11.63</f>
        <v>15.232489488749787</v>
      </c>
      <c r="R82" s="30">
        <f>('[2]Bilan 2040 AMS'!$U$22+'[2]Bilan 2040 AMS'!$U$30+SUM('[2]Bilan 2040 AMS'!$U$36:$U$40)+SUM('[2]Bilan 2040 AMS'!$U$44:$U$45)+'[2]Bilan 2040 AMS'!$U$47)/11.63</f>
        <v>12.396061534712597</v>
      </c>
      <c r="S82" s="95">
        <f t="shared" si="15"/>
        <v>28.558398459753811</v>
      </c>
      <c r="T82" s="16"/>
    </row>
    <row r="83" spans="3:20" x14ac:dyDescent="0.25">
      <c r="M83" s="16"/>
      <c r="N83" s="149" t="s">
        <v>47</v>
      </c>
      <c r="O83" s="22">
        <f>'[2]Bilan 2040 AMS'!$E$52/11.63</f>
        <v>0.90779830919496984</v>
      </c>
      <c r="P83" s="16">
        <f>('[2]Bilan 2040 AMS'!$E$54+'[2]Bilan 2040 AMS'!$E$56)/11.63</f>
        <v>9.6555404977020274</v>
      </c>
      <c r="Q83" s="16">
        <v>0</v>
      </c>
      <c r="R83" s="16">
        <f>('[2]Bilan 2040 AMS'!$E$53+'[2]Bilan 2040 AMS'!$E$55+'[2]Bilan 2040 AMS'!$E$57)/11.63</f>
        <v>4.0850193220621129</v>
      </c>
      <c r="S83" s="95">
        <f t="shared" si="15"/>
        <v>14.64835812895911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2.2837204781323637</v>
      </c>
      <c r="Q84" s="28">
        <f>'[2]Bilan 2040 AMS'!$T$13/11.63</f>
        <v>0.59286024248158409</v>
      </c>
      <c r="R84" s="28">
        <f>('[2]Bilan 2040 AMS'!$T$22+'[2]Bilan 2040 AMS'!$T$30+SUM('[2]Bilan 2040 AMS'!$T$36:$T$40)+SUM('[2]Bilan 2040 AMS'!$T$44:$T$45)+'[2]Bilan 2040 AMS'!$T$47)/11.63</f>
        <v>0.65579878825779125</v>
      </c>
      <c r="S84" s="142">
        <f t="shared" si="15"/>
        <v>3.5323795088717391</v>
      </c>
      <c r="T84" s="16"/>
    </row>
    <row r="85" spans="3:20" x14ac:dyDescent="0.25">
      <c r="M85" s="79"/>
      <c r="N85" s="151" t="s">
        <v>26</v>
      </c>
      <c r="O85" s="32">
        <f>O76+O79+O80+O81+O84</f>
        <v>1.1470880379308943</v>
      </c>
      <c r="P85" s="31">
        <f>P76+P79+P80+P81+P84</f>
        <v>24.946456385951482</v>
      </c>
      <c r="Q85" s="31">
        <f>Q76+Q79+Q80+Q81+Q84</f>
        <v>47.104779023145369</v>
      </c>
      <c r="R85" s="31">
        <f>R76+R79+R80+R81+R84</f>
        <v>43.411632639153602</v>
      </c>
      <c r="S85" s="144">
        <f t="shared" si="15"/>
        <v>116.60995608618134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25.660111440999998</v>
      </c>
      <c r="J89" s="8">
        <f>SUM(J90:J91)</f>
        <v>6.9224748190000005</v>
      </c>
      <c r="K89" s="8">
        <f>SUM(K90:K91)</f>
        <v>1.4694831473035999</v>
      </c>
      <c r="L89" s="96">
        <f t="shared" ref="L89:L98" si="17">SUM(H89:K89)</f>
        <v>34.052069407303598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2.2926536581471288</v>
      </c>
      <c r="Q89" s="28">
        <f>'[2]Bilan 2050 AMS'!$X$13/11.63</f>
        <v>10.137971706805169</v>
      </c>
      <c r="R89" s="28">
        <f>('[2]Bilan 2050 AMS'!$X$22+'[2]Bilan 2050 AMS'!$X$30+SUM('[2]Bilan 2050 AMS'!$X$36:$X$40)+SUM('[2]Bilan 2050 AMS'!$X$44:$X$45)+'[2]Bilan 2050 AMS'!$X$47)/11.63</f>
        <v>1.2737279691923438</v>
      </c>
      <c r="S89" s="142">
        <f>SUM(O89:R89)</f>
        <v>13.704353334144642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7.9649266809999997</v>
      </c>
      <c r="J90" s="16">
        <f>VLOOKUP(F90,Résultats!$B$2:$AX$476,'T energie vecteurs'!W5,FALSE)</f>
        <v>5.0380366800000003</v>
      </c>
      <c r="K90" s="16">
        <f>VLOOKUP(G90,Résultats!$B$2:$AX$476,'T energie vecteurs'!W5,FALSE)</f>
        <v>4.7912303600000003E-5</v>
      </c>
      <c r="L90" s="95">
        <f>SUM(H90:K90)</f>
        <v>13.003011273303599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17.69518476</v>
      </c>
      <c r="J91" s="16">
        <f>VLOOKUP(F91,Résultats!$B$2:$AX$476,'T energie vecteurs'!W5,FALSE)</f>
        <v>1.884438139</v>
      </c>
      <c r="K91" s="16">
        <f>VLOOKUP(G91,Résultats!$B$2:$AX$476,'T energie vecteurs'!W5,FALSE)</f>
        <v>1.469435235</v>
      </c>
      <c r="L91" s="95">
        <f>SUM(H91:K91)</f>
        <v>21.049058133999999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0.1036085105</v>
      </c>
      <c r="I92" s="8">
        <f>VLOOKUP(E92,Résultats!$B$2:$AX$476,'T energie vecteurs'!W5,FALSE)</f>
        <v>2.963209268</v>
      </c>
      <c r="J92" s="8">
        <f>VLOOKUP(F92,Résultats!$B$2:$AX$476,'T energie vecteurs'!W5,FALSE)</f>
        <v>14.09223768</v>
      </c>
      <c r="K92" s="8">
        <f>VLOOKUP(G92,Résultats!$B$2:$AX$476,'T energie vecteurs'!W5,FALSE)+8</f>
        <v>15.874400133</v>
      </c>
      <c r="L92" s="96">
        <f t="shared" si="17"/>
        <v>33.033455591500001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3.0621684968348089E-2</v>
      </c>
      <c r="Q92" s="28">
        <f>'[2]Bilan 2050 AMS'!$V$13/11.63</f>
        <v>11.491747360902071</v>
      </c>
      <c r="R92" s="28">
        <f>('[2]Bilan 2050 AMS'!$V$22+'[2]Bilan 2050 AMS'!$V$30+SUM('[2]Bilan 2050 AMS'!$V$36:$V$40)+SUM('[2]Bilan 2050 AMS'!$V$44:$V$45)+'[2]Bilan 2050 AMS'!$V$47)/11.63</f>
        <v>15.333196306176815</v>
      </c>
      <c r="S92" s="142">
        <f t="shared" ref="S92:S98" si="18">SUM(O92:R92)</f>
        <v>26.855565352047236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1.4518060530000001</v>
      </c>
      <c r="J93" s="8">
        <f>VLOOKUP(F93,Résultats!$B$2:$AX$476,'T energie vecteurs'!W5,FALSE)</f>
        <v>9.0530539399999999</v>
      </c>
      <c r="K93" s="8">
        <f>VLOOKUP(G93,Résultats!$B$2:$AX$476,'T energie vecteurs'!W5,FALSE)</f>
        <v>6.552402421</v>
      </c>
      <c r="L93" s="96">
        <f t="shared" si="17"/>
        <v>17.057262414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5.6625066314646942E-3</v>
      </c>
      <c r="Q93" s="28">
        <f>('[2]Bilan 2050 AMS'!$W$13)/11.63</f>
        <v>9.5724519323725303</v>
      </c>
      <c r="R93" s="28">
        <f>('[2]Bilan 2050 AMS'!$W$22+'[2]Bilan 2050 AMS'!$W$30+SUM('[2]Bilan 2050 AMS'!$W$36:$W$40)+SUM('[2]Bilan 2050 AMS'!$W$44:$W$45)+'[2]Bilan 2050 AMS'!$W$47)/11.63</f>
        <v>6.9289112574602063</v>
      </c>
      <c r="S93" s="142">
        <f t="shared" si="18"/>
        <v>16.507025696464201</v>
      </c>
      <c r="T93" s="270"/>
    </row>
    <row r="94" spans="3:20" x14ac:dyDescent="0.25">
      <c r="C94" s="147" t="s">
        <v>23</v>
      </c>
      <c r="H94" s="8">
        <f>SUM(H95:H97)</f>
        <v>4.5380320999999997</v>
      </c>
      <c r="I94" s="8">
        <f>SUM(I95:I97)</f>
        <v>21.406138537000004</v>
      </c>
      <c r="J94" s="8">
        <f>SUM(J95:J97)</f>
        <v>15.953602230000001</v>
      </c>
      <c r="K94" s="8">
        <f>SUM(K95:K97)</f>
        <v>18.267921014599999</v>
      </c>
      <c r="L94" s="96">
        <f>SUM(H94:K94)</f>
        <v>60.165693881599999</v>
      </c>
      <c r="M94" s="75"/>
      <c r="N94" s="150" t="s">
        <v>526</v>
      </c>
      <c r="O94" s="29">
        <f>O95+O96</f>
        <v>5.5141288986823259E-2</v>
      </c>
      <c r="P94" s="28">
        <f t="shared" ref="P94:R94" si="19">P95+P96</f>
        <v>8.659475909889423</v>
      </c>
      <c r="Q94" s="28">
        <f t="shared" si="19"/>
        <v>18.376980061860618</v>
      </c>
      <c r="R94" s="28">
        <f t="shared" si="19"/>
        <v>18.495508139104587</v>
      </c>
      <c r="S94" s="142">
        <f t="shared" si="18"/>
        <v>45.587105399841448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3.3024244739999999</v>
      </c>
      <c r="I95" s="16">
        <f>VLOOKUP(E95,Résultats!$B$2:$AX$476,'T energie vecteurs'!W5,FALSE)</f>
        <v>15.206487900000001</v>
      </c>
      <c r="J95" s="16">
        <f>VLOOKUP(F95,Résultats!$B$2:$AX$476,'T energie vecteurs'!W5,FALSE)</f>
        <v>15.430177</v>
      </c>
      <c r="K95" s="16">
        <f>VLOOKUP(G95,Résultats!$B$2:$AX$476,'T energie vecteurs'!W5,FALSE)</f>
        <v>15.01586696</v>
      </c>
      <c r="L95" s="95">
        <f t="shared" si="17"/>
        <v>48.954956334000002</v>
      </c>
      <c r="M95" s="16"/>
      <c r="N95" s="149" t="s">
        <v>527</v>
      </c>
      <c r="O95" s="143">
        <f>'[2]Bilan 2050 AMS'!$U$46/11.63</f>
        <v>5.5141288986823259E-2</v>
      </c>
      <c r="P95" s="30">
        <f>SUM('[2]Bilan 2050 AMS'!$U$41:$U$43)/11.63</f>
        <v>0.24326850906629924</v>
      </c>
      <c r="Q95" s="30">
        <f>'[2]Bilan 2050 AMS'!$U$13/11.63</f>
        <v>18.376980061860618</v>
      </c>
      <c r="R95" s="30">
        <f>('[2]Bilan 2050 AMS'!$U$22+'[2]Bilan 2050 AMS'!$U$30+SUM('[2]Bilan 2050 AMS'!$U$36:$U$40)+SUM('[2]Bilan 2050 AMS'!$U$44:$U$45)+'[2]Bilan 2050 AMS'!$U$47)/11.63</f>
        <v>11.543053292700122</v>
      </c>
      <c r="S95" s="95">
        <f t="shared" si="18"/>
        <v>30.218443152613862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1.235607626</v>
      </c>
      <c r="I96" s="16">
        <f>VLOOKUP(E96,Résultats!$B$2:$AX$476,'T energie vecteurs'!W5,FALSE)</f>
        <v>2.8743441160000001</v>
      </c>
      <c r="J96" s="16">
        <f>VLOOKUP(F96,Résultats!$B$2:$AX$476,'T energie vecteurs'!W5,FALSE)</f>
        <v>0</v>
      </c>
      <c r="K96" s="16">
        <f>VLOOKUP(G96,Résultats!$B$2:$AX$476,'T energie vecteurs'!W5,FALSE)</f>
        <v>2.777045314</v>
      </c>
      <c r="L96" s="95">
        <f t="shared" si="17"/>
        <v>6.8869970560000002</v>
      </c>
      <c r="M96" s="16"/>
      <c r="N96" s="149" t="s">
        <v>47</v>
      </c>
      <c r="O96" s="22">
        <f>'[2]Bilan 2050 AMS'!$E$52/11.63</f>
        <v>0</v>
      </c>
      <c r="P96" s="16">
        <f>('[2]Bilan 2050 AMS'!$E$54+'[2]Bilan 2050 AMS'!$E$56)/11.63</f>
        <v>8.416207400823124</v>
      </c>
      <c r="Q96" s="16">
        <v>0</v>
      </c>
      <c r="R96" s="16">
        <f>('[2]Bilan 2050 AMS'!$E$53+'[2]Bilan 2050 AMS'!$E$55+'[2]Bilan 2050 AMS'!$E$57)/11.63</f>
        <v>6.9524548464044633</v>
      </c>
      <c r="S96" s="95">
        <f t="shared" si="18"/>
        <v>15.368662247227586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3.3253065209999999</v>
      </c>
      <c r="J97" s="16">
        <f>VLOOKUP(F97,Résultats!$B$2:$AX$476,'T energie vecteurs'!W5,FALSE)</f>
        <v>0.52342522999999996</v>
      </c>
      <c r="K97" s="16">
        <f>VLOOKUP(G97,Résultats!$B$2:$AX$476,'T energie vecteurs'!W5,FALSE)</f>
        <v>0.47500874059999998</v>
      </c>
      <c r="L97" s="95">
        <f t="shared" si="17"/>
        <v>4.3237404915999997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1.6205405671470268</v>
      </c>
      <c r="Q97" s="28">
        <f>'[2]Bilan 2050 AMS'!$T$13/11.63</f>
        <v>0.59590433813600663</v>
      </c>
      <c r="R97" s="28">
        <f>('[2]Bilan 2050 AMS'!$T$22+'[2]Bilan 2050 AMS'!$T$30+SUM('[2]Bilan 2050 AMS'!$T$36:$T$40)+SUM('[2]Bilan 2050 AMS'!$T$44:$T$45)+'[2]Bilan 2050 AMS'!$T$47)/11.63</f>
        <v>0.82592305453866399</v>
      </c>
      <c r="S97" s="142">
        <f t="shared" si="18"/>
        <v>3.0423679598216973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4.6416406104999997</v>
      </c>
      <c r="I98" s="9">
        <f>SUM(I89,I92:I94)</f>
        <v>51.481265299</v>
      </c>
      <c r="J98" s="9">
        <f>SUM(J89,J92:J94)</f>
        <v>46.021368669000005</v>
      </c>
      <c r="K98" s="9">
        <f>SUM(K89,K92:K94)</f>
        <v>42.164206715903603</v>
      </c>
      <c r="L98" s="98">
        <f t="shared" si="17"/>
        <v>144.30848129440361</v>
      </c>
      <c r="M98" s="79"/>
      <c r="N98" s="151" t="s">
        <v>26</v>
      </c>
      <c r="O98" s="32">
        <f>O89+O92+O93+O94+O97</f>
        <v>5.5141288986823259E-2</v>
      </c>
      <c r="P98" s="31">
        <f>P89+P92+P93+P94+P97</f>
        <v>12.608954326783392</v>
      </c>
      <c r="Q98" s="31">
        <f>Q89+Q92+Q93+Q94+Q97</f>
        <v>50.175055400076403</v>
      </c>
      <c r="R98" s="31">
        <f>R89+R92+R93+R94+R97</f>
        <v>42.857266726472616</v>
      </c>
      <c r="S98" s="144">
        <f t="shared" si="18"/>
        <v>105.69641774231923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23.36745778285287</v>
      </c>
      <c r="Q104" s="286">
        <f t="shared" si="20"/>
        <v>-3.2154968878051688</v>
      </c>
      <c r="R104" s="286">
        <f t="shared" si="20"/>
        <v>0.19575517811125609</v>
      </c>
      <c r="S104" s="287">
        <f t="shared" si="20"/>
        <v>20.347716073158956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7.9649266809999997</v>
      </c>
      <c r="Q105" s="34">
        <f t="shared" si="20"/>
        <v>5.0380366800000003</v>
      </c>
      <c r="R105" s="34">
        <f t="shared" si="20"/>
        <v>4.7912303600000003E-5</v>
      </c>
      <c r="S105" s="280">
        <f t="shared" si="20"/>
        <v>13.003011273303599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17.69518476</v>
      </c>
      <c r="Q106" s="34">
        <f t="shared" si="20"/>
        <v>1.884438139</v>
      </c>
      <c r="R106" s="34">
        <f t="shared" si="20"/>
        <v>1.469435235</v>
      </c>
      <c r="S106" s="280">
        <f t="shared" si="20"/>
        <v>21.049058133999999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0.1036085105</v>
      </c>
      <c r="P107" s="286">
        <f t="shared" si="20"/>
        <v>2.9325875830316517</v>
      </c>
      <c r="Q107" s="286">
        <f t="shared" si="20"/>
        <v>2.6004903190979292</v>
      </c>
      <c r="R107" s="286">
        <f t="shared" si="20"/>
        <v>0.54120382682318535</v>
      </c>
      <c r="S107" s="287">
        <f t="shared" si="20"/>
        <v>6.1778902394527648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1.4461435463685355</v>
      </c>
      <c r="Q108" s="286">
        <f t="shared" si="20"/>
        <v>-0.51939799237253048</v>
      </c>
      <c r="R108" s="286">
        <f t="shared" si="20"/>
        <v>-0.37650883646020628</v>
      </c>
      <c r="S108" s="287">
        <f t="shared" si="20"/>
        <v>0.55023671753579961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4.482890811013176</v>
      </c>
      <c r="P109" s="286">
        <f t="shared" si="20"/>
        <v>12.746662627110581</v>
      </c>
      <c r="Q109" s="286">
        <f t="shared" si="20"/>
        <v>-2.4233778318606163</v>
      </c>
      <c r="R109" s="286">
        <f t="shared" si="20"/>
        <v>-0.22758712450458773</v>
      </c>
      <c r="S109" s="287">
        <f t="shared" si="20"/>
        <v>14.578588481758551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3.2472831850131767</v>
      </c>
      <c r="P110" s="271">
        <f t="shared" si="20"/>
        <v>14.963219390933702</v>
      </c>
      <c r="Q110" s="271">
        <f t="shared" si="20"/>
        <v>-2.9468030618606171</v>
      </c>
      <c r="R110" s="271">
        <f t="shared" si="20"/>
        <v>3.4728136672998779</v>
      </c>
      <c r="S110" s="280">
        <f t="shared" si="20"/>
        <v>18.73651318138614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1.235607626</v>
      </c>
      <c r="P111" s="34">
        <f t="shared" si="20"/>
        <v>-5.5418632848231244</v>
      </c>
      <c r="Q111" s="34">
        <f t="shared" si="20"/>
        <v>0</v>
      </c>
      <c r="R111" s="34">
        <f t="shared" si="20"/>
        <v>-4.1754095324044638</v>
      </c>
      <c r="S111" s="280">
        <f t="shared" si="20"/>
        <v>-8.4816651912275862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1.7047659538529731</v>
      </c>
      <c r="Q112" s="271">
        <f t="shared" si="20"/>
        <v>-7.2479108136006665E-2</v>
      </c>
      <c r="R112" s="271">
        <f t="shared" si="20"/>
        <v>-0.35091431393866401</v>
      </c>
      <c r="S112" s="280">
        <f t="shared" si="20"/>
        <v>1.2813725317783025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4.586499321513176</v>
      </c>
      <c r="P113" s="292">
        <f t="shared" si="20"/>
        <v>38.87231097221661</v>
      </c>
      <c r="Q113" s="292">
        <f t="shared" si="20"/>
        <v>-4.1536867310763981</v>
      </c>
      <c r="R113" s="292">
        <f t="shared" si="20"/>
        <v>-0.69306001056901323</v>
      </c>
      <c r="S113" s="293">
        <f t="shared" si="20"/>
        <v>38.612063552084379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84.624025090000004</v>
      </c>
      <c r="G3">
        <v>81.349999969999999</v>
      </c>
      <c r="H3">
        <v>78.01651683</v>
      </c>
      <c r="I3">
        <v>77.95294165</v>
      </c>
      <c r="J3">
        <v>76.879655830000004</v>
      </c>
      <c r="K3">
        <v>73.554983500000006</v>
      </c>
      <c r="L3">
        <v>71.667970010000005</v>
      </c>
      <c r="M3">
        <v>71.197415430000007</v>
      </c>
      <c r="N3">
        <v>71.374899760000005</v>
      </c>
      <c r="O3">
        <v>71.603651040000003</v>
      </c>
      <c r="P3">
        <v>70.379215239999894</v>
      </c>
      <c r="Q3">
        <v>68.355352400000001</v>
      </c>
      <c r="R3">
        <v>67.501094289999997</v>
      </c>
      <c r="S3">
        <v>66.411551810000006</v>
      </c>
      <c r="T3">
        <v>65.601010389999999</v>
      </c>
      <c r="U3">
        <v>65.142636210000006</v>
      </c>
      <c r="V3">
        <v>64.893698119999996</v>
      </c>
      <c r="W3">
        <v>64.034225759999998</v>
      </c>
      <c r="X3">
        <v>63.02842295</v>
      </c>
      <c r="Y3">
        <v>62.022892540000001</v>
      </c>
      <c r="Z3">
        <v>61.30764989</v>
      </c>
      <c r="AA3">
        <v>60.781428050000002</v>
      </c>
      <c r="AB3">
        <v>60.390017669999999</v>
      </c>
      <c r="AC3">
        <v>60.084837270000001</v>
      </c>
      <c r="AD3">
        <v>59.614589410000001</v>
      </c>
      <c r="AE3">
        <v>59.141582460000002</v>
      </c>
      <c r="AF3">
        <v>58.650204430000002</v>
      </c>
      <c r="AG3">
        <v>58.132863919999998</v>
      </c>
      <c r="AH3">
        <v>57.600255349999998</v>
      </c>
      <c r="AI3">
        <v>57.034240509999997</v>
      </c>
      <c r="AJ3">
        <v>56.453616140000001</v>
      </c>
      <c r="AK3">
        <v>55.87412784</v>
      </c>
      <c r="AL3">
        <v>55.289656770000001</v>
      </c>
      <c r="AM3">
        <v>54.702701189999999</v>
      </c>
      <c r="AN3">
        <v>54.128573359999997</v>
      </c>
      <c r="AO3">
        <v>53.516308500000001</v>
      </c>
      <c r="AP3">
        <v>52.882569119999999</v>
      </c>
      <c r="AQ3">
        <v>52.249011119999999</v>
      </c>
      <c r="AR3">
        <v>51.609113749999999</v>
      </c>
      <c r="AS3">
        <v>50.979357499999999</v>
      </c>
      <c r="AT3">
        <v>50.353939060000002</v>
      </c>
      <c r="AU3">
        <v>49.739643950000001</v>
      </c>
      <c r="AV3">
        <v>49.144841599999999</v>
      </c>
      <c r="AW3">
        <v>48.606921180000001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83.517348999999996</v>
      </c>
      <c r="G4">
        <v>79.897254840000002</v>
      </c>
      <c r="H4">
        <v>76.252157440000005</v>
      </c>
      <c r="I4">
        <v>75.820975259999997</v>
      </c>
      <c r="J4">
        <v>74.414842500000006</v>
      </c>
      <c r="K4">
        <v>70.851902679999995</v>
      </c>
      <c r="L4">
        <v>68.699851289999998</v>
      </c>
      <c r="M4">
        <v>67.918205180000001</v>
      </c>
      <c r="N4">
        <v>67.757716619999997</v>
      </c>
      <c r="O4">
        <v>67.772737280000001</v>
      </c>
      <c r="P4">
        <v>66.404720609999998</v>
      </c>
      <c r="Q4">
        <v>64.281506309999997</v>
      </c>
      <c r="R4">
        <v>63.256287899999997</v>
      </c>
      <c r="S4">
        <v>63.198277910000002</v>
      </c>
      <c r="T4">
        <v>62.231559539999999</v>
      </c>
      <c r="U4">
        <v>61.604755019999999</v>
      </c>
      <c r="V4">
        <v>61.180111770000003</v>
      </c>
      <c r="W4">
        <v>60.254193170000001</v>
      </c>
      <c r="X4">
        <v>59.193018770000002</v>
      </c>
      <c r="Y4">
        <v>58.248865690000002</v>
      </c>
      <c r="Z4">
        <v>57.577342479999999</v>
      </c>
      <c r="AA4">
        <v>57.083346939999998</v>
      </c>
      <c r="AB4">
        <v>56.71485174</v>
      </c>
      <c r="AC4">
        <v>56.427290880000001</v>
      </c>
      <c r="AD4">
        <v>55.988706280000002</v>
      </c>
      <c r="AE4">
        <v>55.547646469999997</v>
      </c>
      <c r="AF4">
        <v>55.089456589999998</v>
      </c>
      <c r="AG4">
        <v>54.606520430000003</v>
      </c>
      <c r="AH4">
        <v>54.109364599999999</v>
      </c>
      <c r="AI4">
        <v>53.576163370000003</v>
      </c>
      <c r="AJ4">
        <v>53.029192340000002</v>
      </c>
      <c r="AK4">
        <v>52.483239130000001</v>
      </c>
      <c r="AL4">
        <v>51.933125959999998</v>
      </c>
      <c r="AM4">
        <v>51.380641220000001</v>
      </c>
      <c r="AN4">
        <v>50.829536779999998</v>
      </c>
      <c r="AO4">
        <v>50.242427429999999</v>
      </c>
      <c r="AP4">
        <v>49.634967549999999</v>
      </c>
      <c r="AQ4">
        <v>49.027481909999999</v>
      </c>
      <c r="AR4">
        <v>48.41384128</v>
      </c>
      <c r="AS4">
        <v>47.807701399999999</v>
      </c>
      <c r="AT4">
        <v>47.20567278</v>
      </c>
      <c r="AU4">
        <v>46.614111950000002</v>
      </c>
      <c r="AV4">
        <v>46.04085044</v>
      </c>
      <c r="AW4">
        <v>45.520885620000001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1.1066760879999999</v>
      </c>
      <c r="G5">
        <v>1.452745129</v>
      </c>
      <c r="H5">
        <v>1.7643593829999999</v>
      </c>
      <c r="I5">
        <v>2.131966384</v>
      </c>
      <c r="J5">
        <v>2.4648133290000001</v>
      </c>
      <c r="K5">
        <v>2.7030808159999999</v>
      </c>
      <c r="L5">
        <v>2.9681187269999998</v>
      </c>
      <c r="M5">
        <v>3.2792102509999999</v>
      </c>
      <c r="N5">
        <v>3.6171831490000002</v>
      </c>
      <c r="O5">
        <v>3.8309137600000001</v>
      </c>
      <c r="P5">
        <v>3.974494628</v>
      </c>
      <c r="Q5">
        <v>4.0738460910000001</v>
      </c>
      <c r="R5">
        <v>4.2448063930000002</v>
      </c>
      <c r="S5">
        <v>3.213273907</v>
      </c>
      <c r="T5">
        <v>3.3694508519999999</v>
      </c>
      <c r="U5">
        <v>3.5378811959999998</v>
      </c>
      <c r="V5">
        <v>3.7135863589999998</v>
      </c>
      <c r="W5">
        <v>3.7800325959999999</v>
      </c>
      <c r="X5">
        <v>3.8354041749999999</v>
      </c>
      <c r="Y5">
        <v>3.774026852</v>
      </c>
      <c r="Z5">
        <v>3.73030741</v>
      </c>
      <c r="AA5">
        <v>3.6980811120000001</v>
      </c>
      <c r="AB5">
        <v>3.6751659330000002</v>
      </c>
      <c r="AC5">
        <v>3.6575463909999999</v>
      </c>
      <c r="AD5">
        <v>3.6258831310000001</v>
      </c>
      <c r="AE5">
        <v>3.5939359880000001</v>
      </c>
      <c r="AF5">
        <v>3.5607478459999999</v>
      </c>
      <c r="AG5">
        <v>3.526343486</v>
      </c>
      <c r="AH5">
        <v>3.4908907469999999</v>
      </c>
      <c r="AI5">
        <v>3.4580771459999999</v>
      </c>
      <c r="AJ5">
        <v>3.4244238020000002</v>
      </c>
      <c r="AK5">
        <v>3.390888704</v>
      </c>
      <c r="AL5">
        <v>3.3565308100000002</v>
      </c>
      <c r="AM5">
        <v>3.3220599740000001</v>
      </c>
      <c r="AN5">
        <v>3.2990365750000001</v>
      </c>
      <c r="AO5">
        <v>3.2738810709999999</v>
      </c>
      <c r="AP5">
        <v>3.247601569</v>
      </c>
      <c r="AQ5">
        <v>3.221529216</v>
      </c>
      <c r="AR5">
        <v>3.1952724689999998</v>
      </c>
      <c r="AS5">
        <v>3.171656102</v>
      </c>
      <c r="AT5">
        <v>3.1482662810000002</v>
      </c>
      <c r="AU5">
        <v>3.1255320019999999</v>
      </c>
      <c r="AV5">
        <v>3.103991159</v>
      </c>
      <c r="AW5">
        <v>3.0860355579999998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30.297545809999999</v>
      </c>
      <c r="G6" s="39">
        <v>30.91621945</v>
      </c>
      <c r="H6" s="39">
        <v>28.767248840000001</v>
      </c>
      <c r="I6" s="39">
        <v>29.834942330000001</v>
      </c>
      <c r="J6" s="39">
        <v>30.955961219999999</v>
      </c>
      <c r="K6" s="39">
        <v>31.399800750000001</v>
      </c>
      <c r="L6" s="39">
        <v>31.312994580000002</v>
      </c>
      <c r="M6">
        <v>31.206135840000002</v>
      </c>
      <c r="N6">
        <v>30.550514150000001</v>
      </c>
      <c r="O6">
        <v>29.25612009</v>
      </c>
      <c r="P6">
        <v>28.747153969999999</v>
      </c>
      <c r="Q6">
        <v>28.648704160000001</v>
      </c>
      <c r="R6">
        <v>27.782442830000001</v>
      </c>
      <c r="S6">
        <v>26.199905820000001</v>
      </c>
      <c r="T6">
        <v>26.254743479999998</v>
      </c>
      <c r="U6">
        <v>26.01672555</v>
      </c>
      <c r="V6">
        <v>25.568980100000001</v>
      </c>
      <c r="W6">
        <v>25.408094460000001</v>
      </c>
      <c r="X6">
        <v>25.256568470000001</v>
      </c>
      <c r="Y6">
        <v>24.772130749999999</v>
      </c>
      <c r="Z6">
        <v>24.281934199999998</v>
      </c>
      <c r="AA6">
        <v>23.802426759999999</v>
      </c>
      <c r="AB6">
        <v>23.400437270000001</v>
      </c>
      <c r="AC6">
        <v>23.02260132</v>
      </c>
      <c r="AD6">
        <v>22.663957450000002</v>
      </c>
      <c r="AE6">
        <v>22.361953190000001</v>
      </c>
      <c r="AF6">
        <v>22.098244480000002</v>
      </c>
      <c r="AG6">
        <v>21.838605780000002</v>
      </c>
      <c r="AH6">
        <v>21.6015391</v>
      </c>
      <c r="AI6">
        <v>21.308749089999999</v>
      </c>
      <c r="AJ6">
        <v>21.026888979999999</v>
      </c>
      <c r="AK6">
        <v>20.75407525</v>
      </c>
      <c r="AL6">
        <v>20.465229820000001</v>
      </c>
      <c r="AM6">
        <v>20.18179971</v>
      </c>
      <c r="AN6">
        <v>19.935301450000001</v>
      </c>
      <c r="AO6">
        <v>19.69657982</v>
      </c>
      <c r="AP6">
        <v>19.458947850000001</v>
      </c>
      <c r="AQ6">
        <v>19.21846854</v>
      </c>
      <c r="AR6">
        <v>18.971339560000001</v>
      </c>
      <c r="AS6">
        <v>18.632353519999999</v>
      </c>
      <c r="AT6">
        <v>18.283059919999999</v>
      </c>
      <c r="AU6">
        <v>17.922687750000001</v>
      </c>
      <c r="AV6">
        <v>17.549704739999999</v>
      </c>
      <c r="AW6">
        <v>17.166149619999999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0.35243943119999999</v>
      </c>
      <c r="G7">
        <v>0.32597546989999998</v>
      </c>
      <c r="H7">
        <v>0.27492761630000001</v>
      </c>
      <c r="I7">
        <v>0.25844416840000001</v>
      </c>
      <c r="J7">
        <v>0.2430565482</v>
      </c>
      <c r="K7">
        <v>0.22346598300000001</v>
      </c>
      <c r="L7">
        <v>0.20199035409999999</v>
      </c>
      <c r="M7">
        <v>0.1824599368</v>
      </c>
      <c r="N7">
        <v>0.1619077162</v>
      </c>
      <c r="O7">
        <v>0.14351567130000001</v>
      </c>
      <c r="P7">
        <v>0.1305302065</v>
      </c>
      <c r="Q7">
        <v>0.1204078291</v>
      </c>
      <c r="R7">
        <v>0.108082093</v>
      </c>
      <c r="S7">
        <v>0.1097917024</v>
      </c>
      <c r="T7">
        <v>0.1795741656</v>
      </c>
      <c r="U7">
        <v>0.24419671870000001</v>
      </c>
      <c r="V7">
        <v>0.30262861149999998</v>
      </c>
      <c r="W7">
        <v>0.2609057468</v>
      </c>
      <c r="X7">
        <v>0.21996567049999999</v>
      </c>
      <c r="Y7">
        <v>0.2144220429</v>
      </c>
      <c r="Z7">
        <v>0.20887030919999999</v>
      </c>
      <c r="AA7">
        <v>0.20345249630000001</v>
      </c>
      <c r="AB7">
        <v>0.1987434313</v>
      </c>
      <c r="AC7">
        <v>0.19427805889999999</v>
      </c>
      <c r="AD7">
        <v>0.19747711630000001</v>
      </c>
      <c r="AE7">
        <v>0.20110791159999999</v>
      </c>
      <c r="AF7">
        <v>0.20504646139999999</v>
      </c>
      <c r="AG7">
        <v>0.2093437497</v>
      </c>
      <c r="AH7">
        <v>0.213854936</v>
      </c>
      <c r="AI7">
        <v>0.21368804189999999</v>
      </c>
      <c r="AJ7">
        <v>0.21364278019999999</v>
      </c>
      <c r="AK7">
        <v>0.21370474589999999</v>
      </c>
      <c r="AL7">
        <v>0.2137499128</v>
      </c>
      <c r="AM7">
        <v>0.21387471669999999</v>
      </c>
      <c r="AN7">
        <v>0.219127554</v>
      </c>
      <c r="AO7">
        <v>0.22458440669999999</v>
      </c>
      <c r="AP7" s="39">
        <v>0.23018317629999999</v>
      </c>
      <c r="AQ7" s="39">
        <v>0.23588503520000001</v>
      </c>
      <c r="AR7" s="39">
        <v>0.2416463764</v>
      </c>
      <c r="AS7" s="39">
        <v>0.24521084169999999</v>
      </c>
      <c r="AT7" s="39">
        <v>0.24878253610000001</v>
      </c>
      <c r="AU7" s="39">
        <v>0.25234876449999999</v>
      </c>
      <c r="AV7" s="39">
        <v>0.25588396870000002</v>
      </c>
      <c r="AW7" s="39">
        <v>0.25941290439999998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1.4912018010000001</v>
      </c>
      <c r="G8" s="39">
        <v>1.461259299</v>
      </c>
      <c r="H8" s="39">
        <v>1.3057233610000001</v>
      </c>
      <c r="I8" s="39">
        <v>1.300438998</v>
      </c>
      <c r="J8" s="39">
        <v>1.2957493920000001</v>
      </c>
      <c r="K8" s="39">
        <v>1.2621633050000001</v>
      </c>
      <c r="L8" s="39">
        <v>1.2087185810000001</v>
      </c>
      <c r="M8">
        <v>1.156784678</v>
      </c>
      <c r="N8">
        <v>1.087534378</v>
      </c>
      <c r="O8">
        <v>1.1617998869999999</v>
      </c>
      <c r="P8">
        <v>1.273501861</v>
      </c>
      <c r="Q8">
        <v>1.4157932600000001</v>
      </c>
      <c r="R8">
        <v>1.5316354729999999</v>
      </c>
      <c r="S8">
        <v>2.3232520509999999</v>
      </c>
      <c r="T8">
        <v>1.7722357529999999</v>
      </c>
      <c r="U8">
        <v>1.2266815959999999</v>
      </c>
      <c r="V8">
        <v>0.70498294360000002</v>
      </c>
      <c r="W8">
        <v>0.67344926540000005</v>
      </c>
      <c r="X8">
        <v>0.64263097209999998</v>
      </c>
      <c r="Y8">
        <v>0.63113983979999999</v>
      </c>
      <c r="Z8">
        <v>0.61947567240000001</v>
      </c>
      <c r="AA8">
        <v>0.60805774410000002</v>
      </c>
      <c r="AB8">
        <v>0.59857050739999995</v>
      </c>
      <c r="AC8">
        <v>0.58967742300000003</v>
      </c>
      <c r="AD8">
        <v>0.59248654460000005</v>
      </c>
      <c r="AE8">
        <v>0.59665732039999997</v>
      </c>
      <c r="AF8">
        <v>0.60177927689999999</v>
      </c>
      <c r="AG8">
        <v>0.60763488070000005</v>
      </c>
      <c r="AH8">
        <v>0.61411375329999995</v>
      </c>
      <c r="AI8">
        <v>0.62076344039999998</v>
      </c>
      <c r="AJ8">
        <v>0.62779744999999998</v>
      </c>
      <c r="AK8">
        <v>0.63518548779999995</v>
      </c>
      <c r="AL8">
        <v>0.64289058939999999</v>
      </c>
      <c r="AM8">
        <v>0.65089225750000002</v>
      </c>
      <c r="AN8">
        <v>0.65968841950000001</v>
      </c>
      <c r="AO8">
        <v>0.66899430339999999</v>
      </c>
      <c r="AP8">
        <v>0.67861290860000001</v>
      </c>
      <c r="AQ8">
        <v>0.68842342420000002</v>
      </c>
      <c r="AR8">
        <v>0.69829616709999998</v>
      </c>
      <c r="AS8">
        <v>0.96768737069999999</v>
      </c>
      <c r="AT8">
        <v>1.241652663</v>
      </c>
      <c r="AU8">
        <v>1.5200608630000001</v>
      </c>
      <c r="AV8">
        <v>1.8026395559999999</v>
      </c>
      <c r="AW8">
        <v>2.0894204219999999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1.44818103</v>
      </c>
      <c r="G9">
        <v>1.3812186630000001</v>
      </c>
      <c r="H9">
        <v>1.201254533</v>
      </c>
      <c r="I9">
        <v>1.1644546120000001</v>
      </c>
      <c r="J9">
        <v>1.129281749</v>
      </c>
      <c r="K9">
        <v>1.0706451669999999</v>
      </c>
      <c r="L9">
        <v>0.99793883699999997</v>
      </c>
      <c r="M9">
        <v>0.92956544080000003</v>
      </c>
      <c r="N9">
        <v>0.85058780369999998</v>
      </c>
      <c r="O9">
        <v>0.75262300069999999</v>
      </c>
      <c r="P9">
        <v>0.68330679660000004</v>
      </c>
      <c r="Q9">
        <v>0.62919606390000005</v>
      </c>
      <c r="R9">
        <v>0.56378247589999997</v>
      </c>
      <c r="S9">
        <v>0.21639970729999999</v>
      </c>
      <c r="T9">
        <v>0.17748280550000001</v>
      </c>
      <c r="U9">
        <v>0.1383731175</v>
      </c>
      <c r="V9">
        <v>0.10053787660000001</v>
      </c>
      <c r="W9">
        <v>7.8853437400000004E-2</v>
      </c>
      <c r="X9">
        <v>5.7561087099999998E-2</v>
      </c>
      <c r="Y9">
        <v>5.6511794800000001E-2</v>
      </c>
      <c r="Z9">
        <v>5.5447639100000001E-2</v>
      </c>
      <c r="AA9">
        <v>5.4406156300000001E-2</v>
      </c>
      <c r="AB9">
        <v>5.3538137800000003E-2</v>
      </c>
      <c r="AC9">
        <v>5.2723841200000003E-2</v>
      </c>
      <c r="AD9">
        <v>5.2961660299999998E-2</v>
      </c>
      <c r="AE9">
        <v>5.33213258E-2</v>
      </c>
      <c r="AF9">
        <v>5.37660706E-2</v>
      </c>
      <c r="AG9">
        <v>5.4275447400000003E-2</v>
      </c>
      <c r="AH9">
        <v>5.4840501E-2</v>
      </c>
      <c r="AI9">
        <v>5.5431832E-2</v>
      </c>
      <c r="AJ9">
        <v>5.6057470800000002E-2</v>
      </c>
      <c r="AK9">
        <v>5.6714708400000001E-2</v>
      </c>
      <c r="AL9">
        <v>5.7400115500000001E-2</v>
      </c>
      <c r="AM9">
        <v>5.8111982399999998E-2</v>
      </c>
      <c r="AN9">
        <v>5.8894882500000002E-2</v>
      </c>
      <c r="AO9">
        <v>5.9723253400000002E-2</v>
      </c>
      <c r="AP9">
        <v>6.0579504100000001E-2</v>
      </c>
      <c r="AQ9">
        <v>6.1452847400000003E-2</v>
      </c>
      <c r="AR9">
        <v>6.2331706399999999E-2</v>
      </c>
      <c r="AS9">
        <v>6.3031461999999996E-2</v>
      </c>
      <c r="AT9">
        <v>6.3729221700000005E-2</v>
      </c>
      <c r="AU9">
        <v>6.4421790899999998E-2</v>
      </c>
      <c r="AV9">
        <v>6.5102745399999995E-2</v>
      </c>
      <c r="AW9">
        <v>6.5778504500000001E-2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0.50784512069999999</v>
      </c>
      <c r="G10">
        <v>0.6997129071</v>
      </c>
      <c r="H10">
        <v>0.80371806960000003</v>
      </c>
      <c r="I10">
        <v>0.97456947719999998</v>
      </c>
      <c r="J10">
        <v>1.1387551950000001</v>
      </c>
      <c r="K10">
        <v>1.2641952169999999</v>
      </c>
      <c r="L10">
        <v>1.3475091219999999</v>
      </c>
      <c r="M10">
        <v>1.4051040370000001</v>
      </c>
      <c r="N10">
        <v>1.4095784280000001</v>
      </c>
      <c r="O10">
        <v>1.5677406890000001</v>
      </c>
      <c r="P10">
        <v>1.7891186130000001</v>
      </c>
      <c r="Q10">
        <v>2.070789912</v>
      </c>
      <c r="R10">
        <v>2.3323206970000001</v>
      </c>
      <c r="S10">
        <v>3.1690020670000001</v>
      </c>
      <c r="T10">
        <v>3.339685802</v>
      </c>
      <c r="U10">
        <v>3.4656714129999999</v>
      </c>
      <c r="V10">
        <v>3.5537608060000001</v>
      </c>
      <c r="W10">
        <v>3.8475374470000001</v>
      </c>
      <c r="X10">
        <v>4.1372795829999998</v>
      </c>
      <c r="Y10">
        <v>4.3443550169999998</v>
      </c>
      <c r="Z10">
        <v>4.5413939990000003</v>
      </c>
      <c r="AA10">
        <v>4.7313552300000001</v>
      </c>
      <c r="AB10">
        <v>4.8373818389999999</v>
      </c>
      <c r="AC10">
        <v>4.9427706880000004</v>
      </c>
      <c r="AD10">
        <v>5.209695365</v>
      </c>
      <c r="AE10">
        <v>5.4862267300000003</v>
      </c>
      <c r="AF10">
        <v>5.7701287880000001</v>
      </c>
      <c r="AG10">
        <v>6.0727630159999997</v>
      </c>
      <c r="AH10">
        <v>6.3815371870000002</v>
      </c>
      <c r="AI10">
        <v>6.7054830000000001</v>
      </c>
      <c r="AJ10">
        <v>7.034675053</v>
      </c>
      <c r="AK10">
        <v>7.369194298</v>
      </c>
      <c r="AL10">
        <v>7.7200426139999996</v>
      </c>
      <c r="AM10">
        <v>8.0763990040000007</v>
      </c>
      <c r="AN10">
        <v>8.4581852980000001</v>
      </c>
      <c r="AO10">
        <v>8.8505116800000003</v>
      </c>
      <c r="AP10">
        <v>9.2512376060000001</v>
      </c>
      <c r="AQ10">
        <v>9.6589643580000004</v>
      </c>
      <c r="AR10">
        <v>10.071967989999999</v>
      </c>
      <c r="AS10">
        <v>10.473483359999999</v>
      </c>
      <c r="AT10">
        <v>10.87974526</v>
      </c>
      <c r="AU10">
        <v>11.290132290000001</v>
      </c>
      <c r="AV10">
        <v>11.703385340000001</v>
      </c>
      <c r="AW10">
        <v>12.120497309999999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8.73762176E-2</v>
      </c>
      <c r="G11" s="39">
        <v>0.1106117964</v>
      </c>
      <c r="H11" s="39">
        <v>0.12768581970000001</v>
      </c>
      <c r="I11">
        <v>0.16428534189999999</v>
      </c>
      <c r="J11">
        <v>0.21146922879999999</v>
      </c>
      <c r="K11">
        <v>0.26610868840000002</v>
      </c>
      <c r="L11">
        <v>0.32921987029999999</v>
      </c>
      <c r="M11">
        <v>0.4070340167</v>
      </c>
      <c r="N11">
        <v>0.49435451959999999</v>
      </c>
      <c r="O11">
        <v>0.56734171440000003</v>
      </c>
      <c r="P11">
        <v>0.66808364929999997</v>
      </c>
      <c r="Q11">
        <v>0.79790093090000003</v>
      </c>
      <c r="R11">
        <v>0.92730461149999999</v>
      </c>
      <c r="S11">
        <v>1.3965954620000001</v>
      </c>
      <c r="T11">
        <v>1.47181666</v>
      </c>
      <c r="U11">
        <v>1.5273391650000001</v>
      </c>
      <c r="V11">
        <v>1.566160612</v>
      </c>
      <c r="W11">
        <v>1.627899652</v>
      </c>
      <c r="X11">
        <v>1.689003724</v>
      </c>
      <c r="Y11">
        <v>1.7847966070000001</v>
      </c>
      <c r="Z11">
        <v>1.8761348600000001</v>
      </c>
      <c r="AA11">
        <v>1.9642367329999999</v>
      </c>
      <c r="AB11">
        <v>2.0538110559999998</v>
      </c>
      <c r="AC11">
        <v>2.141787973</v>
      </c>
      <c r="AD11">
        <v>2.4064616569999999</v>
      </c>
      <c r="AE11">
        <v>2.6741917850000001</v>
      </c>
      <c r="AF11">
        <v>2.9447470240000002</v>
      </c>
      <c r="AG11">
        <v>3.2308889299999999</v>
      </c>
      <c r="AH11">
        <v>3.5202518110000001</v>
      </c>
      <c r="AI11">
        <v>3.8237232950000002</v>
      </c>
      <c r="AJ11">
        <v>4.1307020259999998</v>
      </c>
      <c r="AK11">
        <v>4.4414264210000001</v>
      </c>
      <c r="AL11">
        <v>4.7673913749999999</v>
      </c>
      <c r="AM11">
        <v>5.097581505</v>
      </c>
      <c r="AN11">
        <v>5.4500490309999998</v>
      </c>
      <c r="AO11">
        <v>5.8108929959999998</v>
      </c>
      <c r="AP11">
        <v>6.1788866200000001</v>
      </c>
      <c r="AQ11">
        <v>6.553188102</v>
      </c>
      <c r="AR11">
        <v>6.9326623840000003</v>
      </c>
      <c r="AS11">
        <v>7.16705624</v>
      </c>
      <c r="AT11">
        <v>7.4039795489999998</v>
      </c>
      <c r="AU11">
        <v>7.6430199009999997</v>
      </c>
      <c r="AV11">
        <v>7.883342796</v>
      </c>
      <c r="AW11">
        <v>8.1256381270000002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3.5185826069999999</v>
      </c>
      <c r="G12" s="39">
        <v>3.588064605</v>
      </c>
      <c r="H12" s="39">
        <v>3.336458865</v>
      </c>
      <c r="I12">
        <v>3.4580097969999999</v>
      </c>
      <c r="J12">
        <v>3.5855755889999998</v>
      </c>
      <c r="K12">
        <v>3.6345868659999998</v>
      </c>
      <c r="L12">
        <v>3.6221492</v>
      </c>
      <c r="M12" s="39">
        <v>3.607408291</v>
      </c>
      <c r="N12">
        <v>3.5292904420000002</v>
      </c>
      <c r="O12">
        <v>3.572776095</v>
      </c>
      <c r="P12">
        <v>3.7111124869999998</v>
      </c>
      <c r="Q12">
        <v>3.9096190270000002</v>
      </c>
      <c r="R12">
        <v>4.0079295549999996</v>
      </c>
      <c r="S12">
        <v>3.8723783269999998</v>
      </c>
      <c r="T12">
        <v>4.0809461919999999</v>
      </c>
      <c r="U12">
        <v>4.2348949559999998</v>
      </c>
      <c r="V12">
        <v>4.3425362410000004</v>
      </c>
      <c r="W12">
        <v>4.1504139799999997</v>
      </c>
      <c r="X12">
        <v>3.9626625820000001</v>
      </c>
      <c r="Y12">
        <v>3.8900333200000001</v>
      </c>
      <c r="Z12">
        <v>3.8163933029999999</v>
      </c>
      <c r="AA12">
        <v>3.7443262719999999</v>
      </c>
      <c r="AB12">
        <v>3.6848892919999998</v>
      </c>
      <c r="AC12">
        <v>3.6291407320000002</v>
      </c>
      <c r="AD12">
        <v>3.6439016230000001</v>
      </c>
      <c r="AE12">
        <v>3.6670615149999999</v>
      </c>
      <c r="AF12">
        <v>3.696081655</v>
      </c>
      <c r="AG12">
        <v>3.7297710620000002</v>
      </c>
      <c r="AH12">
        <v>3.767287026</v>
      </c>
      <c r="AI12">
        <v>3.8067792250000001</v>
      </c>
      <c r="AJ12">
        <v>3.8486226619999999</v>
      </c>
      <c r="AK12">
        <v>3.892629479</v>
      </c>
      <c r="AL12">
        <v>3.9386956450000001</v>
      </c>
      <c r="AM12">
        <v>3.986570151</v>
      </c>
      <c r="AN12">
        <v>4.0394241299999996</v>
      </c>
      <c r="AO12">
        <v>4.0953842639999998</v>
      </c>
      <c r="AP12">
        <v>4.1532428289999999</v>
      </c>
      <c r="AQ12">
        <v>4.2122595110000001</v>
      </c>
      <c r="AR12">
        <v>4.2716404590000003</v>
      </c>
      <c r="AS12">
        <v>4.3192439719999998</v>
      </c>
      <c r="AT12">
        <v>4.3667045289999997</v>
      </c>
      <c r="AU12">
        <v>4.4138033310000004</v>
      </c>
      <c r="AV12">
        <v>4.46010039</v>
      </c>
      <c r="AW12">
        <v>4.5060356879999999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0.23787783309999999</v>
      </c>
      <c r="G13" s="39">
        <v>0.2531604885</v>
      </c>
      <c r="H13" s="39">
        <v>0.24568061720000001</v>
      </c>
      <c r="I13" s="39">
        <v>0.26574236020000003</v>
      </c>
      <c r="J13" s="39">
        <v>0.2875695512</v>
      </c>
      <c r="K13" s="39">
        <v>0.3042205301</v>
      </c>
      <c r="L13" s="39">
        <v>0.31640930740000001</v>
      </c>
      <c r="M13">
        <v>0.32887257780000001</v>
      </c>
      <c r="N13">
        <v>0.335791124</v>
      </c>
      <c r="O13">
        <v>0.3790052995</v>
      </c>
      <c r="P13">
        <v>0.43893607089999997</v>
      </c>
      <c r="Q13">
        <v>0.51557192880000002</v>
      </c>
      <c r="R13">
        <v>0.58929475279999999</v>
      </c>
      <c r="S13">
        <v>0.46029956779999998</v>
      </c>
      <c r="T13">
        <v>0.60583517360000005</v>
      </c>
      <c r="U13">
        <v>0.73805118820000004</v>
      </c>
      <c r="V13">
        <v>0.855541467</v>
      </c>
      <c r="W13">
        <v>0.84627339749999997</v>
      </c>
      <c r="X13">
        <v>0.83738406620000005</v>
      </c>
      <c r="Y13">
        <v>0.85712885429999996</v>
      </c>
      <c r="Z13">
        <v>0.87554599200000005</v>
      </c>
      <c r="AA13">
        <v>0.89321386030000005</v>
      </c>
      <c r="AB13">
        <v>0.9116705732</v>
      </c>
      <c r="AC13">
        <v>0.93005250839999998</v>
      </c>
      <c r="AD13">
        <v>0.9416277864</v>
      </c>
      <c r="AE13">
        <v>0.95529765180000004</v>
      </c>
      <c r="AF13">
        <v>0.97045006069999995</v>
      </c>
      <c r="AG13">
        <v>0.98726556939999999</v>
      </c>
      <c r="AH13">
        <v>1.005091081</v>
      </c>
      <c r="AI13">
        <v>1.0727128210000001</v>
      </c>
      <c r="AJ13">
        <v>1.1412424329999999</v>
      </c>
      <c r="AK13">
        <v>1.2107184470000001</v>
      </c>
      <c r="AL13">
        <v>1.28382153</v>
      </c>
      <c r="AM13">
        <v>1.3579518100000001</v>
      </c>
      <c r="AN13">
        <v>1.3872292610000001</v>
      </c>
      <c r="AO13">
        <v>1.417739071</v>
      </c>
      <c r="AP13">
        <v>1.4490824170000001</v>
      </c>
      <c r="AQ13">
        <v>1.481011273</v>
      </c>
      <c r="AR13">
        <v>1.51325048</v>
      </c>
      <c r="AS13">
        <v>1.547934455</v>
      </c>
      <c r="AT13">
        <v>1.582880954</v>
      </c>
      <c r="AU13">
        <v>1.6180059680000001</v>
      </c>
      <c r="AV13">
        <v>1.653139973</v>
      </c>
      <c r="AW13">
        <v>1.688436091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37.941049849999999</v>
      </c>
      <c r="G14">
        <v>38.736222679999997</v>
      </c>
      <c r="H14">
        <v>36.062697720000003</v>
      </c>
      <c r="I14">
        <v>37.420887090000001</v>
      </c>
      <c r="J14">
        <v>38.847418470000001</v>
      </c>
      <c r="K14">
        <v>39.425186510000003</v>
      </c>
      <c r="L14">
        <v>39.336929859999998</v>
      </c>
      <c r="M14">
        <v>39.22336481</v>
      </c>
      <c r="N14">
        <v>38.419558559999999</v>
      </c>
      <c r="O14">
        <v>37.400922440000002</v>
      </c>
      <c r="P14">
        <v>37.44174366</v>
      </c>
      <c r="Q14">
        <v>38.10798312</v>
      </c>
      <c r="R14">
        <v>37.842792490000001</v>
      </c>
      <c r="S14">
        <v>37.747624700000003</v>
      </c>
      <c r="T14">
        <v>37.882320030000002</v>
      </c>
      <c r="U14">
        <v>37.591933699999998</v>
      </c>
      <c r="V14">
        <v>36.995128659999999</v>
      </c>
      <c r="W14">
        <v>36.893427389999999</v>
      </c>
      <c r="X14">
        <v>36.803056159999997</v>
      </c>
      <c r="Y14">
        <v>36.550518230000002</v>
      </c>
      <c r="Z14">
        <v>36.275195969999999</v>
      </c>
      <c r="AA14">
        <v>36.001475249999999</v>
      </c>
      <c r="AB14">
        <v>35.739042099999999</v>
      </c>
      <c r="AC14">
        <v>35.50303255</v>
      </c>
      <c r="AD14">
        <v>35.708569199999999</v>
      </c>
      <c r="AE14">
        <v>35.995817430000002</v>
      </c>
      <c r="AF14">
        <v>36.340243819999998</v>
      </c>
      <c r="AG14">
        <v>36.73054844</v>
      </c>
      <c r="AH14">
        <v>37.158515389999998</v>
      </c>
      <c r="AI14">
        <v>37.607330750000003</v>
      </c>
      <c r="AJ14">
        <v>38.07962886</v>
      </c>
      <c r="AK14">
        <v>38.573648839999997</v>
      </c>
      <c r="AL14">
        <v>39.089221600000002</v>
      </c>
      <c r="AM14">
        <v>39.62318114</v>
      </c>
      <c r="AN14">
        <v>40.207900029999998</v>
      </c>
      <c r="AO14">
        <v>40.824409799999998</v>
      </c>
      <c r="AP14">
        <v>41.460772910000003</v>
      </c>
      <c r="AQ14">
        <v>42.109653090000002</v>
      </c>
      <c r="AR14">
        <v>42.763135120000001</v>
      </c>
      <c r="AS14">
        <v>43.416001219999998</v>
      </c>
      <c r="AT14">
        <v>44.070534629999997</v>
      </c>
      <c r="AU14">
        <v>44.724480659999998</v>
      </c>
      <c r="AV14">
        <v>45.373299510000002</v>
      </c>
      <c r="AW14">
        <v>46.02136866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37.823162879999998</v>
      </c>
      <c r="G15" s="39">
        <v>37.293518140000003</v>
      </c>
      <c r="H15" s="39">
        <v>36.157058429999999</v>
      </c>
      <c r="I15" s="39">
        <v>37.111372860000003</v>
      </c>
      <c r="J15" s="39">
        <v>37.32127775</v>
      </c>
      <c r="K15" s="39">
        <v>36.26687467</v>
      </c>
      <c r="L15" s="39">
        <v>35.69912609</v>
      </c>
      <c r="M15">
        <v>35.738211589999999</v>
      </c>
      <c r="N15">
        <v>36.19006143</v>
      </c>
      <c r="O15">
        <v>36.805178089999998</v>
      </c>
      <c r="P15" s="39">
        <v>36.685171050000001</v>
      </c>
      <c r="Q15">
        <v>35.56839068</v>
      </c>
      <c r="R15">
        <v>34.492354679999998</v>
      </c>
      <c r="S15">
        <v>33.204581410000003</v>
      </c>
      <c r="T15">
        <v>31.862194500000001</v>
      </c>
      <c r="U15">
        <v>31.430380419999999</v>
      </c>
      <c r="V15">
        <v>31.30669786</v>
      </c>
      <c r="W15">
        <v>31.81306249</v>
      </c>
      <c r="X15">
        <v>32.268234970000002</v>
      </c>
      <c r="Y15">
        <v>32.8380753</v>
      </c>
      <c r="Z15">
        <v>33.271609740000002</v>
      </c>
      <c r="AA15">
        <v>33.531906650000003</v>
      </c>
      <c r="AB15">
        <v>33.660083159999999</v>
      </c>
      <c r="AC15">
        <v>33.687800299999999</v>
      </c>
      <c r="AD15">
        <v>33.723403879999999</v>
      </c>
      <c r="AE15">
        <v>33.613363579999998</v>
      </c>
      <c r="AF15">
        <v>33.45815502</v>
      </c>
      <c r="AG15">
        <v>33.29311852</v>
      </c>
      <c r="AH15">
        <v>33.139285000000001</v>
      </c>
      <c r="AI15">
        <v>33.007129929999998</v>
      </c>
      <c r="AJ15">
        <v>32.896780900000003</v>
      </c>
      <c r="AK15">
        <v>32.810394420000002</v>
      </c>
      <c r="AL15">
        <v>32.738912249999998</v>
      </c>
      <c r="AM15">
        <v>32.680053090000001</v>
      </c>
      <c r="AN15">
        <v>32.566033539999999</v>
      </c>
      <c r="AO15">
        <v>32.443499289999998</v>
      </c>
      <c r="AP15">
        <v>32.314482210000001</v>
      </c>
      <c r="AQ15">
        <v>32.185966559999997</v>
      </c>
      <c r="AR15">
        <v>32.052071589999997</v>
      </c>
      <c r="AS15">
        <v>31.93137063</v>
      </c>
      <c r="AT15">
        <v>31.79877479</v>
      </c>
      <c r="AU15">
        <v>31.657739400000001</v>
      </c>
      <c r="AV15">
        <v>31.513321449999999</v>
      </c>
      <c r="AW15">
        <v>31.3871614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34.500434589999998</v>
      </c>
      <c r="G16">
        <v>33.745096220000001</v>
      </c>
      <c r="H16">
        <v>32.454954129999997</v>
      </c>
      <c r="I16">
        <v>33.044982179999998</v>
      </c>
      <c r="J16">
        <v>32.965950220000003</v>
      </c>
      <c r="K16">
        <v>31.778238399999999</v>
      </c>
      <c r="L16">
        <v>31.030435090000001</v>
      </c>
      <c r="M16">
        <v>30.81581718</v>
      </c>
      <c r="N16">
        <v>30.9557112</v>
      </c>
      <c r="O16">
        <v>30.518804200000002</v>
      </c>
      <c r="P16">
        <v>29.269488549999998</v>
      </c>
      <c r="Q16">
        <v>27.06048234</v>
      </c>
      <c r="R16">
        <v>24.756071420000001</v>
      </c>
      <c r="S16">
        <v>22.725963149999998</v>
      </c>
      <c r="T16">
        <v>21.707253609999999</v>
      </c>
      <c r="U16">
        <v>21.316465430000001</v>
      </c>
      <c r="V16">
        <v>21.13829114</v>
      </c>
      <c r="W16">
        <v>21.259515910000001</v>
      </c>
      <c r="X16">
        <v>21.336814650000001</v>
      </c>
      <c r="Y16">
        <v>21.490433400000001</v>
      </c>
      <c r="Z16">
        <v>21.547678810000001</v>
      </c>
      <c r="AA16">
        <v>21.487653590000001</v>
      </c>
      <c r="AB16">
        <v>21.33412474</v>
      </c>
      <c r="AC16">
        <v>21.115568509999999</v>
      </c>
      <c r="AD16">
        <v>20.932890050000001</v>
      </c>
      <c r="AE16">
        <v>20.661617329999999</v>
      </c>
      <c r="AF16">
        <v>20.36552009</v>
      </c>
      <c r="AG16">
        <v>20.061989759999999</v>
      </c>
      <c r="AH16">
        <v>19.768530429999998</v>
      </c>
      <c r="AI16">
        <v>19.59908175</v>
      </c>
      <c r="AJ16">
        <v>19.443651030000002</v>
      </c>
      <c r="AK16">
        <v>19.303321459999999</v>
      </c>
      <c r="AL16">
        <v>19.170586650000001</v>
      </c>
      <c r="AM16">
        <v>19.045995829999999</v>
      </c>
      <c r="AN16">
        <v>18.86564018</v>
      </c>
      <c r="AO16">
        <v>18.68130678</v>
      </c>
      <c r="AP16">
        <v>18.494246109999999</v>
      </c>
      <c r="AQ16">
        <v>18.308497200000001</v>
      </c>
      <c r="AR16">
        <v>18.120728379999999</v>
      </c>
      <c r="AS16">
        <v>17.938382910000001</v>
      </c>
      <c r="AT16">
        <v>17.749835999999998</v>
      </c>
      <c r="AU16">
        <v>17.557134909999998</v>
      </c>
      <c r="AV16">
        <v>17.363160359999998</v>
      </c>
      <c r="AW16">
        <v>17.17979742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1.8734494260000001</v>
      </c>
      <c r="G17" s="39">
        <v>2.0794320480000001</v>
      </c>
      <c r="H17" s="39">
        <v>2.2310471270000001</v>
      </c>
      <c r="I17">
        <v>2.4993563499999998</v>
      </c>
      <c r="J17">
        <v>2.7118811310000002</v>
      </c>
      <c r="K17">
        <v>2.8151527440000002</v>
      </c>
      <c r="L17">
        <v>2.934320606</v>
      </c>
      <c r="M17">
        <v>3.0858091499999998</v>
      </c>
      <c r="N17">
        <v>3.2581608640000002</v>
      </c>
      <c r="O17">
        <v>4.2107353659999998</v>
      </c>
      <c r="P17">
        <v>5.2937602339999996</v>
      </c>
      <c r="Q17">
        <v>6.4156899190000001</v>
      </c>
      <c r="R17">
        <v>7.6939304770000003</v>
      </c>
      <c r="S17">
        <v>6.4410775210000004</v>
      </c>
      <c r="T17">
        <v>6.3812757820000003</v>
      </c>
      <c r="U17">
        <v>6.4886659570000003</v>
      </c>
      <c r="V17">
        <v>6.6523724819999996</v>
      </c>
      <c r="W17">
        <v>6.7811027169999996</v>
      </c>
      <c r="X17">
        <v>6.8998515710000001</v>
      </c>
      <c r="Y17">
        <v>7.1083028749999997</v>
      </c>
      <c r="Z17">
        <v>7.2900308899999997</v>
      </c>
      <c r="AA17">
        <v>7.4357714819999998</v>
      </c>
      <c r="AB17">
        <v>7.5539349649999998</v>
      </c>
      <c r="AC17">
        <v>7.6500695590000003</v>
      </c>
      <c r="AD17">
        <v>7.754461708</v>
      </c>
      <c r="AE17">
        <v>7.8245136090000003</v>
      </c>
      <c r="AF17">
        <v>7.8826701620000001</v>
      </c>
      <c r="AG17">
        <v>7.9371031969999999</v>
      </c>
      <c r="AH17">
        <v>7.9926813389999998</v>
      </c>
      <c r="AI17">
        <v>7.9777327930000004</v>
      </c>
      <c r="AJ17">
        <v>7.9678548659999997</v>
      </c>
      <c r="AK17">
        <v>7.9636056379999998</v>
      </c>
      <c r="AL17">
        <v>7.9623008720000001</v>
      </c>
      <c r="AM17">
        <v>7.9639329549999998</v>
      </c>
      <c r="AN17">
        <v>7.9707787779999997</v>
      </c>
      <c r="AO17">
        <v>7.975250247</v>
      </c>
      <c r="AP17">
        <v>7.9778223639999997</v>
      </c>
      <c r="AQ17">
        <v>7.9802067010000002</v>
      </c>
      <c r="AR17">
        <v>7.9809410730000003</v>
      </c>
      <c r="AS17">
        <v>7.9523160209999997</v>
      </c>
      <c r="AT17">
        <v>7.920722595</v>
      </c>
      <c r="AU17">
        <v>7.8870200009999998</v>
      </c>
      <c r="AV17">
        <v>7.8524671469999996</v>
      </c>
      <c r="AW17">
        <v>7.8224568689999998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0.1903202926</v>
      </c>
      <c r="G18">
        <v>0.17549865619999999</v>
      </c>
      <c r="H18">
        <v>0.15912804159999999</v>
      </c>
      <c r="I18">
        <v>0.1527474026</v>
      </c>
      <c r="J18">
        <v>0.14366021239999999</v>
      </c>
      <c r="K18">
        <v>0.13055794879999999</v>
      </c>
      <c r="L18">
        <v>0.12018878869999999</v>
      </c>
      <c r="M18">
        <v>0.11252586909999999</v>
      </c>
      <c r="N18">
        <v>0.1065668348</v>
      </c>
      <c r="O18">
        <v>0.10520822439999999</v>
      </c>
      <c r="P18">
        <v>0.1010411335</v>
      </c>
      <c r="Q18">
        <v>9.3544769E-2</v>
      </c>
      <c r="R18">
        <v>8.5697193300000002E-2</v>
      </c>
      <c r="S18">
        <v>0.36022387639999998</v>
      </c>
      <c r="T18">
        <v>0.32335059980000003</v>
      </c>
      <c r="U18">
        <v>0.29740596530000002</v>
      </c>
      <c r="V18">
        <v>0.27518845019999999</v>
      </c>
      <c r="W18">
        <v>0.35929809639999999</v>
      </c>
      <c r="X18">
        <v>0.44633693060000001</v>
      </c>
      <c r="Y18">
        <v>0.45387377569999998</v>
      </c>
      <c r="Z18">
        <v>0.45951556830000001</v>
      </c>
      <c r="AA18">
        <v>0.46275691689999998</v>
      </c>
      <c r="AB18">
        <v>0.46405116540000002</v>
      </c>
      <c r="AC18">
        <v>0.46395771190000001</v>
      </c>
      <c r="AD18">
        <v>0.4817291722</v>
      </c>
      <c r="AE18">
        <v>0.497267548</v>
      </c>
      <c r="AF18">
        <v>0.5118898972</v>
      </c>
      <c r="AG18">
        <v>0.52620733060000002</v>
      </c>
      <c r="AH18">
        <v>0.54042645980000004</v>
      </c>
      <c r="AI18">
        <v>0.55906079580000001</v>
      </c>
      <c r="AJ18">
        <v>0.57781900689999999</v>
      </c>
      <c r="AK18">
        <v>0.59678288940000002</v>
      </c>
      <c r="AL18">
        <v>0.61619336359999999</v>
      </c>
      <c r="AM18">
        <v>0.63566956429999999</v>
      </c>
      <c r="AN18">
        <v>0.65202085909999996</v>
      </c>
      <c r="AO18">
        <v>0.66804601240000006</v>
      </c>
      <c r="AP18">
        <v>0.68377374020000004</v>
      </c>
      <c r="AQ18">
        <v>0.69934501609999999</v>
      </c>
      <c r="AR18">
        <v>0.71462985840000004</v>
      </c>
      <c r="AS18" s="39">
        <v>0.72674279009999998</v>
      </c>
      <c r="AT18">
        <v>0.73852261269999997</v>
      </c>
      <c r="AU18">
        <v>0.75003420330000004</v>
      </c>
      <c r="AV18">
        <v>0.76138748789999999</v>
      </c>
      <c r="AW18">
        <v>0.77311029509999996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0.59038548359999998</v>
      </c>
      <c r="G19">
        <v>0.57053623509999996</v>
      </c>
      <c r="H19">
        <v>0.5421444513</v>
      </c>
      <c r="I19">
        <v>0.54538224580000005</v>
      </c>
      <c r="J19">
        <v>0.53755453360000005</v>
      </c>
      <c r="K19">
        <v>0.51197435270000002</v>
      </c>
      <c r="L19">
        <v>0.49393261970000002</v>
      </c>
      <c r="M19">
        <v>0.48463523790000002</v>
      </c>
      <c r="N19">
        <v>0.48099830110000003</v>
      </c>
      <c r="O19">
        <v>0.49110586769999998</v>
      </c>
      <c r="P19">
        <v>0.48778405279999998</v>
      </c>
      <c r="Q19">
        <v>0.46703868139999999</v>
      </c>
      <c r="R19">
        <v>0.4424904469</v>
      </c>
      <c r="S19">
        <v>1.2130186709999999</v>
      </c>
      <c r="T19">
        <v>1.0181939769999999</v>
      </c>
      <c r="U19">
        <v>0.86349639720000004</v>
      </c>
      <c r="V19">
        <v>0.72256667919999995</v>
      </c>
      <c r="W19">
        <v>0.74564811919999996</v>
      </c>
      <c r="X19">
        <v>0.76803138940000004</v>
      </c>
      <c r="Y19">
        <v>0.78224265579999996</v>
      </c>
      <c r="Z19">
        <v>0.79322777590000004</v>
      </c>
      <c r="AA19">
        <v>0.80009748970000005</v>
      </c>
      <c r="AB19">
        <v>0.80330952720000004</v>
      </c>
      <c r="AC19">
        <v>0.80412495009999996</v>
      </c>
      <c r="AD19">
        <v>0.79964848340000005</v>
      </c>
      <c r="AE19">
        <v>0.79176554750000006</v>
      </c>
      <c r="AF19">
        <v>0.78289505110000002</v>
      </c>
      <c r="AG19">
        <v>0.7737550272</v>
      </c>
      <c r="AH19">
        <v>0.76496166730000004</v>
      </c>
      <c r="AI19">
        <v>0.75918627640000003</v>
      </c>
      <c r="AJ19">
        <v>0.75394461150000003</v>
      </c>
      <c r="AK19">
        <v>0.74928034080000006</v>
      </c>
      <c r="AL19">
        <v>0.74494846729999997</v>
      </c>
      <c r="AM19">
        <v>0.7409262204</v>
      </c>
      <c r="AN19">
        <v>0.73724894880000003</v>
      </c>
      <c r="AO19">
        <v>0.73338807210000001</v>
      </c>
      <c r="AP19">
        <v>0.72939029310000003</v>
      </c>
      <c r="AQ19">
        <v>0.72541365869999996</v>
      </c>
      <c r="AR19">
        <v>0.72132575659999998</v>
      </c>
      <c r="AS19">
        <v>0.71970409660000001</v>
      </c>
      <c r="AT19">
        <v>0.71780972340000004</v>
      </c>
      <c r="AU19">
        <v>0.71571949960000003</v>
      </c>
      <c r="AV19">
        <v>0.71354702260000002</v>
      </c>
      <c r="AW19">
        <v>0.71178265910000005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0.2108387585</v>
      </c>
      <c r="G20">
        <v>0.2153795684</v>
      </c>
      <c r="H20" s="39">
        <v>0.21634296550000001</v>
      </c>
      <c r="I20" s="39">
        <v>0.23005689169999999</v>
      </c>
      <c r="J20" s="39">
        <v>0.2396973714</v>
      </c>
      <c r="K20" s="39">
        <v>0.24132117929999999</v>
      </c>
      <c r="L20" s="39">
        <v>0.24610556389999999</v>
      </c>
      <c r="M20">
        <v>0.25525555570000003</v>
      </c>
      <c r="N20">
        <v>0.26779979980000002</v>
      </c>
      <c r="O20">
        <v>0.28300839970000002</v>
      </c>
      <c r="P20">
        <v>0.29094392769999999</v>
      </c>
      <c r="Q20">
        <v>0.28833147139999998</v>
      </c>
      <c r="R20">
        <v>0.2827486843</v>
      </c>
      <c r="S20">
        <v>0.31503182619999998</v>
      </c>
      <c r="T20">
        <v>0.29273098469999997</v>
      </c>
      <c r="U20">
        <v>0.27951952839999999</v>
      </c>
      <c r="V20">
        <v>0.26939626500000002</v>
      </c>
      <c r="W20">
        <v>0.27846289410000002</v>
      </c>
      <c r="X20">
        <v>0.2872887838</v>
      </c>
      <c r="Y20">
        <v>0.29566707450000002</v>
      </c>
      <c r="Z20">
        <v>0.30292426890000002</v>
      </c>
      <c r="AA20">
        <v>0.30867938789999999</v>
      </c>
      <c r="AB20">
        <v>0.31316658829999999</v>
      </c>
      <c r="AC20">
        <v>0.31673815239999997</v>
      </c>
      <c r="AD20">
        <v>0.31523104709999999</v>
      </c>
      <c r="AE20">
        <v>0.3123787938</v>
      </c>
      <c r="AF20">
        <v>0.30913319160000002</v>
      </c>
      <c r="AG20">
        <v>0.30579419120000001</v>
      </c>
      <c r="AH20">
        <v>0.30258775030000001</v>
      </c>
      <c r="AI20">
        <v>0.3005061429</v>
      </c>
      <c r="AJ20">
        <v>0.29863339420000001</v>
      </c>
      <c r="AK20">
        <v>0.29698723249999998</v>
      </c>
      <c r="AL20">
        <v>0.29549706199999998</v>
      </c>
      <c r="AM20">
        <v>0.29412782139999999</v>
      </c>
      <c r="AN20">
        <v>0.29297642870000001</v>
      </c>
      <c r="AO20">
        <v>0.29174948379999999</v>
      </c>
      <c r="AP20">
        <v>0.2904653472</v>
      </c>
      <c r="AQ20">
        <v>0.28918684410000001</v>
      </c>
      <c r="AR20">
        <v>0.28786115159999998</v>
      </c>
      <c r="AS20">
        <v>0.28734352130000002</v>
      </c>
      <c r="AT20">
        <v>0.2867164646</v>
      </c>
      <c r="AU20">
        <v>0.28601054879999999</v>
      </c>
      <c r="AV20">
        <v>0.28527108280000002</v>
      </c>
      <c r="AW20">
        <v>0.28469415510000001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0.45773432819999998</v>
      </c>
      <c r="G21" s="39">
        <v>0.50757541009999996</v>
      </c>
      <c r="H21">
        <v>0.55344171220000005</v>
      </c>
      <c r="I21">
        <v>0.63884778860000002</v>
      </c>
      <c r="J21">
        <v>0.72253428159999999</v>
      </c>
      <c r="K21" s="39">
        <v>0.78963004219999999</v>
      </c>
      <c r="L21" s="39">
        <v>0.87414342349999996</v>
      </c>
      <c r="M21">
        <v>0.98416859769999998</v>
      </c>
      <c r="N21">
        <v>1.1208244249999999</v>
      </c>
      <c r="O21">
        <v>1.196316025</v>
      </c>
      <c r="P21">
        <v>1.2421531589999999</v>
      </c>
      <c r="Q21">
        <v>1.2433034970000001</v>
      </c>
      <c r="R21">
        <v>1.2314164649999999</v>
      </c>
      <c r="S21">
        <v>2.149266366</v>
      </c>
      <c r="T21">
        <v>2.1393895490000001</v>
      </c>
      <c r="U21">
        <v>2.1848271420000001</v>
      </c>
      <c r="V21">
        <v>2.2488828399999998</v>
      </c>
      <c r="W21">
        <v>2.3890347489999999</v>
      </c>
      <c r="X21">
        <v>2.5299116439999998</v>
      </c>
      <c r="Y21">
        <v>2.707555524</v>
      </c>
      <c r="Z21">
        <v>2.8782324180000001</v>
      </c>
      <c r="AA21">
        <v>3.036947777</v>
      </c>
      <c r="AB21">
        <v>3.1914961829999999</v>
      </c>
      <c r="AC21">
        <v>3.3373414179999998</v>
      </c>
      <c r="AD21">
        <v>3.4394434199999999</v>
      </c>
      <c r="AE21">
        <v>3.5258207530000001</v>
      </c>
      <c r="AF21">
        <v>3.6060466240000002</v>
      </c>
      <c r="AG21">
        <v>3.688269016</v>
      </c>
      <c r="AH21">
        <v>3.7700973499999999</v>
      </c>
      <c r="AI21">
        <v>3.8115621769999999</v>
      </c>
      <c r="AJ21">
        <v>3.8548779949999998</v>
      </c>
      <c r="AK21">
        <v>3.9004168629999998</v>
      </c>
      <c r="AL21">
        <v>3.9493858340000001</v>
      </c>
      <c r="AM21">
        <v>3.9994006949999998</v>
      </c>
      <c r="AN21">
        <v>4.0473683490000001</v>
      </c>
      <c r="AO21">
        <v>4.0937586929999998</v>
      </c>
      <c r="AP21">
        <v>4.1387843550000003</v>
      </c>
      <c r="AQ21">
        <v>4.1833171460000003</v>
      </c>
      <c r="AR21">
        <v>4.2265853790000003</v>
      </c>
      <c r="AS21">
        <v>4.3068812980000004</v>
      </c>
      <c r="AT21">
        <v>4.385167386</v>
      </c>
      <c r="AU21">
        <v>4.4618202389999997</v>
      </c>
      <c r="AV21">
        <v>4.5374883500000003</v>
      </c>
      <c r="AW21">
        <v>4.6153199960000002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5.7821272559999999</v>
      </c>
      <c r="G22">
        <v>4.9984613639999997</v>
      </c>
      <c r="H22">
        <v>4.2429897639999998</v>
      </c>
      <c r="I22">
        <v>4.4960998889999999</v>
      </c>
      <c r="J22">
        <v>4.3650885700000002</v>
      </c>
      <c r="K22">
        <v>4.1532395839999996</v>
      </c>
      <c r="L22">
        <v>4.3660007350000001</v>
      </c>
      <c r="M22">
        <v>4.5179947629999999</v>
      </c>
      <c r="N22">
        <v>4.5160549230000004</v>
      </c>
      <c r="O22">
        <v>3.8668414420000001</v>
      </c>
      <c r="P22">
        <v>3.213125545</v>
      </c>
      <c r="Q22">
        <v>2.8045923130000001</v>
      </c>
      <c r="R22">
        <v>2.609339109</v>
      </c>
      <c r="S22">
        <v>2.425149958</v>
      </c>
      <c r="T22">
        <v>2.3436324960000001</v>
      </c>
      <c r="U22">
        <v>2.3523154339999999</v>
      </c>
      <c r="V22">
        <v>2.4028277290000002</v>
      </c>
      <c r="W22">
        <v>2.4545957079999998</v>
      </c>
      <c r="X22">
        <v>2.5006476219999998</v>
      </c>
      <c r="Y22">
        <v>2.533512617</v>
      </c>
      <c r="Z22">
        <v>2.5671295129999998</v>
      </c>
      <c r="AA22">
        <v>2.6012193539999999</v>
      </c>
      <c r="AB22">
        <v>2.6377458200000001</v>
      </c>
      <c r="AC22">
        <v>2.6769255749999998</v>
      </c>
      <c r="AD22">
        <v>2.716229089</v>
      </c>
      <c r="AE22">
        <v>2.7543301320000002</v>
      </c>
      <c r="AF22">
        <v>2.7917540019999998</v>
      </c>
      <c r="AG22">
        <v>2.8286375640000001</v>
      </c>
      <c r="AH22">
        <v>2.865833597</v>
      </c>
      <c r="AI22">
        <v>2.9025593519999999</v>
      </c>
      <c r="AJ22">
        <v>2.9397021780000001</v>
      </c>
      <c r="AK22">
        <v>2.977981856</v>
      </c>
      <c r="AL22">
        <v>3.0167499879999999</v>
      </c>
      <c r="AM22">
        <v>3.0558812049999999</v>
      </c>
      <c r="AN22">
        <v>3.0919662739999998</v>
      </c>
      <c r="AO22">
        <v>3.1260444359999999</v>
      </c>
      <c r="AP22">
        <v>3.1585935599999999</v>
      </c>
      <c r="AQ22">
        <v>3.1905761859999999</v>
      </c>
      <c r="AR22">
        <v>3.221390918</v>
      </c>
      <c r="AS22">
        <v>3.255866428</v>
      </c>
      <c r="AT22">
        <v>3.2916079649999999</v>
      </c>
      <c r="AU22">
        <v>3.3281839020000001</v>
      </c>
      <c r="AV22">
        <v>3.3656204970000001</v>
      </c>
      <c r="AW22">
        <v>3.4060329839999999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166.1703651</v>
      </c>
      <c r="G23">
        <v>162.37820210000001</v>
      </c>
      <c r="H23">
        <v>154.47926269999999</v>
      </c>
      <c r="I23">
        <v>156.9813015</v>
      </c>
      <c r="J23">
        <v>157.4134406</v>
      </c>
      <c r="K23">
        <v>153.40028430000001</v>
      </c>
      <c r="L23">
        <v>151.0700267</v>
      </c>
      <c r="M23">
        <v>150.67698659999999</v>
      </c>
      <c r="N23">
        <v>150.50057469999999</v>
      </c>
      <c r="O23">
        <v>149.676593</v>
      </c>
      <c r="P23">
        <v>147.7192555</v>
      </c>
      <c r="Q23">
        <v>144.8363185</v>
      </c>
      <c r="R23">
        <v>142.4455806</v>
      </c>
      <c r="S23">
        <v>139.7889079</v>
      </c>
      <c r="T23">
        <v>137.6891574</v>
      </c>
      <c r="U23">
        <v>136.51726579999999</v>
      </c>
      <c r="V23">
        <v>135.59835240000001</v>
      </c>
      <c r="W23">
        <v>135.19531129999999</v>
      </c>
      <c r="X23">
        <v>134.60036170000001</v>
      </c>
      <c r="Y23">
        <v>133.94499870000001</v>
      </c>
      <c r="Z23">
        <v>133.42158509999999</v>
      </c>
      <c r="AA23">
        <v>132.91602929999999</v>
      </c>
      <c r="AB23">
        <v>132.4268888</v>
      </c>
      <c r="AC23">
        <v>131.95259569999999</v>
      </c>
      <c r="AD23">
        <v>131.76279160000001</v>
      </c>
      <c r="AE23">
        <v>131.50509360000001</v>
      </c>
      <c r="AF23">
        <v>131.2403573</v>
      </c>
      <c r="AG23">
        <v>130.98516839999999</v>
      </c>
      <c r="AH23">
        <v>130.76388929999999</v>
      </c>
      <c r="AI23">
        <v>130.55126050000001</v>
      </c>
      <c r="AJ23">
        <v>130.3697281</v>
      </c>
      <c r="AK23">
        <v>130.23615290000001</v>
      </c>
      <c r="AL23">
        <v>130.13454060000001</v>
      </c>
      <c r="AM23">
        <v>130.06181659999999</v>
      </c>
      <c r="AN23">
        <v>129.99447319999999</v>
      </c>
      <c r="AO23">
        <v>129.91026199999999</v>
      </c>
      <c r="AP23">
        <v>129.81641780000001</v>
      </c>
      <c r="AQ23">
        <v>129.735207</v>
      </c>
      <c r="AR23">
        <v>129.64571140000001</v>
      </c>
      <c r="AS23">
        <v>129.58259580000001</v>
      </c>
      <c r="AT23">
        <v>129.51485640000001</v>
      </c>
      <c r="AU23">
        <v>129.45004789999999</v>
      </c>
      <c r="AV23">
        <v>129.3970831</v>
      </c>
      <c r="AW23">
        <v>129.42148420000001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2.9313140459999998</v>
      </c>
      <c r="G24">
        <v>2.844851641</v>
      </c>
      <c r="H24">
        <v>2.864509714</v>
      </c>
      <c r="I24">
        <v>2.9898162840000002</v>
      </c>
      <c r="J24">
        <v>2.9058988270000001</v>
      </c>
      <c r="K24">
        <v>2.8553118770000001</v>
      </c>
      <c r="L24">
        <v>2.7179836069999999</v>
      </c>
      <c r="M24">
        <v>2.8261667570000002</v>
      </c>
      <c r="N24">
        <v>2.8554045769999998</v>
      </c>
      <c r="O24">
        <v>2.963816274</v>
      </c>
      <c r="P24">
        <v>3.0211156109999999</v>
      </c>
      <c r="Q24">
        <v>3.0125186849999999</v>
      </c>
      <c r="R24">
        <v>3.030844874</v>
      </c>
      <c r="S24">
        <v>3.001924517</v>
      </c>
      <c r="T24">
        <v>2.9914124059999998</v>
      </c>
      <c r="U24">
        <v>2.9823185429999999</v>
      </c>
      <c r="V24">
        <v>2.9812353599999999</v>
      </c>
      <c r="W24">
        <v>2.9730751999999998</v>
      </c>
      <c r="X24">
        <v>2.9635854030000002</v>
      </c>
      <c r="Y24">
        <v>2.9711471010000001</v>
      </c>
      <c r="Z24">
        <v>2.997780267</v>
      </c>
      <c r="AA24">
        <v>3.0368910919999998</v>
      </c>
      <c r="AB24">
        <v>3.0845048089999998</v>
      </c>
      <c r="AC24">
        <v>3.137811245</v>
      </c>
      <c r="AD24">
        <v>3.1955683289999999</v>
      </c>
      <c r="AE24">
        <v>3.2548131269999998</v>
      </c>
      <c r="AF24">
        <v>3.314868251</v>
      </c>
      <c r="AG24">
        <v>3.3752902260000002</v>
      </c>
      <c r="AH24">
        <v>3.4363958509999999</v>
      </c>
      <c r="AI24">
        <v>3.4974993520000002</v>
      </c>
      <c r="AJ24">
        <v>3.5591989179999999</v>
      </c>
      <c r="AK24">
        <v>3.6220194189999999</v>
      </c>
      <c r="AL24">
        <v>3.685590747</v>
      </c>
      <c r="AM24">
        <v>3.7499355959999998</v>
      </c>
      <c r="AN24">
        <v>3.8116586460000002</v>
      </c>
      <c r="AO24">
        <v>3.8711353599999998</v>
      </c>
      <c r="AP24">
        <v>3.9291250849999999</v>
      </c>
      <c r="AQ24">
        <v>3.9869398789999999</v>
      </c>
      <c r="AR24">
        <v>4.0440995089999996</v>
      </c>
      <c r="AS24">
        <v>4.1001331399999996</v>
      </c>
      <c r="AT24">
        <v>4.155186026</v>
      </c>
      <c r="AU24">
        <v>4.2097406429999999</v>
      </c>
      <c r="AV24">
        <v>4.26468823</v>
      </c>
      <c r="AW24">
        <v>4.3237404919999998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48.662517319999999</v>
      </c>
      <c r="G25">
        <v>46.341019869999997</v>
      </c>
      <c r="H25">
        <v>41.651544690000001</v>
      </c>
      <c r="I25">
        <v>43.131074519999999</v>
      </c>
      <c r="J25">
        <v>43.881686860000002</v>
      </c>
      <c r="K25">
        <v>41.597134140000001</v>
      </c>
      <c r="L25">
        <v>40.811534690000002</v>
      </c>
      <c r="M25">
        <v>40.971595100000002</v>
      </c>
      <c r="N25">
        <v>41.253682959999999</v>
      </c>
      <c r="O25">
        <v>40.790249189999997</v>
      </c>
      <c r="P25">
        <v>39.574240799999998</v>
      </c>
      <c r="Q25">
        <v>38.204019789999997</v>
      </c>
      <c r="R25">
        <v>37.30654225</v>
      </c>
      <c r="S25">
        <v>36.438798849999998</v>
      </c>
      <c r="T25">
        <v>35.596560910000001</v>
      </c>
      <c r="U25">
        <v>35.466896550000001</v>
      </c>
      <c r="V25">
        <v>35.695599649999998</v>
      </c>
      <c r="W25">
        <v>35.822174089999997</v>
      </c>
      <c r="X25">
        <v>35.91045227</v>
      </c>
      <c r="Y25">
        <v>35.983031820000001</v>
      </c>
      <c r="Z25">
        <v>36.25476184</v>
      </c>
      <c r="AA25">
        <v>36.613984979999998</v>
      </c>
      <c r="AB25">
        <v>37.033275019999998</v>
      </c>
      <c r="AC25">
        <v>37.498785259999998</v>
      </c>
      <c r="AD25">
        <v>38.005654079999999</v>
      </c>
      <c r="AE25">
        <v>38.517110760000001</v>
      </c>
      <c r="AF25">
        <v>39.03641124</v>
      </c>
      <c r="AG25">
        <v>39.562769090000003</v>
      </c>
      <c r="AH25">
        <v>40.108595909999998</v>
      </c>
      <c r="AI25">
        <v>40.649256370000003</v>
      </c>
      <c r="AJ25">
        <v>41.204291259999998</v>
      </c>
      <c r="AK25">
        <v>41.788064380000002</v>
      </c>
      <c r="AL25">
        <v>42.388264999999997</v>
      </c>
      <c r="AM25">
        <v>43.002676530000002</v>
      </c>
      <c r="AN25">
        <v>43.594706510000002</v>
      </c>
      <c r="AO25">
        <v>44.174115489999998</v>
      </c>
      <c r="AP25">
        <v>44.746516309999997</v>
      </c>
      <c r="AQ25">
        <v>45.326007070000003</v>
      </c>
      <c r="AR25">
        <v>45.894966369999999</v>
      </c>
      <c r="AS25">
        <v>46.489372279999998</v>
      </c>
      <c r="AT25">
        <v>47.087487940000003</v>
      </c>
      <c r="AU25">
        <v>47.689730419999997</v>
      </c>
      <c r="AV25">
        <v>48.299590600000002</v>
      </c>
      <c r="AW25">
        <v>48.954956330000002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40.495634299999999</v>
      </c>
      <c r="G26">
        <v>39.897199460000003</v>
      </c>
      <c r="H26">
        <v>39.754920349999999</v>
      </c>
      <c r="I26">
        <v>39.42254372</v>
      </c>
      <c r="J26">
        <v>38.888509669999998</v>
      </c>
      <c r="K26">
        <v>38.198018140000002</v>
      </c>
      <c r="L26">
        <v>37.679913939999999</v>
      </c>
      <c r="M26">
        <v>37.268135100000002</v>
      </c>
      <c r="N26">
        <v>37.065208749999996</v>
      </c>
      <c r="O26">
        <v>36.927490880000001</v>
      </c>
      <c r="P26">
        <v>36.528028839999998</v>
      </c>
      <c r="Q26">
        <v>35.843584880000002</v>
      </c>
      <c r="R26">
        <v>35.193304040000001</v>
      </c>
      <c r="S26">
        <v>34.392361829999999</v>
      </c>
      <c r="T26">
        <v>33.552688019999998</v>
      </c>
      <c r="U26">
        <v>33.191727890000003</v>
      </c>
      <c r="V26">
        <v>32.788412020000003</v>
      </c>
      <c r="W26">
        <v>32.281829360000003</v>
      </c>
      <c r="X26">
        <v>31.707471770000001</v>
      </c>
      <c r="Y26">
        <v>31.200319260000001</v>
      </c>
      <c r="Z26">
        <v>30.724869389999999</v>
      </c>
      <c r="AA26">
        <v>30.294032000000001</v>
      </c>
      <c r="AB26">
        <v>29.912687429999998</v>
      </c>
      <c r="AC26">
        <v>29.57063818</v>
      </c>
      <c r="AD26">
        <v>29.24758035</v>
      </c>
      <c r="AE26">
        <v>28.94366325</v>
      </c>
      <c r="AF26">
        <v>28.659512700000001</v>
      </c>
      <c r="AG26">
        <v>28.39220018</v>
      </c>
      <c r="AH26">
        <v>28.143091200000001</v>
      </c>
      <c r="AI26">
        <v>27.911541920000001</v>
      </c>
      <c r="AJ26">
        <v>27.691294490000001</v>
      </c>
      <c r="AK26">
        <v>27.482382569999999</v>
      </c>
      <c r="AL26">
        <v>27.281007519999999</v>
      </c>
      <c r="AM26">
        <v>27.085425799999999</v>
      </c>
      <c r="AN26">
        <v>26.88599615</v>
      </c>
      <c r="AO26">
        <v>26.684187090000002</v>
      </c>
      <c r="AP26">
        <v>26.48001206</v>
      </c>
      <c r="AQ26">
        <v>26.2761517</v>
      </c>
      <c r="AR26">
        <v>26.071358050000001</v>
      </c>
      <c r="AS26">
        <v>25.869742479999999</v>
      </c>
      <c r="AT26">
        <v>25.66342569</v>
      </c>
      <c r="AU26">
        <v>25.452381769999999</v>
      </c>
      <c r="AV26">
        <v>25.237496660000001</v>
      </c>
      <c r="AW26">
        <v>25.033455589999999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22.63849716</v>
      </c>
      <c r="G27">
        <v>23.281511760000001</v>
      </c>
      <c r="H27">
        <v>22.563855319999998</v>
      </c>
      <c r="I27">
        <v>23.504047660000001</v>
      </c>
      <c r="J27">
        <v>24.269413159999999</v>
      </c>
      <c r="K27">
        <v>24.53045328</v>
      </c>
      <c r="L27">
        <v>24.66067065</v>
      </c>
      <c r="M27">
        <v>24.964418460000001</v>
      </c>
      <c r="N27">
        <v>25.35812958</v>
      </c>
      <c r="O27">
        <v>24.681932509999999</v>
      </c>
      <c r="P27">
        <v>24.184694929999999</v>
      </c>
      <c r="Q27">
        <v>23.646551429999999</v>
      </c>
      <c r="R27">
        <v>22.822174050000001</v>
      </c>
      <c r="S27">
        <v>21.99247514</v>
      </c>
      <c r="T27">
        <v>21.920393870000002</v>
      </c>
      <c r="U27">
        <v>21.68377851</v>
      </c>
      <c r="V27">
        <v>21.371959</v>
      </c>
      <c r="W27">
        <v>21.8570551</v>
      </c>
      <c r="X27">
        <v>22.30916689</v>
      </c>
      <c r="Y27">
        <v>22.559969590000001</v>
      </c>
      <c r="Z27">
        <v>22.555622670000002</v>
      </c>
      <c r="AA27">
        <v>22.33588426</v>
      </c>
      <c r="AB27">
        <v>21.952728029999999</v>
      </c>
      <c r="AC27">
        <v>21.450866950000002</v>
      </c>
      <c r="AD27">
        <v>21.35351571</v>
      </c>
      <c r="AE27">
        <v>21.157007700000001</v>
      </c>
      <c r="AF27">
        <v>20.925577149999999</v>
      </c>
      <c r="AG27">
        <v>20.68409685</v>
      </c>
      <c r="AH27">
        <v>20.441636110000001</v>
      </c>
      <c r="AI27">
        <v>20.202454599999999</v>
      </c>
      <c r="AJ27">
        <v>19.967221309999999</v>
      </c>
      <c r="AK27">
        <v>19.73540058</v>
      </c>
      <c r="AL27">
        <v>19.506674239999999</v>
      </c>
      <c r="AM27">
        <v>19.280616240000001</v>
      </c>
      <c r="AN27">
        <v>19.056941309999999</v>
      </c>
      <c r="AO27">
        <v>18.835199670000002</v>
      </c>
      <c r="AP27">
        <v>18.614882659999999</v>
      </c>
      <c r="AQ27">
        <v>18.39538902</v>
      </c>
      <c r="AR27">
        <v>18.176421900000001</v>
      </c>
      <c r="AS27">
        <v>17.955117600000001</v>
      </c>
      <c r="AT27">
        <v>17.73207786</v>
      </c>
      <c r="AU27">
        <v>17.50800151</v>
      </c>
      <c r="AV27">
        <v>17.283210610000001</v>
      </c>
      <c r="AW27">
        <v>17.05726241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27.774342799999999</v>
      </c>
      <c r="G28">
        <v>27.493994359999999</v>
      </c>
      <c r="H28">
        <v>27.400501299999998</v>
      </c>
      <c r="I28">
        <v>27.268804809999999</v>
      </c>
      <c r="J28">
        <v>27.089664240000001</v>
      </c>
      <c r="K28">
        <v>26.67466744</v>
      </c>
      <c r="L28">
        <v>26.203890019999999</v>
      </c>
      <c r="M28">
        <v>25.767345129999999</v>
      </c>
      <c r="N28">
        <v>25.52498881</v>
      </c>
      <c r="O28">
        <v>25.287256899999999</v>
      </c>
      <c r="P28">
        <v>25.05038639</v>
      </c>
      <c r="Q28">
        <v>24.805366280000001</v>
      </c>
      <c r="R28">
        <v>24.559884499999999</v>
      </c>
      <c r="S28">
        <v>24.334818729999999</v>
      </c>
      <c r="T28">
        <v>24.112135129999999</v>
      </c>
      <c r="U28">
        <v>23.794589219999999</v>
      </c>
      <c r="V28">
        <v>23.475080250000001</v>
      </c>
      <c r="W28">
        <v>23.132429869999999</v>
      </c>
      <c r="X28">
        <v>22.775436280000001</v>
      </c>
      <c r="Y28">
        <v>22.429439510000002</v>
      </c>
      <c r="Z28">
        <v>22.093860719999999</v>
      </c>
      <c r="AA28">
        <v>21.765272410000001</v>
      </c>
      <c r="AB28">
        <v>21.436930190000002</v>
      </c>
      <c r="AC28">
        <v>21.10317135</v>
      </c>
      <c r="AD28">
        <v>20.758500640000001</v>
      </c>
      <c r="AE28">
        <v>20.399231199999999</v>
      </c>
      <c r="AF28">
        <v>20.023463599999999</v>
      </c>
      <c r="AG28">
        <v>19.6309757</v>
      </c>
      <c r="AH28">
        <v>19.223023229999999</v>
      </c>
      <c r="AI28">
        <v>18.801370219999999</v>
      </c>
      <c r="AJ28">
        <v>18.36867445</v>
      </c>
      <c r="AK28">
        <v>17.927734319999999</v>
      </c>
      <c r="AL28">
        <v>17.481670820000001</v>
      </c>
      <c r="AM28">
        <v>17.033494610000002</v>
      </c>
      <c r="AN28">
        <v>16.58629792</v>
      </c>
      <c r="AO28">
        <v>16.143027530000001</v>
      </c>
      <c r="AP28">
        <v>15.706256700000001</v>
      </c>
      <c r="AQ28">
        <v>15.278526510000001</v>
      </c>
      <c r="AR28">
        <v>14.861960890000001</v>
      </c>
      <c r="AS28">
        <v>14.45806312</v>
      </c>
      <c r="AT28">
        <v>14.06880468</v>
      </c>
      <c r="AU28">
        <v>13.69573523</v>
      </c>
      <c r="AV28">
        <v>13.340052610000001</v>
      </c>
      <c r="AW28">
        <v>13.00301127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23.66805944</v>
      </c>
      <c r="G29">
        <v>22.51962494</v>
      </c>
      <c r="H29">
        <v>20.243931400000001</v>
      </c>
      <c r="I29">
        <v>20.665014469999999</v>
      </c>
      <c r="J29">
        <v>20.378267839999999</v>
      </c>
      <c r="K29">
        <v>19.54469937</v>
      </c>
      <c r="L29">
        <v>18.99603372</v>
      </c>
      <c r="M29">
        <v>18.87932605</v>
      </c>
      <c r="N29">
        <v>18.44316001</v>
      </c>
      <c r="O29">
        <v>19.025847389999999</v>
      </c>
      <c r="P29">
        <v>19.360788830000001</v>
      </c>
      <c r="Q29">
        <v>19.324277429999999</v>
      </c>
      <c r="R29">
        <v>19.532829589999999</v>
      </c>
      <c r="S29">
        <v>19.62852882</v>
      </c>
      <c r="T29">
        <v>19.515967079999999</v>
      </c>
      <c r="U29">
        <v>19.397955060000001</v>
      </c>
      <c r="V29">
        <v>19.286066099999999</v>
      </c>
      <c r="W29">
        <v>19.128747700000002</v>
      </c>
      <c r="X29">
        <v>18.934249040000001</v>
      </c>
      <c r="Y29">
        <v>18.801091410000002</v>
      </c>
      <c r="Z29">
        <v>18.79469022</v>
      </c>
      <c r="AA29">
        <v>18.86996456</v>
      </c>
      <c r="AB29">
        <v>19.006763280000001</v>
      </c>
      <c r="AC29">
        <v>19.191322700000001</v>
      </c>
      <c r="AD29">
        <v>19.201972479999998</v>
      </c>
      <c r="AE29">
        <v>19.233267569999999</v>
      </c>
      <c r="AF29">
        <v>19.280524329999999</v>
      </c>
      <c r="AG29">
        <v>19.339836389999999</v>
      </c>
      <c r="AH29">
        <v>19.411147039999999</v>
      </c>
      <c r="AI29">
        <v>19.48913808</v>
      </c>
      <c r="AJ29">
        <v>19.579047639999999</v>
      </c>
      <c r="AK29">
        <v>19.680551690000001</v>
      </c>
      <c r="AL29">
        <v>19.791332279999999</v>
      </c>
      <c r="AM29">
        <v>19.909667850000002</v>
      </c>
      <c r="AN29">
        <v>20.058872659999999</v>
      </c>
      <c r="AO29">
        <v>20.202596880000002</v>
      </c>
      <c r="AP29">
        <v>20.33962498</v>
      </c>
      <c r="AQ29">
        <v>20.472192790000001</v>
      </c>
      <c r="AR29">
        <v>20.59690466</v>
      </c>
      <c r="AS29">
        <v>20.710167160000001</v>
      </c>
      <c r="AT29">
        <v>20.807874250000001</v>
      </c>
      <c r="AU29">
        <v>20.89445834</v>
      </c>
      <c r="AV29">
        <v>20.97204434</v>
      </c>
      <c r="AW29">
        <v>21.049058129999999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34515.398090000002</v>
      </c>
      <c r="T30">
        <v>34701.329299999998</v>
      </c>
      <c r="U30">
        <v>34815.253689999998</v>
      </c>
      <c r="V30">
        <v>34929.611969999998</v>
      </c>
      <c r="W30">
        <v>35009.9162</v>
      </c>
      <c r="X30">
        <v>35074.200340000003</v>
      </c>
      <c r="Y30">
        <v>35168.538639999999</v>
      </c>
      <c r="Z30">
        <v>35293.635240000003</v>
      </c>
      <c r="AA30">
        <v>35447.764089999997</v>
      </c>
      <c r="AB30">
        <v>35622.199860000001</v>
      </c>
      <c r="AC30">
        <v>35809.847629999997</v>
      </c>
      <c r="AD30">
        <v>36002.865949999999</v>
      </c>
      <c r="AE30">
        <v>36196.117250000003</v>
      </c>
      <c r="AF30">
        <v>36386.888939999997</v>
      </c>
      <c r="AG30">
        <v>36574.832770000001</v>
      </c>
      <c r="AH30">
        <v>36761.713459999999</v>
      </c>
      <c r="AI30">
        <v>36949.125890000003</v>
      </c>
      <c r="AJ30">
        <v>37139.600899999998</v>
      </c>
      <c r="AK30">
        <v>37334.875970000001</v>
      </c>
      <c r="AL30">
        <v>37536.806340000003</v>
      </c>
      <c r="AM30">
        <v>37746.096879999997</v>
      </c>
      <c r="AN30">
        <v>37964.069869999999</v>
      </c>
      <c r="AO30">
        <v>38190.507030000001</v>
      </c>
      <c r="AP30">
        <v>38423.814749999998</v>
      </c>
      <c r="AQ30">
        <v>38662.804109999997</v>
      </c>
      <c r="AR30">
        <v>38905.521959999998</v>
      </c>
      <c r="AS30">
        <v>39148.775730000001</v>
      </c>
      <c r="AT30">
        <v>39392.50187</v>
      </c>
      <c r="AU30">
        <v>39636.396950000002</v>
      </c>
      <c r="AV30">
        <v>39880.259109999999</v>
      </c>
      <c r="AW30">
        <v>40125.885970000003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26.90820003</v>
      </c>
      <c r="G31">
        <v>90.668098130000004</v>
      </c>
      <c r="H31">
        <v>149.67025799999999</v>
      </c>
      <c r="I31">
        <v>210.60811630000001</v>
      </c>
      <c r="J31">
        <v>287.26824019999998</v>
      </c>
      <c r="K31">
        <v>361.73124239999999</v>
      </c>
      <c r="L31">
        <v>427.9636165</v>
      </c>
      <c r="M31">
        <v>491.23505560000001</v>
      </c>
      <c r="N31">
        <v>538.24519329999998</v>
      </c>
      <c r="O31">
        <v>575.97194679999996</v>
      </c>
      <c r="P31">
        <v>629.34418540000001</v>
      </c>
      <c r="Q31">
        <v>710.2404282</v>
      </c>
      <c r="R31">
        <v>788.0995805</v>
      </c>
      <c r="S31">
        <v>910.07562350000001</v>
      </c>
      <c r="T31">
        <v>1008.674772</v>
      </c>
      <c r="U31">
        <v>1111.8548960000001</v>
      </c>
      <c r="V31">
        <v>1221.1396930000001</v>
      </c>
      <c r="W31">
        <v>1334.080232</v>
      </c>
      <c r="X31">
        <v>1450.066932</v>
      </c>
      <c r="Y31">
        <v>1565.6085869999999</v>
      </c>
      <c r="Z31">
        <v>1677.1549279999999</v>
      </c>
      <c r="AA31">
        <v>1783.065754</v>
      </c>
      <c r="AB31">
        <v>1881.3818859999999</v>
      </c>
      <c r="AC31">
        <v>1970.5447859999999</v>
      </c>
      <c r="AD31">
        <v>2049.1285670000002</v>
      </c>
      <c r="AE31">
        <v>2116.1524909999998</v>
      </c>
      <c r="AF31">
        <v>2170.878424</v>
      </c>
      <c r="AG31">
        <v>2212.836644</v>
      </c>
      <c r="AH31">
        <v>2241.806431</v>
      </c>
      <c r="AI31">
        <v>2257.711632</v>
      </c>
      <c r="AJ31">
        <v>2260.6630399999999</v>
      </c>
      <c r="AK31">
        <v>2250.9668270000002</v>
      </c>
      <c r="AL31">
        <v>2229.2614899999999</v>
      </c>
      <c r="AM31">
        <v>2196.3602129999999</v>
      </c>
      <c r="AN31">
        <v>2153.745371</v>
      </c>
      <c r="AO31">
        <v>2102.5102710000001</v>
      </c>
      <c r="AP31">
        <v>2043.7506619999999</v>
      </c>
      <c r="AQ31">
        <v>1978.6520860000001</v>
      </c>
      <c r="AR31">
        <v>1908.402885</v>
      </c>
      <c r="AS31">
        <v>1834.2479599999999</v>
      </c>
      <c r="AT31">
        <v>1757.316734</v>
      </c>
      <c r="AU31">
        <v>1678.611891</v>
      </c>
      <c r="AV31">
        <v>1599.0265730000001</v>
      </c>
      <c r="AW31">
        <v>1519.3752890000001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2018.344889</v>
      </c>
      <c r="G32">
        <v>2396.9213030000001</v>
      </c>
      <c r="H32">
        <v>2798.3972239999998</v>
      </c>
      <c r="I32">
        <v>3155.654544</v>
      </c>
      <c r="J32">
        <v>3477.2893749999998</v>
      </c>
      <c r="K32">
        <v>3706.3862690000001</v>
      </c>
      <c r="L32">
        <v>3894.2816520000001</v>
      </c>
      <c r="M32">
        <v>4070.2566390000002</v>
      </c>
      <c r="N32">
        <v>4285.1623790000003</v>
      </c>
      <c r="O32">
        <v>4480.8111269999999</v>
      </c>
      <c r="P32">
        <v>4668.7259610000001</v>
      </c>
      <c r="Q32">
        <v>4850.7722210000002</v>
      </c>
      <c r="R32">
        <v>5016.4603610000004</v>
      </c>
      <c r="S32">
        <v>5203.2870419999999</v>
      </c>
      <c r="T32">
        <v>5344.2621140000001</v>
      </c>
      <c r="U32">
        <v>5447.0354889999999</v>
      </c>
      <c r="V32">
        <v>5535.3835840000002</v>
      </c>
      <c r="W32">
        <v>5602.7312929999998</v>
      </c>
      <c r="X32">
        <v>5651.5219610000004</v>
      </c>
      <c r="Y32">
        <v>5690.3058080000001</v>
      </c>
      <c r="Z32">
        <v>5717.9609780000001</v>
      </c>
      <c r="AA32">
        <v>5733.2905620000001</v>
      </c>
      <c r="AB32">
        <v>5734.0045799999998</v>
      </c>
      <c r="AC32">
        <v>5718.2739190000002</v>
      </c>
      <c r="AD32">
        <v>5684.4438490000002</v>
      </c>
      <c r="AE32">
        <v>5631.5692980000003</v>
      </c>
      <c r="AF32">
        <v>5559.3395920000003</v>
      </c>
      <c r="AG32">
        <v>5468.0515949999999</v>
      </c>
      <c r="AH32">
        <v>5358.5370130000001</v>
      </c>
      <c r="AI32">
        <v>5231.8950800000002</v>
      </c>
      <c r="AJ32">
        <v>5089.5832200000004</v>
      </c>
      <c r="AK32">
        <v>4933.2445230000003</v>
      </c>
      <c r="AL32">
        <v>4764.7682519999998</v>
      </c>
      <c r="AM32">
        <v>4586.1355519999997</v>
      </c>
      <c r="AN32">
        <v>4399.3396940000002</v>
      </c>
      <c r="AO32">
        <v>4206.49125</v>
      </c>
      <c r="AP32">
        <v>4009.6406849999998</v>
      </c>
      <c r="AQ32">
        <v>3810.7991539999998</v>
      </c>
      <c r="AR32">
        <v>3611.8276289999999</v>
      </c>
      <c r="AS32">
        <v>3414.3464079999999</v>
      </c>
      <c r="AT32">
        <v>3219.9119759999999</v>
      </c>
      <c r="AU32">
        <v>3029.8439060000001</v>
      </c>
      <c r="AV32">
        <v>2845.2322170000002</v>
      </c>
      <c r="AW32">
        <v>2666.9694570000001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4360.0505480000002</v>
      </c>
      <c r="G33">
        <v>4821.2402009999996</v>
      </c>
      <c r="H33">
        <v>5318.8182649999999</v>
      </c>
      <c r="I33">
        <v>5758.9636019999998</v>
      </c>
      <c r="J33">
        <v>6146.3143090000003</v>
      </c>
      <c r="K33">
        <v>6399.7909019999997</v>
      </c>
      <c r="L33">
        <v>6596.8012570000001</v>
      </c>
      <c r="M33">
        <v>6778.8981780000004</v>
      </c>
      <c r="N33">
        <v>7038.4880160000002</v>
      </c>
      <c r="O33">
        <v>7272.2017699999997</v>
      </c>
      <c r="P33">
        <v>7490.068878</v>
      </c>
      <c r="Q33">
        <v>7687.8975049999999</v>
      </c>
      <c r="R33">
        <v>7865.4380149999997</v>
      </c>
      <c r="S33">
        <v>8050.8035</v>
      </c>
      <c r="T33">
        <v>8197.3476950000004</v>
      </c>
      <c r="U33">
        <v>8281.01476799999</v>
      </c>
      <c r="V33">
        <v>8343.3118030000005</v>
      </c>
      <c r="W33">
        <v>8375.2078220000003</v>
      </c>
      <c r="X33">
        <v>8381.1314149999998</v>
      </c>
      <c r="Y33">
        <v>8373.1340230000005</v>
      </c>
      <c r="Z33">
        <v>8351.0730449999901</v>
      </c>
      <c r="AA33">
        <v>8313.681638</v>
      </c>
      <c r="AB33">
        <v>8258.2159389999997</v>
      </c>
      <c r="AC33">
        <v>8182.4708199999995</v>
      </c>
      <c r="AD33">
        <v>8084.4184539999997</v>
      </c>
      <c r="AE33">
        <v>7962.9288180000003</v>
      </c>
      <c r="AF33">
        <v>7817.7554790000004</v>
      </c>
      <c r="AG33">
        <v>7649.4815189999999</v>
      </c>
      <c r="AH33">
        <v>7459.4195749999999</v>
      </c>
      <c r="AI33">
        <v>7249.2349050000003</v>
      </c>
      <c r="AJ33">
        <v>7021.0771629999999</v>
      </c>
      <c r="AK33">
        <v>6777.2938299999996</v>
      </c>
      <c r="AL33">
        <v>6520.4560179999999</v>
      </c>
      <c r="AM33">
        <v>6253.2010120000004</v>
      </c>
      <c r="AN33">
        <v>5978.1675930000001</v>
      </c>
      <c r="AO33">
        <v>5698.0455229999998</v>
      </c>
      <c r="AP33">
        <v>5415.4183000000003</v>
      </c>
      <c r="AQ33">
        <v>5132.7751829999997</v>
      </c>
      <c r="AR33">
        <v>4852.3862779999999</v>
      </c>
      <c r="AS33">
        <v>4576.2234820000003</v>
      </c>
      <c r="AT33">
        <v>4306.1393410000001</v>
      </c>
      <c r="AU33">
        <v>4043.6846059999998</v>
      </c>
      <c r="AV33">
        <v>3790.1144119999999</v>
      </c>
      <c r="AW33">
        <v>3546.4263529999998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5763.2649009999996</v>
      </c>
      <c r="G34">
        <v>6098.8876090000003</v>
      </c>
      <c r="H34">
        <v>6478.156583</v>
      </c>
      <c r="I34">
        <v>6809.20057</v>
      </c>
      <c r="J34">
        <v>7093.2359429999997</v>
      </c>
      <c r="K34">
        <v>7252.1007609999997</v>
      </c>
      <c r="L34">
        <v>7362.0363450000004</v>
      </c>
      <c r="M34">
        <v>7462.8346689999998</v>
      </c>
      <c r="N34">
        <v>7625.0475100000003</v>
      </c>
      <c r="O34">
        <v>7769.5897679999998</v>
      </c>
      <c r="P34">
        <v>7899.7297589999998</v>
      </c>
      <c r="Q34">
        <v>8004.6123930000003</v>
      </c>
      <c r="R34">
        <v>8100.3916820000004</v>
      </c>
      <c r="S34">
        <v>8184.8066289999997</v>
      </c>
      <c r="T34">
        <v>8269.9599490000001</v>
      </c>
      <c r="U34">
        <v>8292.4209620000001</v>
      </c>
      <c r="V34">
        <v>8296.3314100000007</v>
      </c>
      <c r="W34">
        <v>8273.3006540000006</v>
      </c>
      <c r="X34">
        <v>8227.7758009999998</v>
      </c>
      <c r="Y34">
        <v>8171.1481919999997</v>
      </c>
      <c r="Z34">
        <v>8103.8280590000004</v>
      </c>
      <c r="AA34">
        <v>8024.7316419999997</v>
      </c>
      <c r="AB34">
        <v>7931.4287619999996</v>
      </c>
      <c r="AC34">
        <v>7821.943945</v>
      </c>
      <c r="AD34">
        <v>7694.4446939999998</v>
      </c>
      <c r="AE34">
        <v>7547.8925980000004</v>
      </c>
      <c r="AF34">
        <v>7382.0670890000001</v>
      </c>
      <c r="AG34">
        <v>7197.5070640000004</v>
      </c>
      <c r="AH34">
        <v>6995.4173819999996</v>
      </c>
      <c r="AI34">
        <v>6777.319767</v>
      </c>
      <c r="AJ34">
        <v>6545.17371</v>
      </c>
      <c r="AK34">
        <v>6301.0959659999999</v>
      </c>
      <c r="AL34">
        <v>6047.3636759999999</v>
      </c>
      <c r="AM34">
        <v>5786.2918360000003</v>
      </c>
      <c r="AN34">
        <v>5520.1756619999996</v>
      </c>
      <c r="AO34">
        <v>5251.3363980000004</v>
      </c>
      <c r="AP34">
        <v>4981.9918029999999</v>
      </c>
      <c r="AQ34">
        <v>4714.2608540000001</v>
      </c>
      <c r="AR34">
        <v>4450.0599899999997</v>
      </c>
      <c r="AS34">
        <v>4191.0432099999998</v>
      </c>
      <c r="AT34">
        <v>3938.7506229999999</v>
      </c>
      <c r="AU34">
        <v>3694.4575319999999</v>
      </c>
      <c r="AV34">
        <v>3459.1789140000001</v>
      </c>
      <c r="AW34">
        <v>3233.7024000000001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13387.137419999999</v>
      </c>
      <c r="G35" s="39">
        <v>12833.006939999999</v>
      </c>
      <c r="H35" s="39">
        <v>12362.906999999999</v>
      </c>
      <c r="I35">
        <v>11917.67899</v>
      </c>
      <c r="J35">
        <v>11489.744919999999</v>
      </c>
      <c r="K35" s="39">
        <v>11029.22301</v>
      </c>
      <c r="L35" s="39">
        <v>10587.983700000001</v>
      </c>
      <c r="M35" s="39">
        <v>10179.1222</v>
      </c>
      <c r="N35" s="39">
        <v>9829.7131079999999</v>
      </c>
      <c r="O35" s="39">
        <v>9504.3895929999999</v>
      </c>
      <c r="P35">
        <v>9185.9901559999998</v>
      </c>
      <c r="Q35">
        <v>8877.6140589999995</v>
      </c>
      <c r="R35">
        <v>8583.4593690000002</v>
      </c>
      <c r="S35">
        <v>8288.2476690000003</v>
      </c>
      <c r="T35">
        <v>8035.857548</v>
      </c>
      <c r="U35">
        <v>7752.4824980000003</v>
      </c>
      <c r="V35">
        <v>7479.8660129999998</v>
      </c>
      <c r="W35">
        <v>7212.3752830000003</v>
      </c>
      <c r="X35">
        <v>6951.4332139999997</v>
      </c>
      <c r="Y35">
        <v>6701.6643389999999</v>
      </c>
      <c r="Z35">
        <v>6462.5664120000001</v>
      </c>
      <c r="AA35">
        <v>6232.5759109999999</v>
      </c>
      <c r="AB35">
        <v>6009.5236180000002</v>
      </c>
      <c r="AC35">
        <v>5791.5089390000003</v>
      </c>
      <c r="AD35">
        <v>5576.7513150000004</v>
      </c>
      <c r="AE35">
        <v>5363.9150650000001</v>
      </c>
      <c r="AF35">
        <v>5152.1368920000004</v>
      </c>
      <c r="AG35">
        <v>4940.9850079999997</v>
      </c>
      <c r="AH35">
        <v>4730.4049750000004</v>
      </c>
      <c r="AI35">
        <v>4520.537268</v>
      </c>
      <c r="AJ35">
        <v>4311.7729939999999</v>
      </c>
      <c r="AK35">
        <v>4104.6042200000002</v>
      </c>
      <c r="AL35">
        <v>3899.619893</v>
      </c>
      <c r="AM35">
        <v>3697.4523640000002</v>
      </c>
      <c r="AN35">
        <v>3498.7765220000001</v>
      </c>
      <c r="AO35">
        <v>3304.2756479999998</v>
      </c>
      <c r="AP35">
        <v>3114.6069539999999</v>
      </c>
      <c r="AQ35">
        <v>2930.404642</v>
      </c>
      <c r="AR35">
        <v>2752.2306899999999</v>
      </c>
      <c r="AS35">
        <v>2580.553731</v>
      </c>
      <c r="AT35">
        <v>2415.8020849999998</v>
      </c>
      <c r="AU35">
        <v>2258.2976920000001</v>
      </c>
      <c r="AV35">
        <v>2108.2577930000002</v>
      </c>
      <c r="AW35">
        <v>1965.8106869999999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4709.5404470000003</v>
      </c>
      <c r="G36">
        <v>4493.3404330000003</v>
      </c>
      <c r="H36">
        <v>4304.9854729999997</v>
      </c>
      <c r="I36">
        <v>4127.5255669999997</v>
      </c>
      <c r="J36">
        <v>3955.553692</v>
      </c>
      <c r="K36">
        <v>3775.3947309999999</v>
      </c>
      <c r="L36">
        <v>3600.2199919999998</v>
      </c>
      <c r="M36">
        <v>3437.0571289999998</v>
      </c>
      <c r="N36">
        <v>3290.920948</v>
      </c>
      <c r="O36">
        <v>3153.9830069999998</v>
      </c>
      <c r="P36">
        <v>3023.7267339999999</v>
      </c>
      <c r="Q36">
        <v>2898.2379190000001</v>
      </c>
      <c r="R36">
        <v>2778.0461829999999</v>
      </c>
      <c r="S36">
        <v>2655.988515</v>
      </c>
      <c r="T36">
        <v>2528.281426</v>
      </c>
      <c r="U36">
        <v>2400.593703</v>
      </c>
      <c r="V36">
        <v>2280.4289210000002</v>
      </c>
      <c r="W36">
        <v>2166.3455720000002</v>
      </c>
      <c r="X36">
        <v>2058.3438940000001</v>
      </c>
      <c r="Y36">
        <v>1956.99398</v>
      </c>
      <c r="Z36">
        <v>1861.8664839999999</v>
      </c>
      <c r="AA36">
        <v>1772.3413740000001</v>
      </c>
      <c r="AB36">
        <v>1687.6929459999999</v>
      </c>
      <c r="AC36">
        <v>1607.2683589999999</v>
      </c>
      <c r="AD36">
        <v>1530.4566600000001</v>
      </c>
      <c r="AE36">
        <v>1456.7550000000001</v>
      </c>
      <c r="AF36">
        <v>1385.769131</v>
      </c>
      <c r="AG36">
        <v>1317.2045880000001</v>
      </c>
      <c r="AH36">
        <v>1250.8547659999999</v>
      </c>
      <c r="AI36">
        <v>1186.564165</v>
      </c>
      <c r="AJ36">
        <v>1124.238413</v>
      </c>
      <c r="AK36">
        <v>1063.8169049999999</v>
      </c>
      <c r="AL36">
        <v>1005.275268</v>
      </c>
      <c r="AM36">
        <v>948.61140969999997</v>
      </c>
      <c r="AN36">
        <v>893.85048300000005</v>
      </c>
      <c r="AO36">
        <v>841.02609719999998</v>
      </c>
      <c r="AP36">
        <v>790.17628999999999</v>
      </c>
      <c r="AQ36">
        <v>741.34529869999994</v>
      </c>
      <c r="AR36">
        <v>694.57183259999999</v>
      </c>
      <c r="AS36">
        <v>649.88398199999995</v>
      </c>
      <c r="AT36">
        <v>607.30820840000001</v>
      </c>
      <c r="AU36">
        <v>566.85475289999999</v>
      </c>
      <c r="AV36">
        <v>528.51788569999997</v>
      </c>
      <c r="AW36">
        <v>492.27902949999998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2121.5238589999999</v>
      </c>
      <c r="G37">
        <v>1989.17957</v>
      </c>
      <c r="H37">
        <v>1869.694025</v>
      </c>
      <c r="I37">
        <v>1758.125526</v>
      </c>
      <c r="J37">
        <v>1651.683438</v>
      </c>
      <c r="K37">
        <v>1548.047501</v>
      </c>
      <c r="L37">
        <v>1448.4279280000001</v>
      </c>
      <c r="M37">
        <v>1356.0369559999999</v>
      </c>
      <c r="N37">
        <v>1274.4200229999999</v>
      </c>
      <c r="O37">
        <v>1197.9694460000001</v>
      </c>
      <c r="P37">
        <v>1125.947404</v>
      </c>
      <c r="Q37">
        <v>1057.549325</v>
      </c>
      <c r="R37">
        <v>992.50022530000001</v>
      </c>
      <c r="S37">
        <v>930.30240909999998</v>
      </c>
      <c r="T37">
        <v>870.15628530000004</v>
      </c>
      <c r="U37">
        <v>812.80533649999995</v>
      </c>
      <c r="V37">
        <v>759.1685559</v>
      </c>
      <c r="W37">
        <v>708.89308070000004</v>
      </c>
      <c r="X37">
        <v>661.87601400000005</v>
      </c>
      <c r="Y37">
        <v>618.10801479999998</v>
      </c>
      <c r="Z37">
        <v>577.41140810000002</v>
      </c>
      <c r="AA37">
        <v>539.55518900000004</v>
      </c>
      <c r="AB37">
        <v>504.30123909999998</v>
      </c>
      <c r="AC37">
        <v>471.4278539</v>
      </c>
      <c r="AD37">
        <v>440.72701749999999</v>
      </c>
      <c r="AE37">
        <v>412.01272820000003</v>
      </c>
      <c r="AF37">
        <v>385.12187290000003</v>
      </c>
      <c r="AG37">
        <v>359.9119622</v>
      </c>
      <c r="AH37">
        <v>336.2587891</v>
      </c>
      <c r="AI37">
        <v>314.05099439999998</v>
      </c>
      <c r="AJ37">
        <v>293.19086069999997</v>
      </c>
      <c r="AK37">
        <v>273.59011429999998</v>
      </c>
      <c r="AL37">
        <v>255.16972860000001</v>
      </c>
      <c r="AM37">
        <v>237.8583252</v>
      </c>
      <c r="AN37">
        <v>221.592095</v>
      </c>
      <c r="AO37">
        <v>206.31332019999999</v>
      </c>
      <c r="AP37">
        <v>191.96914630000001</v>
      </c>
      <c r="AQ37">
        <v>178.51144969999999</v>
      </c>
      <c r="AR37">
        <v>165.89524650000001</v>
      </c>
      <c r="AS37">
        <v>154.07784580000001</v>
      </c>
      <c r="AT37">
        <v>143.01976680000001</v>
      </c>
      <c r="AU37">
        <v>132.68276230000001</v>
      </c>
      <c r="AV37">
        <v>123.02963440000001</v>
      </c>
      <c r="AW37">
        <v>114.0244081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2.3226219100000001E-2</v>
      </c>
      <c r="G38">
        <v>5.4629321699999997E-2</v>
      </c>
      <c r="H38">
        <v>0.1120001301</v>
      </c>
      <c r="I38">
        <v>0.1964677695</v>
      </c>
      <c r="J38">
        <v>0.31963463079999999</v>
      </c>
      <c r="K38">
        <v>0.46781764339999998</v>
      </c>
      <c r="L38">
        <v>0.66532858669999995</v>
      </c>
      <c r="M38">
        <v>0.95661994169999998</v>
      </c>
      <c r="N38">
        <v>1.406082404</v>
      </c>
      <c r="O38">
        <v>2.0138826010000002</v>
      </c>
      <c r="P38">
        <v>2.8048997070000001</v>
      </c>
      <c r="Q38">
        <v>3.835911662</v>
      </c>
      <c r="R38">
        <v>5.1643885349999996</v>
      </c>
      <c r="S38">
        <v>8.0354842850000008</v>
      </c>
      <c r="T38">
        <v>13.72633858</v>
      </c>
      <c r="U38">
        <v>24.365373349999999</v>
      </c>
      <c r="V38">
        <v>37.048247689999997</v>
      </c>
      <c r="W38">
        <v>52.003019879999997</v>
      </c>
      <c r="X38">
        <v>69.766851509999995</v>
      </c>
      <c r="Y38">
        <v>91.224657199999996</v>
      </c>
      <c r="Z38">
        <v>117.03413879999999</v>
      </c>
      <c r="AA38">
        <v>147.87511989999999</v>
      </c>
      <c r="AB38">
        <v>184.34986079999999</v>
      </c>
      <c r="AC38">
        <v>227.054982</v>
      </c>
      <c r="AD38">
        <v>276.52380360000001</v>
      </c>
      <c r="AE38">
        <v>333.26411150000001</v>
      </c>
      <c r="AF38">
        <v>397.75118880000002</v>
      </c>
      <c r="AG38">
        <v>470.42704750000001</v>
      </c>
      <c r="AH38">
        <v>551.70214480000004</v>
      </c>
      <c r="AI38">
        <v>641.86645529999998</v>
      </c>
      <c r="AJ38">
        <v>741.12418549999995</v>
      </c>
      <c r="AK38">
        <v>849.52549399999998</v>
      </c>
      <c r="AL38">
        <v>967.00369799999999</v>
      </c>
      <c r="AM38">
        <v>1093.311385</v>
      </c>
      <c r="AN38">
        <v>1228.1447579999999</v>
      </c>
      <c r="AO38">
        <v>1371.0192500000001</v>
      </c>
      <c r="AP38">
        <v>1521.2862319999999</v>
      </c>
      <c r="AQ38">
        <v>1678.2901690000001</v>
      </c>
      <c r="AR38">
        <v>1841.2948309999999</v>
      </c>
      <c r="AS38">
        <v>2009.4555379999999</v>
      </c>
      <c r="AT38">
        <v>2182.2380629999998</v>
      </c>
      <c r="AU38">
        <v>2359.1391130000002</v>
      </c>
      <c r="AV38">
        <v>2539.7260449999999</v>
      </c>
      <c r="AW38">
        <v>2723.8671260000001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4.0600528699999999E-2</v>
      </c>
      <c r="G39">
        <v>7.8326025899999999E-2</v>
      </c>
      <c r="H39">
        <v>0.13950319759999999</v>
      </c>
      <c r="I39">
        <v>0.22336349350000001</v>
      </c>
      <c r="J39">
        <v>0.33808554810000002</v>
      </c>
      <c r="K39">
        <v>0.47062662560000001</v>
      </c>
      <c r="L39">
        <v>0.64054552480000004</v>
      </c>
      <c r="M39">
        <v>0.87909932540000002</v>
      </c>
      <c r="N39">
        <v>1.2375977840000001</v>
      </c>
      <c r="O39">
        <v>1.7095920469999999</v>
      </c>
      <c r="P39">
        <v>2.308023392</v>
      </c>
      <c r="Q39">
        <v>3.06851319</v>
      </c>
      <c r="R39">
        <v>4.0253143060000003</v>
      </c>
      <c r="S39">
        <v>6.0658649259999997</v>
      </c>
      <c r="T39">
        <v>10.040606049999999</v>
      </c>
      <c r="U39">
        <v>17.332017400000002</v>
      </c>
      <c r="V39">
        <v>25.837393639999998</v>
      </c>
      <c r="W39">
        <v>35.654933470000003</v>
      </c>
      <c r="X39">
        <v>47.080609940000002</v>
      </c>
      <c r="Y39">
        <v>60.624521139999999</v>
      </c>
      <c r="Z39">
        <v>76.632169000000005</v>
      </c>
      <c r="AA39">
        <v>95.45108424</v>
      </c>
      <c r="AB39">
        <v>117.3690639</v>
      </c>
      <c r="AC39">
        <v>142.6602475</v>
      </c>
      <c r="AD39">
        <v>171.5493238</v>
      </c>
      <c r="AE39">
        <v>204.23621439999999</v>
      </c>
      <c r="AF39">
        <v>240.89221670000001</v>
      </c>
      <c r="AG39">
        <v>281.66050680000001</v>
      </c>
      <c r="AH39">
        <v>326.65775780000001</v>
      </c>
      <c r="AI39">
        <v>375.92612680000002</v>
      </c>
      <c r="AJ39">
        <v>429.45585290000002</v>
      </c>
      <c r="AK39">
        <v>487.14772219999998</v>
      </c>
      <c r="AL39">
        <v>548.83745810000005</v>
      </c>
      <c r="AM39">
        <v>614.26337420000004</v>
      </c>
      <c r="AN39">
        <v>683.13517349999995</v>
      </c>
      <c r="AO39">
        <v>755.06988390000004</v>
      </c>
      <c r="AP39">
        <v>829.60306579999997</v>
      </c>
      <c r="AQ39">
        <v>906.27214630000003</v>
      </c>
      <c r="AR39">
        <v>984.57997750000004</v>
      </c>
      <c r="AS39">
        <v>1063.9812139999999</v>
      </c>
      <c r="AT39">
        <v>1144.0952930000001</v>
      </c>
      <c r="AU39">
        <v>1224.5629819999999</v>
      </c>
      <c r="AV39">
        <v>1305.0656080000001</v>
      </c>
      <c r="AW39">
        <v>1385.431779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0.1487676839</v>
      </c>
      <c r="G40">
        <v>0.25619896930000002</v>
      </c>
      <c r="H40">
        <v>0.41062916519999998</v>
      </c>
      <c r="I40">
        <v>0.60471608210000005</v>
      </c>
      <c r="J40">
        <v>0.84758670830000005</v>
      </c>
      <c r="K40">
        <v>1.110947626</v>
      </c>
      <c r="L40">
        <v>1.4268963910000001</v>
      </c>
      <c r="M40">
        <v>1.8311035950000001</v>
      </c>
      <c r="N40">
        <v>2.4068181179999999</v>
      </c>
      <c r="O40">
        <v>3.122033294</v>
      </c>
      <c r="P40">
        <v>3.9757728750000001</v>
      </c>
      <c r="Q40">
        <v>4.9956098860000004</v>
      </c>
      <c r="R40">
        <v>6.202196356</v>
      </c>
      <c r="S40">
        <v>8.6917513670000002</v>
      </c>
      <c r="T40">
        <v>13.32091073</v>
      </c>
      <c r="U40">
        <v>21.376396150000001</v>
      </c>
      <c r="V40">
        <v>30.19102153</v>
      </c>
      <c r="W40">
        <v>39.722102100000001</v>
      </c>
      <c r="X40">
        <v>50.11572279</v>
      </c>
      <c r="Y40">
        <v>61.69651829</v>
      </c>
      <c r="Z40">
        <v>74.596847510000003</v>
      </c>
      <c r="AA40">
        <v>88.929213950000005</v>
      </c>
      <c r="AB40">
        <v>104.7374353</v>
      </c>
      <c r="AC40">
        <v>122.0391657</v>
      </c>
      <c r="AD40">
        <v>140.79804179999999</v>
      </c>
      <c r="AE40">
        <v>160.9481323</v>
      </c>
      <c r="AF40">
        <v>182.39303949999999</v>
      </c>
      <c r="AG40">
        <v>205.00957109999999</v>
      </c>
      <c r="AH40">
        <v>228.65112199999999</v>
      </c>
      <c r="AI40">
        <v>253.1255573</v>
      </c>
      <c r="AJ40">
        <v>278.21514780000001</v>
      </c>
      <c r="AK40">
        <v>303.65700600000002</v>
      </c>
      <c r="AL40">
        <v>329.16430270000001</v>
      </c>
      <c r="AM40">
        <v>354.41486400000002</v>
      </c>
      <c r="AN40">
        <v>379.08751189999998</v>
      </c>
      <c r="AO40">
        <v>402.83689040000002</v>
      </c>
      <c r="AP40">
        <v>425.3026309</v>
      </c>
      <c r="AQ40">
        <v>446.146143</v>
      </c>
      <c r="AR40">
        <v>465.03891040000002</v>
      </c>
      <c r="AS40">
        <v>481.65789640000003</v>
      </c>
      <c r="AT40">
        <v>495.76288579999999</v>
      </c>
      <c r="AU40">
        <v>507.14091450000001</v>
      </c>
      <c r="AV40">
        <v>515.61097859999995</v>
      </c>
      <c r="AW40">
        <v>521.04491910000002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3.4690121340000002</v>
      </c>
      <c r="G41">
        <v>5.9257425120000002</v>
      </c>
      <c r="H41">
        <v>9.4211832789999903</v>
      </c>
      <c r="I41">
        <v>13.78056546</v>
      </c>
      <c r="J41">
        <v>19.191806929999998</v>
      </c>
      <c r="K41">
        <v>25.0255698</v>
      </c>
      <c r="L41">
        <v>31.982286290000001</v>
      </c>
      <c r="M41">
        <v>40.809434860000003</v>
      </c>
      <c r="N41">
        <v>53.328874800000001</v>
      </c>
      <c r="O41">
        <v>68.813087969999998</v>
      </c>
      <c r="P41">
        <v>87.218508200000002</v>
      </c>
      <c r="Q41">
        <v>109.12269619999999</v>
      </c>
      <c r="R41">
        <v>134.96097750000001</v>
      </c>
      <c r="S41">
        <v>188.27492860000001</v>
      </c>
      <c r="T41">
        <v>287.37480160000001</v>
      </c>
      <c r="U41">
        <v>459.86181119999998</v>
      </c>
      <c r="V41">
        <v>648.80173449999995</v>
      </c>
      <c r="W41">
        <v>853.65532010000004</v>
      </c>
      <c r="X41">
        <v>1078.079886</v>
      </c>
      <c r="Y41">
        <v>1329.750732</v>
      </c>
      <c r="Z41">
        <v>1612.396876</v>
      </c>
      <c r="AA41">
        <v>1929.5089459999999</v>
      </c>
      <c r="AB41">
        <v>2283.2709439999999</v>
      </c>
      <c r="AC41">
        <v>2675.4856599999998</v>
      </c>
      <c r="AD41">
        <v>3106.968981</v>
      </c>
      <c r="AE41">
        <v>3578.0779229999998</v>
      </c>
      <c r="AF41">
        <v>4088.688631</v>
      </c>
      <c r="AG41">
        <v>4638.2662879999998</v>
      </c>
      <c r="AH41">
        <v>5225.9321</v>
      </c>
      <c r="AI41">
        <v>5849.8799650000001</v>
      </c>
      <c r="AJ41">
        <v>6507.7884530000001</v>
      </c>
      <c r="AK41">
        <v>7196.320361</v>
      </c>
      <c r="AL41">
        <v>7911.5549799999999</v>
      </c>
      <c r="AM41">
        <v>8648.6235990000005</v>
      </c>
      <c r="AN41">
        <v>9402.6102649999902</v>
      </c>
      <c r="AO41">
        <v>10167.79999</v>
      </c>
      <c r="AP41">
        <v>10937.85252</v>
      </c>
      <c r="AQ41">
        <v>11706.8027</v>
      </c>
      <c r="AR41">
        <v>12468.653410000001</v>
      </c>
      <c r="AS41">
        <v>13217.21153</v>
      </c>
      <c r="AT41">
        <v>13948.473180000001</v>
      </c>
      <c r="AU41">
        <v>14658.954729999999</v>
      </c>
      <c r="AV41">
        <v>15345.87124</v>
      </c>
      <c r="AW41">
        <v>16008.158450000001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1.3632989360000001</v>
      </c>
      <c r="G42">
        <v>2.3208835849999998</v>
      </c>
      <c r="H42">
        <v>3.6766941009999998</v>
      </c>
      <c r="I42">
        <v>5.3608884909999999</v>
      </c>
      <c r="J42">
        <v>7.4419806199999998</v>
      </c>
      <c r="K42">
        <v>9.6776482030000004</v>
      </c>
      <c r="L42" s="39">
        <v>12.333031500000001</v>
      </c>
      <c r="M42" s="39">
        <v>15.681738899999999</v>
      </c>
      <c r="N42" s="39">
        <v>20.41298798</v>
      </c>
      <c r="O42" s="39">
        <v>26.238844440000001</v>
      </c>
      <c r="P42" s="39">
        <v>33.129990059999997</v>
      </c>
      <c r="Q42" s="39">
        <v>41.287387639999999</v>
      </c>
      <c r="R42">
        <v>50.855785449999999</v>
      </c>
      <c r="S42">
        <v>70.53864806</v>
      </c>
      <c r="T42">
        <v>106.9602907</v>
      </c>
      <c r="U42">
        <v>170.0154775</v>
      </c>
      <c r="V42">
        <v>238.61636480000001</v>
      </c>
      <c r="W42">
        <v>312.45743549999997</v>
      </c>
      <c r="X42">
        <v>392.74976370000002</v>
      </c>
      <c r="Y42">
        <v>482.1344484</v>
      </c>
      <c r="Z42">
        <v>581.80941819999998</v>
      </c>
      <c r="AA42">
        <v>692.87619719999998</v>
      </c>
      <c r="AB42">
        <v>815.96452090000002</v>
      </c>
      <c r="AC42">
        <v>951.56455630000005</v>
      </c>
      <c r="AD42">
        <v>1099.814854</v>
      </c>
      <c r="AE42">
        <v>1260.6934100000001</v>
      </c>
      <c r="AF42">
        <v>1434.012418</v>
      </c>
      <c r="AG42">
        <v>1619.4461289999999</v>
      </c>
      <c r="AH42">
        <v>1816.5565280000001</v>
      </c>
      <c r="AI42">
        <v>2024.6005560000001</v>
      </c>
      <c r="AJ42">
        <v>2242.6758580000001</v>
      </c>
      <c r="AK42">
        <v>2469.5521020000001</v>
      </c>
      <c r="AL42">
        <v>2703.8231289999999</v>
      </c>
      <c r="AM42">
        <v>2943.7879849999999</v>
      </c>
      <c r="AN42">
        <v>3187.753134</v>
      </c>
      <c r="AO42">
        <v>3433.7849780000001</v>
      </c>
      <c r="AP42">
        <v>3679.7694390000001</v>
      </c>
      <c r="AQ42">
        <v>3923.7419500000001</v>
      </c>
      <c r="AR42">
        <v>4163.7545060000002</v>
      </c>
      <c r="AS42">
        <v>4397.8208839999998</v>
      </c>
      <c r="AT42">
        <v>4624.6930920000004</v>
      </c>
      <c r="AU42">
        <v>4843.3128999999999</v>
      </c>
      <c r="AV42">
        <v>5052.8669099999997</v>
      </c>
      <c r="AW42">
        <v>5253.1079650000001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1.42069707E-2</v>
      </c>
      <c r="G43">
        <v>1.5565023399999999E-2</v>
      </c>
      <c r="H43">
        <v>1.43537379E-2</v>
      </c>
      <c r="I43">
        <v>1.3236715499999999E-2</v>
      </c>
      <c r="J43">
        <v>1.2206620899999999E-2</v>
      </c>
      <c r="K43">
        <v>1.1256689300000001E-2</v>
      </c>
      <c r="L43">
        <v>1.0380682400000001E-2</v>
      </c>
      <c r="M43">
        <v>9.5728471700000008E-3</v>
      </c>
      <c r="N43">
        <v>8.8278785200000005E-3</v>
      </c>
      <c r="O43">
        <v>8.1408840800000007E-3</v>
      </c>
      <c r="P43">
        <v>7.50735225E-3</v>
      </c>
      <c r="Q43">
        <v>6.9231225E-3</v>
      </c>
      <c r="R43">
        <v>6.3843581000000002E-3</v>
      </c>
      <c r="S43">
        <v>5.8875209000000001E-3</v>
      </c>
      <c r="T43">
        <v>5.4293480600000003E-3</v>
      </c>
      <c r="U43">
        <v>5.0068307100000001E-3</v>
      </c>
      <c r="V43">
        <v>4.6171940700000004E-3</v>
      </c>
      <c r="W43">
        <v>4.2578793600000003E-3</v>
      </c>
      <c r="X43">
        <v>3.9265268799999996E-3</v>
      </c>
      <c r="Y43">
        <v>3.6209605900000001E-3</v>
      </c>
      <c r="Z43">
        <v>3.3391737699999999E-3</v>
      </c>
      <c r="AA43">
        <v>3.0793158899999999E-3</v>
      </c>
      <c r="AB43">
        <v>2.8396804099999999E-3</v>
      </c>
      <c r="AC43">
        <v>2.6186936099999998E-3</v>
      </c>
      <c r="AD43">
        <v>2.4149042199999998E-3</v>
      </c>
      <c r="AE43">
        <v>2.2269739299999999E-3</v>
      </c>
      <c r="AF43">
        <v>2.0536685700000001E-3</v>
      </c>
      <c r="AG43">
        <v>1.8938500000000001E-3</v>
      </c>
      <c r="AH43">
        <v>1.74646868E-3</v>
      </c>
      <c r="AI43">
        <v>1.6105567199999999E-3</v>
      </c>
      <c r="AJ43">
        <v>1.48522157E-3</v>
      </c>
      <c r="AK43">
        <v>1.36964012E-3</v>
      </c>
      <c r="AL43">
        <v>1.26305334E-3</v>
      </c>
      <c r="AM43">
        <v>1.1647612499999999E-3</v>
      </c>
      <c r="AN43">
        <v>1.0741183499999999E-3</v>
      </c>
      <c r="AO43">
        <v>9.9052937799999998E-4</v>
      </c>
      <c r="AP43">
        <v>9.1344537900000004E-4</v>
      </c>
      <c r="AQ43">
        <v>8.42360136E-4</v>
      </c>
      <c r="AR43">
        <v>7.7680681799999999E-4</v>
      </c>
      <c r="AS43">
        <v>7.1635492499999998E-4</v>
      </c>
      <c r="AT43">
        <v>6.6060746000000002E-4</v>
      </c>
      <c r="AU43">
        <v>6.0919832000000005E-4</v>
      </c>
      <c r="AV43">
        <v>5.6178988999999995E-4</v>
      </c>
      <c r="AW43">
        <v>5.1807083199999996E-4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0.22614868029999999</v>
      </c>
      <c r="G44">
        <v>0.38079775919999997</v>
      </c>
      <c r="H44">
        <v>0.59646446799999997</v>
      </c>
      <c r="I44">
        <v>0.86117838160000004</v>
      </c>
      <c r="J44">
        <v>1.183971297</v>
      </c>
      <c r="K44">
        <v>1.527276085</v>
      </c>
      <c r="L44">
        <v>1.9305804479999999</v>
      </c>
      <c r="M44">
        <v>2.430997589</v>
      </c>
      <c r="N44">
        <v>3.1313777580000002</v>
      </c>
      <c r="O44">
        <v>3.984668417</v>
      </c>
      <c r="P44">
        <v>4.98261997</v>
      </c>
      <c r="Q44">
        <v>6.1501141229999998</v>
      </c>
      <c r="R44">
        <v>7.5035472739999998</v>
      </c>
      <c r="S44">
        <v>10.27414027</v>
      </c>
      <c r="T44">
        <v>15.36113581</v>
      </c>
      <c r="U44">
        <v>24.089952100000001</v>
      </c>
      <c r="V44">
        <v>33.48261222</v>
      </c>
      <c r="W44">
        <v>43.485196790000003</v>
      </c>
      <c r="X44">
        <v>54.254352300000001</v>
      </c>
      <c r="Y44">
        <v>66.141195519999997</v>
      </c>
      <c r="Z44">
        <v>79.301139919999997</v>
      </c>
      <c r="AA44">
        <v>93.878374980000004</v>
      </c>
      <c r="AB44">
        <v>109.9562226</v>
      </c>
      <c r="AC44">
        <v>127.6017806</v>
      </c>
      <c r="AD44">
        <v>146.83797000000001</v>
      </c>
      <c r="AE44">
        <v>167.6692348</v>
      </c>
      <c r="AF44">
        <v>190.08091540000001</v>
      </c>
      <c r="AG44">
        <v>214.0429499</v>
      </c>
      <c r="AH44">
        <v>239.5131293</v>
      </c>
      <c r="AI44">
        <v>266.41180730000002</v>
      </c>
      <c r="AJ44">
        <v>294.64051619999998</v>
      </c>
      <c r="AK44">
        <v>324.05952969999998</v>
      </c>
      <c r="AL44">
        <v>354.5071883</v>
      </c>
      <c r="AM44">
        <v>385.78379210000003</v>
      </c>
      <c r="AN44">
        <v>417.69053450000001</v>
      </c>
      <c r="AO44">
        <v>449.99654620000001</v>
      </c>
      <c r="AP44">
        <v>482.44610519999998</v>
      </c>
      <c r="AQ44">
        <v>514.80149259999996</v>
      </c>
      <c r="AR44">
        <v>546.82499670000004</v>
      </c>
      <c r="AS44">
        <v>578.27133430000004</v>
      </c>
      <c r="AT44">
        <v>608.98995560000003</v>
      </c>
      <c r="AU44">
        <v>638.85256049999998</v>
      </c>
      <c r="AV44">
        <v>667.76033700000005</v>
      </c>
      <c r="AW44">
        <v>695.68758749999995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33282.628830000001</v>
      </c>
      <c r="I46">
        <v>33737.756909999996</v>
      </c>
      <c r="J46">
        <v>34101.089919999999</v>
      </c>
      <c r="K46">
        <v>34072.674420000003</v>
      </c>
      <c r="L46">
        <v>33917.714489999998</v>
      </c>
      <c r="M46">
        <v>33775.44083</v>
      </c>
      <c r="N46">
        <v>33881.997179999998</v>
      </c>
      <c r="O46">
        <v>33954.916660000003</v>
      </c>
      <c r="P46">
        <v>34023.533080000001</v>
      </c>
      <c r="Q46">
        <v>34086.923849999999</v>
      </c>
      <c r="R46">
        <v>34124.395420000001</v>
      </c>
      <c r="S46">
        <v>34223.51139</v>
      </c>
      <c r="T46">
        <v>34254.539790000003</v>
      </c>
      <c r="U46">
        <v>34098.207649999997</v>
      </c>
      <c r="V46">
        <v>33915.629979999998</v>
      </c>
      <c r="W46">
        <v>33672.933940000003</v>
      </c>
      <c r="X46">
        <v>33382.149230000003</v>
      </c>
      <c r="Y46">
        <v>33076.962939999998</v>
      </c>
      <c r="Z46">
        <v>32751.86131</v>
      </c>
      <c r="AA46">
        <v>32399.24207</v>
      </c>
      <c r="AB46">
        <v>32006.54897</v>
      </c>
      <c r="AC46">
        <v>31563.438620000001</v>
      </c>
      <c r="AD46">
        <v>31060.370559999999</v>
      </c>
      <c r="AE46">
        <v>30491.225999999999</v>
      </c>
      <c r="AF46">
        <v>29853.068480000002</v>
      </c>
      <c r="AG46">
        <v>29145.97838</v>
      </c>
      <c r="AH46">
        <v>28372.698929999999</v>
      </c>
      <c r="AI46">
        <v>27537.31381</v>
      </c>
      <c r="AJ46">
        <v>26645.699400000001</v>
      </c>
      <c r="AK46">
        <v>25704.612379999999</v>
      </c>
      <c r="AL46">
        <v>24721.91433</v>
      </c>
      <c r="AM46" s="39">
        <v>23705.91071</v>
      </c>
      <c r="AN46" s="39">
        <v>22665.647420000001</v>
      </c>
      <c r="AO46" s="39">
        <v>21609.998510000001</v>
      </c>
      <c r="AP46" s="39">
        <v>20547.55384</v>
      </c>
      <c r="AQ46" s="39">
        <v>19486.748670000001</v>
      </c>
      <c r="AR46" s="39">
        <v>18435.37455</v>
      </c>
      <c r="AS46" s="39">
        <v>17400.376619999999</v>
      </c>
      <c r="AT46" s="39">
        <v>16388.248729999999</v>
      </c>
      <c r="AU46" s="39">
        <v>15404.433139999999</v>
      </c>
      <c r="AV46" s="39">
        <v>14453.35743</v>
      </c>
      <c r="AW46" s="39">
        <v>13538.58762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5.2852611520000004</v>
      </c>
      <c r="G47" s="39">
        <v>9.0321431969999999</v>
      </c>
      <c r="H47">
        <v>14.370828080000001</v>
      </c>
      <c r="I47">
        <v>21.040416390000001</v>
      </c>
      <c r="J47">
        <v>29.335272360000001</v>
      </c>
      <c r="K47">
        <v>38.291142669999999</v>
      </c>
      <c r="L47">
        <v>48.989049420000001</v>
      </c>
      <c r="M47">
        <v>62.598567060000001</v>
      </c>
      <c r="N47">
        <v>81.932566719999997</v>
      </c>
      <c r="O47">
        <v>105.8902497</v>
      </c>
      <c r="P47" s="39">
        <v>134.4273216</v>
      </c>
      <c r="Q47" s="39">
        <v>168.46715589999999</v>
      </c>
      <c r="R47" s="39">
        <v>208.71859380000001</v>
      </c>
      <c r="S47" s="39">
        <v>291.88670500000001</v>
      </c>
      <c r="T47" s="39">
        <v>446.78951280000001</v>
      </c>
      <c r="U47" s="39">
        <v>717.04603450000002</v>
      </c>
      <c r="V47" s="39">
        <v>1013.981992</v>
      </c>
      <c r="W47" s="39">
        <v>1336.982266</v>
      </c>
      <c r="X47" s="39">
        <v>1692.051113</v>
      </c>
      <c r="Y47" s="39">
        <v>2091.5756940000001</v>
      </c>
      <c r="Z47" s="39">
        <v>2541.773929</v>
      </c>
      <c r="AA47" s="39">
        <v>3048.5220159999999</v>
      </c>
      <c r="AB47" s="39">
        <v>3615.6508869999998</v>
      </c>
      <c r="AC47" s="39">
        <v>4246.4090109999997</v>
      </c>
      <c r="AD47" s="39">
        <v>4942.4953889999997</v>
      </c>
      <c r="AE47" s="39">
        <v>5704.8912529999998</v>
      </c>
      <c r="AF47" s="39">
        <v>6533.820463</v>
      </c>
      <c r="AG47" s="39">
        <v>7428.8543870000003</v>
      </c>
      <c r="AH47" s="39">
        <v>8389.0145279999997</v>
      </c>
      <c r="AI47">
        <v>9411.8120789999903</v>
      </c>
      <c r="AJ47">
        <v>10493.9015</v>
      </c>
      <c r="AK47">
        <v>11630.263580000001</v>
      </c>
      <c r="AL47">
        <v>12814.892019999999</v>
      </c>
      <c r="AM47">
        <v>14040.186159999999</v>
      </c>
      <c r="AN47">
        <v>15298.42245</v>
      </c>
      <c r="AO47">
        <v>16580.508519999999</v>
      </c>
      <c r="AP47">
        <v>17876.260910000001</v>
      </c>
      <c r="AQ47">
        <v>19176.05544</v>
      </c>
      <c r="AR47">
        <v>20470.147410000001</v>
      </c>
      <c r="AS47">
        <v>21748.399109999998</v>
      </c>
      <c r="AT47">
        <v>23004.253130000001</v>
      </c>
      <c r="AU47">
        <v>24231.963810000001</v>
      </c>
      <c r="AV47">
        <v>25426.901679999999</v>
      </c>
      <c r="AW47">
        <v>26587.298350000001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3.2419005299999998E-2</v>
      </c>
      <c r="G48" s="39">
        <v>0.1048329838</v>
      </c>
      <c r="H48">
        <v>0.17189460879999999</v>
      </c>
      <c r="I48">
        <v>0.24109895109999999</v>
      </c>
      <c r="J48">
        <v>0.32803055580000001</v>
      </c>
      <c r="K48" s="39">
        <v>0.4123873327</v>
      </c>
      <c r="L48" s="39">
        <v>0.48740401300000002</v>
      </c>
      <c r="M48" s="39">
        <v>0.55906353330000003</v>
      </c>
      <c r="N48" s="39">
        <v>0.61239010120000004</v>
      </c>
      <c r="O48" s="39">
        <v>0.65520912200000003</v>
      </c>
      <c r="P48" s="39">
        <v>0.71569654780000003</v>
      </c>
      <c r="Q48" s="39">
        <v>0.80727449569999998</v>
      </c>
      <c r="R48" s="39">
        <v>0.89540480600000005</v>
      </c>
      <c r="S48" s="39">
        <v>1.033399151</v>
      </c>
      <c r="T48" s="39">
        <v>1.144936623</v>
      </c>
      <c r="U48" s="39">
        <v>1.2616114409999999</v>
      </c>
      <c r="V48" s="39">
        <v>1.385168843</v>
      </c>
      <c r="W48" s="39">
        <v>1.5128354719999999</v>
      </c>
      <c r="X48" s="39">
        <v>1.643925071</v>
      </c>
      <c r="Y48" s="39">
        <v>1.774501855</v>
      </c>
      <c r="Z48" s="39">
        <v>1.900553637</v>
      </c>
      <c r="AA48" s="39">
        <v>2.0202261359999998</v>
      </c>
      <c r="AB48" s="39">
        <v>2.1313035980000001</v>
      </c>
      <c r="AC48" s="39">
        <v>2.2320233699999998</v>
      </c>
      <c r="AD48" s="39">
        <v>2.3207728410000001</v>
      </c>
      <c r="AE48" s="39">
        <v>2.3964430380000001</v>
      </c>
      <c r="AF48" s="39">
        <v>2.4581997119999999</v>
      </c>
      <c r="AG48" s="39">
        <v>2.5055124709999999</v>
      </c>
      <c r="AH48" s="39">
        <v>2.5381327809999998</v>
      </c>
      <c r="AI48" s="39">
        <v>2.5559757030000001</v>
      </c>
      <c r="AJ48" s="39">
        <v>2.5591678670000002</v>
      </c>
      <c r="AK48" s="39">
        <v>2.548056828</v>
      </c>
      <c r="AL48" s="39">
        <v>2.523365842</v>
      </c>
      <c r="AM48" s="39">
        <v>2.486015621</v>
      </c>
      <c r="AN48">
        <v>2.4376829309999999</v>
      </c>
      <c r="AO48">
        <v>2.3796050929999999</v>
      </c>
      <c r="AP48">
        <v>2.3130221259999999</v>
      </c>
      <c r="AQ48">
        <v>2.239275455</v>
      </c>
      <c r="AR48">
        <v>2.1597095209999999</v>
      </c>
      <c r="AS48">
        <v>2.0757324220000002</v>
      </c>
      <c r="AT48">
        <v>1.9886217289999999</v>
      </c>
      <c r="AU48">
        <v>1.8995115849999999</v>
      </c>
      <c r="AV48">
        <v>1.8094121430000001</v>
      </c>
      <c r="AW48">
        <v>1.719244523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2854.1217499999998</v>
      </c>
      <c r="T49" s="39">
        <v>2871.9544059999998</v>
      </c>
      <c r="U49" s="39">
        <v>2814.4169379999998</v>
      </c>
      <c r="V49" s="39">
        <v>2823.7165479999999</v>
      </c>
      <c r="W49" s="39">
        <v>2798.561972</v>
      </c>
      <c r="X49" s="39">
        <v>2788.7912379999998</v>
      </c>
      <c r="Y49" s="39">
        <v>2823.8480479999998</v>
      </c>
      <c r="Z49" s="39">
        <v>2861.947862</v>
      </c>
      <c r="AA49" s="39">
        <v>2900.7152430000001</v>
      </c>
      <c r="AB49" s="39">
        <v>2933.016635</v>
      </c>
      <c r="AC49" s="39">
        <v>2959.803406</v>
      </c>
      <c r="AD49" s="39">
        <v>2979.7768839999999</v>
      </c>
      <c r="AE49" s="39">
        <v>2995.0307560000001</v>
      </c>
      <c r="AF49" s="39">
        <v>3007.5901560000002</v>
      </c>
      <c r="AG49" s="39">
        <v>3019.6083330000001</v>
      </c>
      <c r="AH49" s="39">
        <v>3033.1711810000002</v>
      </c>
      <c r="AI49" s="39">
        <v>3048.246161</v>
      </c>
      <c r="AJ49" s="39">
        <v>3065.8933659999998</v>
      </c>
      <c r="AK49" s="39">
        <v>3085.5163849999999</v>
      </c>
      <c r="AL49" s="39">
        <v>3107.368195</v>
      </c>
      <c r="AM49" s="39">
        <v>3130.4427759999999</v>
      </c>
      <c r="AN49">
        <v>3155.4124409999999</v>
      </c>
      <c r="AO49">
        <v>3180.8394859999999</v>
      </c>
      <c r="AP49">
        <v>3205.3316129999998</v>
      </c>
      <c r="AQ49">
        <v>3229.1694910000001</v>
      </c>
      <c r="AR49">
        <v>3251.4963830000002</v>
      </c>
      <c r="AS49">
        <v>3270.9208520000002</v>
      </c>
      <c r="AT49">
        <v>3290.3234689999999</v>
      </c>
      <c r="AU49">
        <v>3309.459429</v>
      </c>
      <c r="AV49">
        <v>3328.4066710000002</v>
      </c>
      <c r="AW49">
        <v>3349.1489689999999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2877.6063039999999</v>
      </c>
      <c r="G50" s="39">
        <v>2856.8451150000001</v>
      </c>
      <c r="H50">
        <v>3105.9406399999998</v>
      </c>
      <c r="I50">
        <v>3045.2159320000001</v>
      </c>
      <c r="J50">
        <v>2988.8393780000001</v>
      </c>
      <c r="K50" s="39">
        <v>2625.3658169999999</v>
      </c>
      <c r="L50" s="39">
        <v>2496.6100710000001</v>
      </c>
      <c r="M50" s="39">
        <v>2497.2371899999998</v>
      </c>
      <c r="N50" s="39">
        <v>2734.995324</v>
      </c>
      <c r="O50" s="39">
        <v>2709.6507780000002</v>
      </c>
      <c r="P50" s="39">
        <v>2711.0223850000002</v>
      </c>
      <c r="Q50" s="39">
        <v>2711.1365380000002</v>
      </c>
      <c r="R50" s="39">
        <v>2690.1504639999998</v>
      </c>
      <c r="S50" s="39">
        <v>2754.7109460000001</v>
      </c>
      <c r="T50" s="39">
        <v>2694.3366799999999</v>
      </c>
      <c r="U50" s="39">
        <v>2509.3908040000001</v>
      </c>
      <c r="V50" s="39">
        <v>2470.979343</v>
      </c>
      <c r="W50" s="39">
        <v>2396.6525940000001</v>
      </c>
      <c r="X50" s="39">
        <v>2329.6770780000002</v>
      </c>
      <c r="Y50" s="39">
        <v>2292.646338</v>
      </c>
      <c r="Z50" s="39">
        <v>2248.9810900000002</v>
      </c>
      <c r="AA50" s="39">
        <v>2196.1637369999999</v>
      </c>
      <c r="AB50" s="39">
        <v>2128.6486960000002</v>
      </c>
      <c r="AC50" s="39">
        <v>2047.6716719999999</v>
      </c>
      <c r="AD50" s="39">
        <v>1953.2306599999999</v>
      </c>
      <c r="AE50" s="39">
        <v>1848.0049019999999</v>
      </c>
      <c r="AF50" s="39">
        <v>1734.7005369999999</v>
      </c>
      <c r="AG50" s="39">
        <v>1616.10589</v>
      </c>
      <c r="AH50" s="39">
        <v>1494.8900759999999</v>
      </c>
      <c r="AI50" s="39">
        <v>1372.6070130000001</v>
      </c>
      <c r="AJ50" s="39">
        <v>1251.3672079999999</v>
      </c>
      <c r="AK50" s="39">
        <v>1132.5082689999999</v>
      </c>
      <c r="AL50" s="39">
        <v>1017.660881</v>
      </c>
      <c r="AM50" s="39">
        <v>907.88076960000001</v>
      </c>
      <c r="AN50" s="39">
        <v>804.55466279999996</v>
      </c>
      <c r="AO50" s="39">
        <v>708.21469969999998</v>
      </c>
      <c r="AP50" s="39">
        <v>619.26728009999999</v>
      </c>
      <c r="AQ50" s="39">
        <v>538.22625230000006</v>
      </c>
      <c r="AR50" s="39">
        <v>465.10437969999998</v>
      </c>
      <c r="AS50" s="39">
        <v>399.66156569999998</v>
      </c>
      <c r="AT50" s="39">
        <v>341.98702809999997</v>
      </c>
      <c r="AU50" s="39">
        <v>291.53450329999998</v>
      </c>
      <c r="AV50">
        <v>247.71285800000001</v>
      </c>
      <c r="AW50" s="39">
        <v>210.00509210000001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9.7731255519999998</v>
      </c>
      <c r="G51" s="39">
        <v>65.853921450000001</v>
      </c>
      <c r="H51">
        <v>66.058043010000006</v>
      </c>
      <c r="I51">
        <v>72.585349160000007</v>
      </c>
      <c r="J51">
        <v>93.049860580000001</v>
      </c>
      <c r="K51" s="39">
        <v>96.818507260000004</v>
      </c>
      <c r="L51" s="39">
        <v>94.382665360000004</v>
      </c>
      <c r="M51" s="39">
        <v>96.576000719999996</v>
      </c>
      <c r="N51" s="39">
        <v>85.238546659999997</v>
      </c>
      <c r="O51" s="39">
        <v>79.61353896</v>
      </c>
      <c r="P51" s="39">
        <v>98.194958249999999</v>
      </c>
      <c r="Q51" s="39">
        <v>129.872444</v>
      </c>
      <c r="R51" s="39">
        <v>133.13078100000001</v>
      </c>
      <c r="S51" s="39">
        <v>183.30674959999999</v>
      </c>
      <c r="T51" s="39">
        <v>169.42215390000001</v>
      </c>
      <c r="U51" s="39">
        <v>181.67621510000001</v>
      </c>
      <c r="V51" s="39">
        <v>195.81047029999999</v>
      </c>
      <c r="W51" s="39">
        <v>207.97086569999999</v>
      </c>
      <c r="X51" s="39">
        <v>219.80617290000001</v>
      </c>
      <c r="Y51" s="39">
        <v>228.38733099999999</v>
      </c>
      <c r="Z51" s="39">
        <v>233.38358489999999</v>
      </c>
      <c r="AA51" s="39">
        <v>236.42871919999999</v>
      </c>
      <c r="AB51" s="39">
        <v>237.07611320000001</v>
      </c>
      <c r="AC51" s="39">
        <v>235.57394189999999</v>
      </c>
      <c r="AD51" s="39">
        <v>231.93356969999999</v>
      </c>
      <c r="AE51" s="39">
        <v>226.48918230000001</v>
      </c>
      <c r="AF51" s="39">
        <v>219.40706059999999</v>
      </c>
      <c r="AG51" s="39">
        <v>210.8981746</v>
      </c>
      <c r="AH51" s="39">
        <v>201.1749739</v>
      </c>
      <c r="AI51" s="39">
        <v>190.36484490000001</v>
      </c>
      <c r="AJ51" s="39">
        <v>178.6488114</v>
      </c>
      <c r="AK51" s="39">
        <v>166.23087190000001</v>
      </c>
      <c r="AL51" s="39">
        <v>153.46717839999999</v>
      </c>
      <c r="AM51" s="39">
        <v>140.58210769999999</v>
      </c>
      <c r="AN51" s="39">
        <v>128.30813190000001</v>
      </c>
      <c r="AO51" s="39">
        <v>116.3715433</v>
      </c>
      <c r="AP51" s="39">
        <v>104.85986800000001</v>
      </c>
      <c r="AQ51" s="39">
        <v>93.948167530000006</v>
      </c>
      <c r="AR51" s="39">
        <v>83.731506139999894</v>
      </c>
      <c r="AS51" s="39">
        <v>74.358917840000004</v>
      </c>
      <c r="AT51" s="39">
        <v>65.811805890000002</v>
      </c>
      <c r="AU51" s="39">
        <v>58.051323600000003</v>
      </c>
      <c r="AV51">
        <v>51.045957430000001</v>
      </c>
      <c r="AW51" s="39">
        <v>44.786581200000001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521.85790810000003</v>
      </c>
      <c r="G52" s="39">
        <v>535.64605519999998</v>
      </c>
      <c r="H52">
        <v>588.00676220000003</v>
      </c>
      <c r="I52">
        <v>575.03142290000005</v>
      </c>
      <c r="J52">
        <v>567.21106010000005</v>
      </c>
      <c r="K52" s="39">
        <v>499.70307070000001</v>
      </c>
      <c r="L52" s="39">
        <v>476.3301123</v>
      </c>
      <c r="M52" s="39">
        <v>479.03192539999998</v>
      </c>
      <c r="N52" s="39">
        <v>531.6572291</v>
      </c>
      <c r="O52" s="39">
        <v>529.1244193</v>
      </c>
      <c r="P52" s="39">
        <v>536.61608899999999</v>
      </c>
      <c r="Q52" s="39">
        <v>545.37123799999995</v>
      </c>
      <c r="R52" s="39">
        <v>543.18014140000002</v>
      </c>
      <c r="S52" s="39">
        <v>577.21270159999995</v>
      </c>
      <c r="T52" s="39">
        <v>545.90013380000005</v>
      </c>
      <c r="U52" s="39">
        <v>518.66925920000006</v>
      </c>
      <c r="V52" s="39">
        <v>512.24190750000002</v>
      </c>
      <c r="W52" s="39">
        <v>498.1168596</v>
      </c>
      <c r="X52" s="39">
        <v>484.80088480000001</v>
      </c>
      <c r="Y52" s="39">
        <v>478.59100330000001</v>
      </c>
      <c r="Z52" s="39">
        <v>470.48052469999999</v>
      </c>
      <c r="AA52" s="39">
        <v>460.30709230000002</v>
      </c>
      <c r="AB52" s="39">
        <v>446.88448959999999</v>
      </c>
      <c r="AC52" s="39">
        <v>430.49537609999999</v>
      </c>
      <c r="AD52" s="39">
        <v>411.17179149999998</v>
      </c>
      <c r="AE52" s="39">
        <v>389.49461980000001</v>
      </c>
      <c r="AF52" s="39">
        <v>366.02471450000002</v>
      </c>
      <c r="AG52" s="39">
        <v>341.3454347</v>
      </c>
      <c r="AH52" s="39">
        <v>316.01472510000002</v>
      </c>
      <c r="AI52" s="39">
        <v>290.36483800000002</v>
      </c>
      <c r="AJ52" s="39">
        <v>264.83950759999999</v>
      </c>
      <c r="AK52" s="39">
        <v>239.7378185</v>
      </c>
      <c r="AL52" s="39">
        <v>215.43380920000001</v>
      </c>
      <c r="AM52" s="39">
        <v>192.16638560000001</v>
      </c>
      <c r="AN52" s="39">
        <v>170.1018498</v>
      </c>
      <c r="AO52" s="39">
        <v>149.51262199999999</v>
      </c>
      <c r="AP52" s="39">
        <v>130.50283999999999</v>
      </c>
      <c r="AQ52" s="39">
        <v>113.1927628</v>
      </c>
      <c r="AR52" s="39">
        <v>97.588720570000007</v>
      </c>
      <c r="AS52" s="39">
        <v>83.594859249999999</v>
      </c>
      <c r="AT52" s="39">
        <v>71.273459669999994</v>
      </c>
      <c r="AU52" s="39">
        <v>60.508737840000002</v>
      </c>
      <c r="AV52">
        <v>51.173828790000002</v>
      </c>
      <c r="AW52" s="39">
        <v>43.156089110000003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817.96451279999997</v>
      </c>
      <c r="G53" s="39">
        <v>800.49319800000001</v>
      </c>
      <c r="H53">
        <v>872.77185320000001</v>
      </c>
      <c r="I53">
        <v>854.06115599999998</v>
      </c>
      <c r="J53">
        <v>835.51908049999997</v>
      </c>
      <c r="K53" s="39">
        <v>731.78899009999998</v>
      </c>
      <c r="L53" s="39">
        <v>695.04855799999996</v>
      </c>
      <c r="M53" s="39">
        <v>695.46666870000001</v>
      </c>
      <c r="N53" s="39">
        <v>787.13055169999996</v>
      </c>
      <c r="O53" s="39">
        <v>781.45601209999995</v>
      </c>
      <c r="P53" s="39">
        <v>783.79720759999998</v>
      </c>
      <c r="Q53" s="39">
        <v>780.71336399999996</v>
      </c>
      <c r="R53" s="39">
        <v>775.82047160000002</v>
      </c>
      <c r="S53" s="39">
        <v>797.46182880000003</v>
      </c>
      <c r="T53" s="39">
        <v>773.06586749999997</v>
      </c>
      <c r="U53" s="39">
        <v>721.59296400000005</v>
      </c>
      <c r="V53" s="39">
        <v>706.73398199999997</v>
      </c>
      <c r="W53" s="39">
        <v>681.18098440000006</v>
      </c>
      <c r="X53" s="39">
        <v>657.69073830000002</v>
      </c>
      <c r="Y53" s="39">
        <v>644.23073380000005</v>
      </c>
      <c r="Z53" s="39">
        <v>629.54478289999997</v>
      </c>
      <c r="AA53" s="39">
        <v>612.49754600000006</v>
      </c>
      <c r="AB53" s="39">
        <v>591.51341669999999</v>
      </c>
      <c r="AC53" s="39">
        <v>566.91759939999997</v>
      </c>
      <c r="AD53" s="39">
        <v>538.71579139999994</v>
      </c>
      <c r="AE53" s="39">
        <v>507.64798660000002</v>
      </c>
      <c r="AF53" s="39">
        <v>474.50983810000002</v>
      </c>
      <c r="AG53" s="39">
        <v>440.11167999999998</v>
      </c>
      <c r="AH53" s="39">
        <v>405.22844730000003</v>
      </c>
      <c r="AI53" s="39">
        <v>370.31490730000002</v>
      </c>
      <c r="AJ53" s="39">
        <v>335.98505230000001</v>
      </c>
      <c r="AK53" s="39">
        <v>302.60399480000001</v>
      </c>
      <c r="AL53" s="39">
        <v>270.57805000000002</v>
      </c>
      <c r="AM53" s="39">
        <v>240.17347810000001</v>
      </c>
      <c r="AN53" s="39">
        <v>211.59701029999999</v>
      </c>
      <c r="AO53" s="39">
        <v>185.10498000000001</v>
      </c>
      <c r="AP53" s="39">
        <v>160.8004444</v>
      </c>
      <c r="AQ53" s="39">
        <v>138.7902129</v>
      </c>
      <c r="AR53" s="39">
        <v>119.04885280000001</v>
      </c>
      <c r="AS53" s="39">
        <v>101.4548132</v>
      </c>
      <c r="AT53" s="39">
        <v>86.042200140000006</v>
      </c>
      <c r="AU53" s="39">
        <v>72.65338466</v>
      </c>
      <c r="AV53">
        <v>61.11343273</v>
      </c>
      <c r="AW53" s="39">
        <v>51.262479329999998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804.35295399999995</v>
      </c>
      <c r="G54" s="39">
        <v>784.12581250000005</v>
      </c>
      <c r="H54">
        <v>853.89057839999998</v>
      </c>
      <c r="I54">
        <v>835.18068530000005</v>
      </c>
      <c r="J54">
        <v>813.93425000000002</v>
      </c>
      <c r="K54" s="39">
        <v>710.86761539999998</v>
      </c>
      <c r="L54" s="39">
        <v>674.30140180000001</v>
      </c>
      <c r="M54" s="39">
        <v>673.71944080000003</v>
      </c>
      <c r="N54" s="39">
        <v>742.97818489999997</v>
      </c>
      <c r="O54" s="39">
        <v>737.9311692</v>
      </c>
      <c r="P54" s="39">
        <v>734.77732690000005</v>
      </c>
      <c r="Q54" s="39">
        <v>719.64759560000005</v>
      </c>
      <c r="R54" s="39">
        <v>718.70632420000004</v>
      </c>
      <c r="S54" s="39">
        <v>714.79562229999999</v>
      </c>
      <c r="T54" s="39">
        <v>722.10325239999997</v>
      </c>
      <c r="U54" s="39">
        <v>666.03766270000006</v>
      </c>
      <c r="V54" s="39">
        <v>649.23503589999996</v>
      </c>
      <c r="W54" s="39">
        <v>622.59814819999997</v>
      </c>
      <c r="X54" s="39">
        <v>598.31177330000003</v>
      </c>
      <c r="Y54" s="39">
        <v>583.6662278</v>
      </c>
      <c r="Z54" s="39">
        <v>568.56688629999996</v>
      </c>
      <c r="AA54" s="39">
        <v>551.55168049999997</v>
      </c>
      <c r="AB54" s="39">
        <v>531.18985469999996</v>
      </c>
      <c r="AC54" s="39">
        <v>507.7469936</v>
      </c>
      <c r="AD54" s="39">
        <v>481.21233999999998</v>
      </c>
      <c r="AE54" s="39">
        <v>452.23737449999999</v>
      </c>
      <c r="AF54" s="39">
        <v>421.55912899999998</v>
      </c>
      <c r="AG54" s="39">
        <v>389.91990399999997</v>
      </c>
      <c r="AH54" s="39">
        <v>358.02759950000001</v>
      </c>
      <c r="AI54" s="39">
        <v>326.29284250000001</v>
      </c>
      <c r="AJ54" s="39">
        <v>295.27182349999998</v>
      </c>
      <c r="AK54" s="39">
        <v>265.27429560000002</v>
      </c>
      <c r="AL54" s="39">
        <v>236.62537270000001</v>
      </c>
      <c r="AM54" s="39">
        <v>209.540119</v>
      </c>
      <c r="AN54" s="39">
        <v>184.17891080000001</v>
      </c>
      <c r="AO54" s="39">
        <v>160.74639089999999</v>
      </c>
      <c r="AP54" s="39">
        <v>139.31971559999999</v>
      </c>
      <c r="AQ54" s="39">
        <v>119.9726934</v>
      </c>
      <c r="AR54" s="39">
        <v>102.66768519999999</v>
      </c>
      <c r="AS54" s="39">
        <v>87.291389789999997</v>
      </c>
      <c r="AT54" s="39">
        <v>73.858636140000002</v>
      </c>
      <c r="AU54" s="39">
        <v>62.224466710000002</v>
      </c>
      <c r="AV54">
        <v>52.22780496</v>
      </c>
      <c r="AW54" s="39">
        <v>43.720288879999998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513.8452982</v>
      </c>
      <c r="G55" s="39">
        <v>487.67009539999998</v>
      </c>
      <c r="H55">
        <v>528.57764380000003</v>
      </c>
      <c r="I55">
        <v>516.86591810000004</v>
      </c>
      <c r="J55">
        <v>499.51176770000001</v>
      </c>
      <c r="K55" s="39">
        <v>433.62166509999997</v>
      </c>
      <c r="L55" s="39">
        <v>417.06598489999999</v>
      </c>
      <c r="M55" s="39">
        <v>415.10610079999998</v>
      </c>
      <c r="N55" s="39">
        <v>442.7404942</v>
      </c>
      <c r="O55" s="39">
        <v>439.63470410000002</v>
      </c>
      <c r="P55" s="39">
        <v>421.24177639999999</v>
      </c>
      <c r="Q55" s="39">
        <v>406.48694970000003</v>
      </c>
      <c r="R55" s="39">
        <v>396.71021719999999</v>
      </c>
      <c r="S55" s="39">
        <v>372.76179200000001</v>
      </c>
      <c r="T55" s="39">
        <v>392.60969740000002</v>
      </c>
      <c r="U55" s="39">
        <v>341.98351439999999</v>
      </c>
      <c r="V55" s="39">
        <v>330.68954589999998</v>
      </c>
      <c r="W55" s="39">
        <v>314.60000989999998</v>
      </c>
      <c r="X55" s="39">
        <v>300.33227249999999</v>
      </c>
      <c r="Y55" s="39">
        <v>291.19869039999998</v>
      </c>
      <c r="Z55" s="39">
        <v>282.43237149999999</v>
      </c>
      <c r="AA55" s="39">
        <v>272.93295519999998</v>
      </c>
      <c r="AB55" s="39">
        <v>261.97306950000001</v>
      </c>
      <c r="AC55" s="39">
        <v>249.65252860000001</v>
      </c>
      <c r="AD55" s="39">
        <v>235.9434613</v>
      </c>
      <c r="AE55" s="39">
        <v>221.1521793</v>
      </c>
      <c r="AF55" s="39">
        <v>205.64712399999999</v>
      </c>
      <c r="AG55" s="39">
        <v>189.792621</v>
      </c>
      <c r="AH55" s="39">
        <v>173.93241929999999</v>
      </c>
      <c r="AI55" s="39">
        <v>158.25719309999999</v>
      </c>
      <c r="AJ55" s="39">
        <v>143.02850960000001</v>
      </c>
      <c r="AK55" s="39">
        <v>128.37776249999999</v>
      </c>
      <c r="AL55" s="39">
        <v>114.4401264</v>
      </c>
      <c r="AM55" s="39">
        <v>101.30483580000001</v>
      </c>
      <c r="AN55" s="39">
        <v>89.063641759999996</v>
      </c>
      <c r="AO55" s="39">
        <v>77.777454239999997</v>
      </c>
      <c r="AP55" s="39">
        <v>67.473380109999894</v>
      </c>
      <c r="AQ55" s="39">
        <v>58.179552119999997</v>
      </c>
      <c r="AR55" s="39">
        <v>49.873101490000003</v>
      </c>
      <c r="AS55" s="39">
        <v>42.504418299999998</v>
      </c>
      <c r="AT55" s="39">
        <v>36.069656100000003</v>
      </c>
      <c r="AU55" s="39">
        <v>30.495768399999999</v>
      </c>
      <c r="AV55">
        <v>25.70311207</v>
      </c>
      <c r="AW55" s="39">
        <v>21.619648940000001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168.7801504</v>
      </c>
      <c r="G56" s="39">
        <v>150.30118780000001</v>
      </c>
      <c r="H56">
        <v>161.32133830000001</v>
      </c>
      <c r="I56">
        <v>157.55841910000001</v>
      </c>
      <c r="J56">
        <v>149.2363398</v>
      </c>
      <c r="K56" s="39">
        <v>127.666229</v>
      </c>
      <c r="L56" s="39">
        <v>118.6302986</v>
      </c>
      <c r="M56" s="39">
        <v>117.0098989</v>
      </c>
      <c r="N56" s="39">
        <v>121.3390823</v>
      </c>
      <c r="O56" s="39">
        <v>119.164856</v>
      </c>
      <c r="P56" s="39">
        <v>115.1898753</v>
      </c>
      <c r="Q56" s="39">
        <v>109.8206593</v>
      </c>
      <c r="R56" s="39">
        <v>105.3520702</v>
      </c>
      <c r="S56" s="39">
        <v>94.132696659999894</v>
      </c>
      <c r="T56" s="39">
        <v>78.984624400000001</v>
      </c>
      <c r="U56" s="39">
        <v>69.065695480000002</v>
      </c>
      <c r="V56" s="39">
        <v>66.651848819999998</v>
      </c>
      <c r="W56" s="39">
        <v>63.38193587</v>
      </c>
      <c r="X56" s="39">
        <v>60.585526420000001</v>
      </c>
      <c r="Y56" s="39">
        <v>58.832489760000001</v>
      </c>
      <c r="Z56" s="39">
        <v>57.167755470000003</v>
      </c>
      <c r="AA56" s="39">
        <v>55.36722322</v>
      </c>
      <c r="AB56" s="39">
        <v>53.276971529999997</v>
      </c>
      <c r="AC56" s="39">
        <v>50.913385349999999</v>
      </c>
      <c r="AD56" s="39">
        <v>48.267550040000003</v>
      </c>
      <c r="AE56" s="39">
        <v>45.400026099999998</v>
      </c>
      <c r="AF56" s="39">
        <v>42.380278799999999</v>
      </c>
      <c r="AG56" s="39">
        <v>39.277413129999999</v>
      </c>
      <c r="AH56" s="39">
        <v>36.15637108</v>
      </c>
      <c r="AI56" s="39">
        <v>33.05218249</v>
      </c>
      <c r="AJ56" s="39">
        <v>30.013871519999999</v>
      </c>
      <c r="AK56" s="39">
        <v>27.067862730000002</v>
      </c>
      <c r="AL56" s="39">
        <v>24.245670619999999</v>
      </c>
      <c r="AM56" s="39">
        <v>21.567680289999998</v>
      </c>
      <c r="AN56" s="39">
        <v>19.060972880000001</v>
      </c>
      <c r="AO56" s="39">
        <v>16.73596315</v>
      </c>
      <c r="AP56" s="39">
        <v>14.599694530000001</v>
      </c>
      <c r="AQ56" s="39">
        <v>12.661326989999999</v>
      </c>
      <c r="AR56" s="39">
        <v>10.918775</v>
      </c>
      <c r="AS56" s="39">
        <v>9.3644321359999996</v>
      </c>
      <c r="AT56" s="39">
        <v>7.998855367</v>
      </c>
      <c r="AU56" s="39">
        <v>6.8078836410000001</v>
      </c>
      <c r="AV56">
        <v>5.776343164</v>
      </c>
      <c r="AW56" s="39">
        <v>4.8909403149999999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41.032354679999997</v>
      </c>
      <c r="G57" s="39">
        <v>32.75484479</v>
      </c>
      <c r="H57">
        <v>35.314421400000001</v>
      </c>
      <c r="I57">
        <v>33.93298094</v>
      </c>
      <c r="J57">
        <v>30.377019149999999</v>
      </c>
      <c r="K57" s="39">
        <v>24.89973926</v>
      </c>
      <c r="L57" s="39">
        <v>20.851049740000001</v>
      </c>
      <c r="M57" s="39">
        <v>20.327154570000001</v>
      </c>
      <c r="N57" s="39">
        <v>23.91123533</v>
      </c>
      <c r="O57" s="39">
        <v>22.726078560000001</v>
      </c>
      <c r="P57" s="39">
        <v>21.20515151</v>
      </c>
      <c r="Q57" s="39">
        <v>19.224287449999999</v>
      </c>
      <c r="R57" s="39">
        <v>17.25045858</v>
      </c>
      <c r="S57" s="39">
        <v>15.03955543</v>
      </c>
      <c r="T57" s="39">
        <v>12.2509508</v>
      </c>
      <c r="U57" s="39">
        <v>10.36549372</v>
      </c>
      <c r="V57" s="39">
        <v>9.6165529759999995</v>
      </c>
      <c r="W57" s="39">
        <v>8.8037898539999997</v>
      </c>
      <c r="X57" s="39">
        <v>8.1497099590000008</v>
      </c>
      <c r="Y57" s="39">
        <v>7.7398618030000002</v>
      </c>
      <c r="Z57" s="39">
        <v>7.4051843909999997</v>
      </c>
      <c r="AA57" s="39">
        <v>7.0785207650000004</v>
      </c>
      <c r="AB57" s="39">
        <v>6.7347808029999996</v>
      </c>
      <c r="AC57" s="39">
        <v>6.3718474069999997</v>
      </c>
      <c r="AD57" s="39">
        <v>5.9861560970000003</v>
      </c>
      <c r="AE57" s="39">
        <v>5.5835330489999997</v>
      </c>
      <c r="AF57" s="39">
        <v>5.1723920449999996</v>
      </c>
      <c r="AG57" s="39">
        <v>4.7606631310000003</v>
      </c>
      <c r="AH57" s="39">
        <v>4.3555398429999999</v>
      </c>
      <c r="AI57" s="39">
        <v>3.96020452</v>
      </c>
      <c r="AJ57" s="39">
        <v>3.5796323829999999</v>
      </c>
      <c r="AK57" s="39">
        <v>3.2156629900000002</v>
      </c>
      <c r="AL57" s="39">
        <v>2.8706737750000002</v>
      </c>
      <c r="AM57" s="39">
        <v>2.546163054</v>
      </c>
      <c r="AN57" s="39">
        <v>2.244145311</v>
      </c>
      <c r="AO57" s="39">
        <v>1.9657461759999999</v>
      </c>
      <c r="AP57" s="39">
        <v>1.7113373549999999</v>
      </c>
      <c r="AQ57" s="39">
        <v>1.481536572</v>
      </c>
      <c r="AR57">
        <v>1.275738477</v>
      </c>
      <c r="AS57">
        <v>1.092735225</v>
      </c>
      <c r="AT57">
        <v>0.93241484269999997</v>
      </c>
      <c r="AU57">
        <v>0.79293844680000003</v>
      </c>
      <c r="AV57" s="39">
        <v>0.67237884439999995</v>
      </c>
      <c r="AW57" s="39">
        <v>0.56906430910000005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3.061271123</v>
      </c>
      <c r="G58" s="39">
        <v>4.1581864140000002</v>
      </c>
      <c r="H58">
        <v>6.0415754030000004</v>
      </c>
      <c r="I58">
        <v>7.7879406910000002</v>
      </c>
      <c r="J58">
        <v>9.9322424540000007</v>
      </c>
      <c r="K58" s="39">
        <v>11.23877089</v>
      </c>
      <c r="L58" s="39">
        <v>13.677762209999999</v>
      </c>
      <c r="M58" s="39">
        <v>17.421895030000002</v>
      </c>
      <c r="N58" s="39">
        <v>24.205483480000002</v>
      </c>
      <c r="O58" s="39">
        <v>30.333758159999999</v>
      </c>
      <c r="P58" s="39">
        <v>36.777558259999999</v>
      </c>
      <c r="Q58" s="39">
        <v>44.501104460000001</v>
      </c>
      <c r="R58" s="39">
        <v>53.361722479999997</v>
      </c>
      <c r="S58" s="39">
        <v>99.410803279999996</v>
      </c>
      <c r="T58" s="39">
        <v>177.6177265</v>
      </c>
      <c r="U58" s="39">
        <v>305.02613359999998</v>
      </c>
      <c r="V58" s="39">
        <v>352.73720489999999</v>
      </c>
      <c r="W58" s="39">
        <v>401.90937860000003</v>
      </c>
      <c r="X58" s="39">
        <v>459.1141599</v>
      </c>
      <c r="Y58" s="39">
        <v>531.2017098</v>
      </c>
      <c r="Z58" s="39">
        <v>612.96677190000003</v>
      </c>
      <c r="AA58" s="39">
        <v>704.5515054</v>
      </c>
      <c r="AB58" s="39">
        <v>804.36793880000005</v>
      </c>
      <c r="AC58" s="39">
        <v>912.13173310000002</v>
      </c>
      <c r="AD58" s="39">
        <v>1026.5462239999999</v>
      </c>
      <c r="AE58" s="39">
        <v>1147.025854</v>
      </c>
      <c r="AF58" s="39">
        <v>1272.889619</v>
      </c>
      <c r="AG58" s="39">
        <v>1403.5024430000001</v>
      </c>
      <c r="AH58" s="39">
        <v>1538.281105</v>
      </c>
      <c r="AI58" s="39">
        <v>1675.639148</v>
      </c>
      <c r="AJ58" s="39">
        <v>1814.5261579999999</v>
      </c>
      <c r="AK58" s="39">
        <v>1953.008116</v>
      </c>
      <c r="AL58" s="39">
        <v>2089.7073140000002</v>
      </c>
      <c r="AM58" s="39">
        <v>2222.562007</v>
      </c>
      <c r="AN58">
        <v>2350.8577780000001</v>
      </c>
      <c r="AO58">
        <v>2472.6247859999999</v>
      </c>
      <c r="AP58">
        <v>2586.0643329999998</v>
      </c>
      <c r="AQ58">
        <v>2690.9432379999998</v>
      </c>
      <c r="AR58">
        <v>2786.3920029999999</v>
      </c>
      <c r="AS58">
        <v>2871.259286</v>
      </c>
      <c r="AT58">
        <v>2948.3364409999999</v>
      </c>
      <c r="AU58">
        <v>3017.9249249999998</v>
      </c>
      <c r="AV58">
        <v>3080.6938129999999</v>
      </c>
      <c r="AW58">
        <v>3139.143877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1.6602651999999999E-2</v>
      </c>
      <c r="G59" s="39">
        <v>3.3210590399999997E-2</v>
      </c>
      <c r="H59">
        <v>6.1622117499999997E-2</v>
      </c>
      <c r="I59">
        <v>9.3183602800000001E-2</v>
      </c>
      <c r="J59">
        <v>0.1384561819</v>
      </c>
      <c r="K59" s="39">
        <v>0.17305730289999999</v>
      </c>
      <c r="L59" s="39">
        <v>0.23391698559999999</v>
      </c>
      <c r="M59" s="39">
        <v>0.34306789869999998</v>
      </c>
      <c r="N59" s="39">
        <v>0.52390759409999998</v>
      </c>
      <c r="O59" s="39">
        <v>0.7172229524</v>
      </c>
      <c r="P59" s="39">
        <v>0.94773948679999998</v>
      </c>
      <c r="Q59" s="39">
        <v>1.249292088</v>
      </c>
      <c r="R59" s="39">
        <v>1.6269914000000001</v>
      </c>
      <c r="S59" s="39">
        <v>3.2729936909999999</v>
      </c>
      <c r="T59" s="39">
        <v>6.3161838149999996</v>
      </c>
      <c r="U59" s="39">
        <v>11.707232319999999</v>
      </c>
      <c r="V59" s="39">
        <v>14.579012349999999</v>
      </c>
      <c r="W59" s="39">
        <v>17.837904300000002</v>
      </c>
      <c r="X59" s="39">
        <v>21.81075925</v>
      </c>
      <c r="Y59" s="39">
        <v>26.887132650000002</v>
      </c>
      <c r="Z59" s="39">
        <v>32.908676739999997</v>
      </c>
      <c r="AA59" s="39">
        <v>39.948696130000002</v>
      </c>
      <c r="AB59" s="39">
        <v>47.982532300000003</v>
      </c>
      <c r="AC59" s="39">
        <v>57.051413940000003</v>
      </c>
      <c r="AD59" s="39">
        <v>67.138469950000001</v>
      </c>
      <c r="AE59" s="39">
        <v>78.259670099999994</v>
      </c>
      <c r="AF59" s="39">
        <v>90.422027560000004</v>
      </c>
      <c r="AG59" s="39">
        <v>103.6292586</v>
      </c>
      <c r="AH59" s="39">
        <v>117.8842061</v>
      </c>
      <c r="AI59" s="39">
        <v>133.09832950000001</v>
      </c>
      <c r="AJ59" s="39">
        <v>149.20842719999999</v>
      </c>
      <c r="AK59" s="39">
        <v>166.07634229999999</v>
      </c>
      <c r="AL59" s="39">
        <v>183.58913749999999</v>
      </c>
      <c r="AM59" s="39">
        <v>201.56089270000001</v>
      </c>
      <c r="AN59">
        <v>219.91597160000001</v>
      </c>
      <c r="AO59">
        <v>238.4499592</v>
      </c>
      <c r="AP59">
        <v>256.96108670000001</v>
      </c>
      <c r="AQ59">
        <v>275.39197130000002</v>
      </c>
      <c r="AR59">
        <v>293.61090009999998</v>
      </c>
      <c r="AS59">
        <v>311.452134</v>
      </c>
      <c r="AT59">
        <v>329.16038830000002</v>
      </c>
      <c r="AU59">
        <v>346.72502350000002</v>
      </c>
      <c r="AV59">
        <v>364.17752400000001</v>
      </c>
      <c r="AW59">
        <v>381.78513170000002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2.5417274900000002E-2</v>
      </c>
      <c r="G60" s="39">
        <v>4.08850714E-2</v>
      </c>
      <c r="H60">
        <v>6.7272582299999995E-2</v>
      </c>
      <c r="I60">
        <v>9.4716575900000002E-2</v>
      </c>
      <c r="J60">
        <v>0.1321044277</v>
      </c>
      <c r="K60" s="39">
        <v>0.1588512369</v>
      </c>
      <c r="L60" s="39">
        <v>0.2065435393</v>
      </c>
      <c r="M60" s="39">
        <v>0.28840170139999999</v>
      </c>
      <c r="N60" s="39">
        <v>0.42691085719999999</v>
      </c>
      <c r="O60" s="39">
        <v>0.56830537489999999</v>
      </c>
      <c r="P60" s="39">
        <v>0.73147352759999995</v>
      </c>
      <c r="Q60" s="39">
        <v>0.94010251300000003</v>
      </c>
      <c r="R60" s="39">
        <v>1.1955959169999999</v>
      </c>
      <c r="S60" s="39">
        <v>2.3538046509999999</v>
      </c>
      <c r="T60" s="39">
        <v>4.4467928700000003</v>
      </c>
      <c r="U60" s="39">
        <v>8.0727814680000005</v>
      </c>
      <c r="V60" s="39">
        <v>9.8541713709999996</v>
      </c>
      <c r="W60" s="39">
        <v>11.82823194</v>
      </c>
      <c r="X60" s="39">
        <v>14.20037947</v>
      </c>
      <c r="Y60" s="39">
        <v>17.20777189</v>
      </c>
      <c r="Z60" s="39">
        <v>20.725509429999999</v>
      </c>
      <c r="AA60" s="39">
        <v>24.782508150000002</v>
      </c>
      <c r="AB60" s="39">
        <v>29.34607956</v>
      </c>
      <c r="AC60" s="39">
        <v>34.424962919999999</v>
      </c>
      <c r="AD60" s="39">
        <v>39.99104114</v>
      </c>
      <c r="AE60" s="39">
        <v>46.037032519999997</v>
      </c>
      <c r="AF60" s="39">
        <v>52.549871099999997</v>
      </c>
      <c r="AG60" s="39">
        <v>59.514766100000003</v>
      </c>
      <c r="AH60" s="39">
        <v>66.9163566</v>
      </c>
      <c r="AI60" s="39">
        <v>74.689206220000003</v>
      </c>
      <c r="AJ60" s="39">
        <v>82.784677590000001</v>
      </c>
      <c r="AK60" s="39">
        <v>91.11255826</v>
      </c>
      <c r="AL60" s="39">
        <v>99.600064399999894</v>
      </c>
      <c r="AM60" s="39">
        <v>108.13700230000001</v>
      </c>
      <c r="AN60">
        <v>116.67439659999999</v>
      </c>
      <c r="AO60">
        <v>125.09698059999999</v>
      </c>
      <c r="AP60">
        <v>133.29348419999999</v>
      </c>
      <c r="AQ60">
        <v>141.2296303</v>
      </c>
      <c r="AR60">
        <v>148.8348465</v>
      </c>
      <c r="AS60">
        <v>156.0222464</v>
      </c>
      <c r="AT60">
        <v>162.91417340000001</v>
      </c>
      <c r="AU60">
        <v>169.502342</v>
      </c>
      <c r="AV60">
        <v>175.79935610000001</v>
      </c>
      <c r="AW60">
        <v>181.92769759999999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8.6608054200000006E-2</v>
      </c>
      <c r="G61" s="39">
        <v>0.11900853710000001</v>
      </c>
      <c r="H61">
        <v>0.17436785890000001</v>
      </c>
      <c r="I61">
        <v>0.22604249400000001</v>
      </c>
      <c r="J61">
        <v>0.28993024340000001</v>
      </c>
      <c r="K61" s="39">
        <v>0.32932097310000003</v>
      </c>
      <c r="L61" s="39">
        <v>0.40240383320000001</v>
      </c>
      <c r="M61" s="39">
        <v>0.51524972420000004</v>
      </c>
      <c r="N61" s="39">
        <v>0.71821285720000005</v>
      </c>
      <c r="O61" s="39">
        <v>0.90251619660000004</v>
      </c>
      <c r="P61" s="39">
        <v>1.0966993700000001</v>
      </c>
      <c r="Q61" s="39">
        <v>1.3292356789999999</v>
      </c>
      <c r="R61" s="39">
        <v>1.5953498859999999</v>
      </c>
      <c r="S61" s="39">
        <v>2.9722162050000001</v>
      </c>
      <c r="T61" s="39">
        <v>5.3055602500000001</v>
      </c>
      <c r="U61" s="39">
        <v>9.0921321689999903</v>
      </c>
      <c r="V61" s="39">
        <v>10.478158150000001</v>
      </c>
      <c r="W61" s="39">
        <v>11.88057641</v>
      </c>
      <c r="X61" s="39">
        <v>13.484834859999999</v>
      </c>
      <c r="Y61" s="39">
        <v>15.480851749999999</v>
      </c>
      <c r="Z61" s="39">
        <v>17.70161469</v>
      </c>
      <c r="AA61" s="39">
        <v>20.13756858</v>
      </c>
      <c r="AB61" s="39">
        <v>22.728782710000001</v>
      </c>
      <c r="AC61" s="39">
        <v>25.452503650000001</v>
      </c>
      <c r="AD61" s="39">
        <v>28.256087449999999</v>
      </c>
      <c r="AE61" s="39">
        <v>31.107136499999999</v>
      </c>
      <c r="AF61" s="39">
        <v>33.970053700000001</v>
      </c>
      <c r="AG61" s="39">
        <v>36.810542470000001</v>
      </c>
      <c r="AH61" s="39">
        <v>39.59560312</v>
      </c>
      <c r="AI61" s="39">
        <v>42.268296960000001</v>
      </c>
      <c r="AJ61" s="39">
        <v>44.788077379999997</v>
      </c>
      <c r="AK61" s="39">
        <v>47.092842439999998</v>
      </c>
      <c r="AL61" s="39">
        <v>49.138192119999999</v>
      </c>
      <c r="AM61" s="39">
        <v>50.866460379999999</v>
      </c>
      <c r="AN61">
        <v>52.253571149999999</v>
      </c>
      <c r="AO61">
        <v>53.250352210000003</v>
      </c>
      <c r="AP61">
        <v>53.814914809999998</v>
      </c>
      <c r="AQ61">
        <v>53.940993140000003</v>
      </c>
      <c r="AR61">
        <v>53.612311570000003</v>
      </c>
      <c r="AS61">
        <v>52.808784520000003</v>
      </c>
      <c r="AT61">
        <v>51.588094140000003</v>
      </c>
      <c r="AU61" s="39">
        <v>49.958798000000002</v>
      </c>
      <c r="AV61">
        <v>47.936283179999997</v>
      </c>
      <c r="AW61">
        <v>45.559308430000002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2.008770341</v>
      </c>
      <c r="G62" s="39">
        <v>2.7266924119999998</v>
      </c>
      <c r="H62">
        <v>3.9565880440000001</v>
      </c>
      <c r="I62">
        <v>5.0925481919999998</v>
      </c>
      <c r="J62">
        <v>6.4836590190000001</v>
      </c>
      <c r="K62" s="39">
        <v>7.3272887000000004</v>
      </c>
      <c r="L62" s="39">
        <v>8.9042316499999998</v>
      </c>
      <c r="M62" s="39">
        <v>11.316042449999999</v>
      </c>
      <c r="N62" s="39">
        <v>15.69527145</v>
      </c>
      <c r="O62" s="39">
        <v>19.634320150000001</v>
      </c>
      <c r="P62" s="39">
        <v>23.760524350000001</v>
      </c>
      <c r="Q62" s="39">
        <v>28.691620570000001</v>
      </c>
      <c r="R62" s="39">
        <v>34.330319940000003</v>
      </c>
      <c r="S62" s="39">
        <v>63.816750810000002</v>
      </c>
      <c r="T62" s="39">
        <v>113.75161850000001</v>
      </c>
      <c r="U62" s="39">
        <v>194.85080740000001</v>
      </c>
      <c r="V62" s="39">
        <v>224.72683470000001</v>
      </c>
      <c r="W62" s="39">
        <v>255.34399289999999</v>
      </c>
      <c r="X62" s="39">
        <v>290.85688699999997</v>
      </c>
      <c r="Y62" s="39">
        <v>335.56811310000001</v>
      </c>
      <c r="Z62" s="39">
        <v>386.12869139999998</v>
      </c>
      <c r="AA62" s="39">
        <v>442.5904261</v>
      </c>
      <c r="AB62" s="39">
        <v>503.9183362</v>
      </c>
      <c r="AC62" s="39">
        <v>569.90117029999999</v>
      </c>
      <c r="AD62" s="39">
        <v>639.69232209999996</v>
      </c>
      <c r="AE62" s="39">
        <v>712.89641099999994</v>
      </c>
      <c r="AF62" s="39">
        <v>789.06035240000006</v>
      </c>
      <c r="AG62" s="39">
        <v>867.76354279999998</v>
      </c>
      <c r="AH62" s="39">
        <v>948.6203865</v>
      </c>
      <c r="AI62" s="39">
        <v>1030.635188</v>
      </c>
      <c r="AJ62" s="39">
        <v>1113.152065</v>
      </c>
      <c r="AK62" s="39">
        <v>1194.9745889999999</v>
      </c>
      <c r="AL62" s="39">
        <v>1275.2595510000001</v>
      </c>
      <c r="AM62" s="39">
        <v>1352.753831</v>
      </c>
      <c r="AN62">
        <v>1427.031303</v>
      </c>
      <c r="AO62">
        <v>1496.9103640000001</v>
      </c>
      <c r="AP62">
        <v>1561.3210200000001</v>
      </c>
      <c r="AQ62">
        <v>1620.14492</v>
      </c>
      <c r="AR62">
        <v>1672.8859440000001</v>
      </c>
      <c r="AS62">
        <v>1718.8813439999999</v>
      </c>
      <c r="AT62">
        <v>1759.8384249999999</v>
      </c>
      <c r="AU62">
        <v>1795.965839</v>
      </c>
      <c r="AV62">
        <v>1827.6912010000001</v>
      </c>
      <c r="AW62">
        <v>1856.518435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0.46065729080000001</v>
      </c>
      <c r="F63" s="39">
        <v>0.78776190589999995</v>
      </c>
      <c r="G63" s="39">
        <v>1.0636779510000001</v>
      </c>
      <c r="H63">
        <v>1.536424024</v>
      </c>
      <c r="I63">
        <v>1.970318445</v>
      </c>
      <c r="J63">
        <v>2.4982818949999999</v>
      </c>
      <c r="K63" s="39">
        <v>2.8148100440000001</v>
      </c>
      <c r="L63" s="39">
        <v>3.4085076669999999</v>
      </c>
      <c r="M63" s="39">
        <v>4.3084763920000002</v>
      </c>
      <c r="N63" s="39">
        <v>5.9516178640000001</v>
      </c>
      <c r="O63" s="39">
        <v>7.4144158359999999</v>
      </c>
      <c r="P63" s="39">
        <v>8.9330790419999904</v>
      </c>
      <c r="Q63" s="39">
        <v>10.735606929999999</v>
      </c>
      <c r="R63" s="39">
        <v>12.78142409</v>
      </c>
      <c r="S63" s="39">
        <v>23.640511279999998</v>
      </c>
      <c r="T63" s="39">
        <v>41.911031569999999</v>
      </c>
      <c r="U63" s="39">
        <v>71.378944799999999</v>
      </c>
      <c r="V63" s="39">
        <v>81.831663759999998</v>
      </c>
      <c r="W63" s="39">
        <v>92.410437680000001</v>
      </c>
      <c r="X63" s="39">
        <v>104.6080819</v>
      </c>
      <c r="Y63" s="39">
        <v>119.9488686</v>
      </c>
      <c r="Z63" s="39">
        <v>137.19516039999999</v>
      </c>
      <c r="AA63" s="39">
        <v>156.34377649999999</v>
      </c>
      <c r="AB63" s="39">
        <v>177.00865039999999</v>
      </c>
      <c r="AC63" s="39">
        <v>199.09921979999999</v>
      </c>
      <c r="AD63" s="39">
        <v>222.30201439999999</v>
      </c>
      <c r="AE63" s="39">
        <v>246.4672602</v>
      </c>
      <c r="AF63" s="39">
        <v>271.42744440000001</v>
      </c>
      <c r="AG63" s="39">
        <v>297.03000900000001</v>
      </c>
      <c r="AH63" s="39">
        <v>323.1373347</v>
      </c>
      <c r="AI63" s="39">
        <v>349.41029470000001</v>
      </c>
      <c r="AJ63" s="39">
        <v>375.63176520000002</v>
      </c>
      <c r="AK63" s="39">
        <v>401.403548</v>
      </c>
      <c r="AL63" s="39">
        <v>426.45406989999998</v>
      </c>
      <c r="AM63" s="39">
        <v>450.37910790000001</v>
      </c>
      <c r="AN63">
        <v>473.05370790000001</v>
      </c>
      <c r="AO63">
        <v>494.10601800000001</v>
      </c>
      <c r="AP63">
        <v>513.20508180000002</v>
      </c>
      <c r="AQ63">
        <v>530.33589170000005</v>
      </c>
      <c r="AR63">
        <v>545.36212420000004</v>
      </c>
      <c r="AS63">
        <v>558.09396530000004</v>
      </c>
      <c r="AT63">
        <v>569.11507840000002</v>
      </c>
      <c r="AU63">
        <v>578.51810379999995</v>
      </c>
      <c r="AV63">
        <v>586.46551969999996</v>
      </c>
      <c r="AW63">
        <v>593.46026940000002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6.3605911999999997E-3</v>
      </c>
      <c r="G64" s="39">
        <v>2.4636535500000001E-3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7.7156833800000005E-2</v>
      </c>
      <c r="F65" s="39">
        <v>0.12975030379999999</v>
      </c>
      <c r="G65" s="39">
        <v>0.17224819799999999</v>
      </c>
      <c r="H65">
        <v>0.24530077559999999</v>
      </c>
      <c r="I65">
        <v>0.3111313819</v>
      </c>
      <c r="J65">
        <v>0.3898106878</v>
      </c>
      <c r="K65" s="39">
        <v>0.4354426321</v>
      </c>
      <c r="L65" s="39">
        <v>0.52215853310000004</v>
      </c>
      <c r="M65" s="39">
        <v>0.6506568653</v>
      </c>
      <c r="N65" s="39">
        <v>0.88956285999999996</v>
      </c>
      <c r="O65" s="39">
        <v>1.0969776449999999</v>
      </c>
      <c r="P65" s="39">
        <v>1.3080424799999999</v>
      </c>
      <c r="Q65" s="39">
        <v>1.5552466810000001</v>
      </c>
      <c r="R65" s="39">
        <v>1.8320412530000001</v>
      </c>
      <c r="S65" s="39">
        <v>3.3545266389999999</v>
      </c>
      <c r="T65" s="39">
        <v>5.886539527</v>
      </c>
      <c r="U65" s="39">
        <v>9.9242354200000005</v>
      </c>
      <c r="V65" s="39">
        <v>11.267364560000001</v>
      </c>
      <c r="W65" s="39">
        <v>12.608235329999999</v>
      </c>
      <c r="X65" s="39">
        <v>14.15321752</v>
      </c>
      <c r="Y65" s="39">
        <v>16.108971799999999</v>
      </c>
      <c r="Z65" s="39">
        <v>18.307119149999998</v>
      </c>
      <c r="AA65" s="39">
        <v>20.748529990000002</v>
      </c>
      <c r="AB65" s="39">
        <v>23.383557710000002</v>
      </c>
      <c r="AC65" s="39">
        <v>26.20246247</v>
      </c>
      <c r="AD65" s="39">
        <v>29.166289079999999</v>
      </c>
      <c r="AE65" s="39">
        <v>32.25834424</v>
      </c>
      <c r="AF65" s="39">
        <v>35.459870070000001</v>
      </c>
      <c r="AG65" s="39">
        <v>38.754323569999997</v>
      </c>
      <c r="AH65" s="39">
        <v>42.12721835</v>
      </c>
      <c r="AI65" s="39">
        <v>45.537832049999999</v>
      </c>
      <c r="AJ65" s="39">
        <v>48.961145270000003</v>
      </c>
      <c r="AK65" s="39">
        <v>52.348236550000003</v>
      </c>
      <c r="AL65" s="39">
        <v>55.666299070000001</v>
      </c>
      <c r="AM65" s="39">
        <v>58.864711810000003</v>
      </c>
      <c r="AN65">
        <v>61.928827329999997</v>
      </c>
      <c r="AO65">
        <v>64.811111740000001</v>
      </c>
      <c r="AP65">
        <v>67.468745389999995</v>
      </c>
      <c r="AQ65">
        <v>69.899831480000003</v>
      </c>
      <c r="AR65">
        <v>72.085877019999998</v>
      </c>
      <c r="AS65">
        <v>74.000812049999894</v>
      </c>
      <c r="AT65">
        <v>75.720281610000001</v>
      </c>
      <c r="AU65">
        <v>77.254819269999999</v>
      </c>
      <c r="AV65">
        <v>78.623929110000006</v>
      </c>
      <c r="AW65">
        <v>79.893035499999996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5.4210533649999997</v>
      </c>
      <c r="G67">
        <v>4.6468153030000003</v>
      </c>
      <c r="H67">
        <v>3.9009166149999999</v>
      </c>
      <c r="I67">
        <v>4.1619589130000003</v>
      </c>
      <c r="J67">
        <v>4.038936487</v>
      </c>
      <c r="K67">
        <v>3.836055451</v>
      </c>
      <c r="L67">
        <v>4.0586994709999997</v>
      </c>
      <c r="M67">
        <v>4.2203112620000001</v>
      </c>
      <c r="N67">
        <v>4.2267438530000003</v>
      </c>
      <c r="O67">
        <v>3.5837350890000002</v>
      </c>
      <c r="P67">
        <v>2.9350388220000001</v>
      </c>
      <c r="Q67">
        <v>2.532033819</v>
      </c>
      <c r="R67">
        <v>2.344413276</v>
      </c>
      <c r="S67">
        <v>2.1683727749999999</v>
      </c>
      <c r="T67">
        <v>2.0960368260000002</v>
      </c>
      <c r="U67">
        <v>2.1142708059999999</v>
      </c>
      <c r="V67">
        <v>2.1752679979999998</v>
      </c>
      <c r="W67">
        <v>2.2372078609999999</v>
      </c>
      <c r="X67">
        <v>2.2930387300000001</v>
      </c>
      <c r="Y67">
        <v>2.334891227</v>
      </c>
      <c r="Z67">
        <v>2.3763855610000002</v>
      </c>
      <c r="AA67">
        <v>2.4174017619999999</v>
      </c>
      <c r="AB67">
        <v>2.4600795259999999</v>
      </c>
      <c r="AC67">
        <v>2.5048080970000002</v>
      </c>
      <c r="AD67">
        <v>2.5491882709999998</v>
      </c>
      <c r="AE67">
        <v>2.5919901749999998</v>
      </c>
      <c r="AF67">
        <v>2.63381014</v>
      </c>
      <c r="AG67">
        <v>2.674835909</v>
      </c>
      <c r="AH67">
        <v>2.715953786</v>
      </c>
      <c r="AI67">
        <v>2.7564150430000001</v>
      </c>
      <c r="AJ67">
        <v>2.797132784</v>
      </c>
      <c r="AK67">
        <v>2.8388425609999999</v>
      </c>
      <c r="AL67">
        <v>2.8809121869999998</v>
      </c>
      <c r="AM67">
        <v>2.9232312340000002</v>
      </c>
      <c r="AN67">
        <v>2.9624083209999998</v>
      </c>
      <c r="AO67">
        <v>2.9995208309999999</v>
      </c>
      <c r="AP67">
        <v>3.0350642360000002</v>
      </c>
      <c r="AQ67">
        <v>3.0700013670000001</v>
      </c>
      <c r="AR67">
        <v>3.1037295060000001</v>
      </c>
      <c r="AS67">
        <v>3.1410774199999998</v>
      </c>
      <c r="AT67">
        <v>3.1796608599999998</v>
      </c>
      <c r="AU67">
        <v>3.2190536089999999</v>
      </c>
      <c r="AV67">
        <v>3.2592814849999998</v>
      </c>
      <c r="AW67">
        <v>3.3024244739999999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0.36107389070000001</v>
      </c>
      <c r="G68">
        <v>0.35164606129999998</v>
      </c>
      <c r="H68">
        <v>0.34207314820000001</v>
      </c>
      <c r="I68">
        <v>0.33414097609999999</v>
      </c>
      <c r="J68">
        <v>0.32615208299999998</v>
      </c>
      <c r="K68">
        <v>0.31718413299999998</v>
      </c>
      <c r="L68">
        <v>0.30730126410000003</v>
      </c>
      <c r="M68">
        <v>0.29768350110000003</v>
      </c>
      <c r="N68">
        <v>0.28931107020000002</v>
      </c>
      <c r="O68">
        <v>0.28310635270000001</v>
      </c>
      <c r="P68">
        <v>0.27808672350000002</v>
      </c>
      <c r="Q68">
        <v>0.27255849430000001</v>
      </c>
      <c r="R68">
        <v>0.26492583339999998</v>
      </c>
      <c r="S68">
        <v>0.25677718290000001</v>
      </c>
      <c r="T68">
        <v>0.24759566999999999</v>
      </c>
      <c r="U68">
        <v>0.23804462770000001</v>
      </c>
      <c r="V68">
        <v>0.22755973090000001</v>
      </c>
      <c r="W68">
        <v>0.21738784720000001</v>
      </c>
      <c r="X68">
        <v>0.20760889169999999</v>
      </c>
      <c r="Y68">
        <v>0.1986213895</v>
      </c>
      <c r="Z68">
        <v>0.19074395189999999</v>
      </c>
      <c r="AA68">
        <v>0.183817592</v>
      </c>
      <c r="AB68">
        <v>0.1776662936</v>
      </c>
      <c r="AC68">
        <v>0.17211747799999999</v>
      </c>
      <c r="AD68">
        <v>0.16704081809999999</v>
      </c>
      <c r="AE68">
        <v>0.16233995700000001</v>
      </c>
      <c r="AF68">
        <v>0.15794386290000001</v>
      </c>
      <c r="AG68">
        <v>0.15380165470000001</v>
      </c>
      <c r="AH68">
        <v>0.1498798107</v>
      </c>
      <c r="AI68">
        <v>0.1461443093</v>
      </c>
      <c r="AJ68">
        <v>0.14256939390000001</v>
      </c>
      <c r="AK68" s="39">
        <v>0.1391392944</v>
      </c>
      <c r="AL68" s="39">
        <v>0.13583780130000001</v>
      </c>
      <c r="AM68" s="39">
        <v>0.1326499706</v>
      </c>
      <c r="AN68" s="39">
        <v>0.1295579533</v>
      </c>
      <c r="AO68" s="39">
        <v>0.12652360409999999</v>
      </c>
      <c r="AP68" s="39">
        <v>0.1235293241</v>
      </c>
      <c r="AQ68" s="39">
        <v>0.12057481890000001</v>
      </c>
      <c r="AR68" s="39">
        <v>0.11766141200000001</v>
      </c>
      <c r="AS68" s="39">
        <v>0.1147890082</v>
      </c>
      <c r="AT68" s="39">
        <v>0.1119471046</v>
      </c>
      <c r="AU68" s="39">
        <v>0.1091302926</v>
      </c>
      <c r="AV68">
        <v>0.1063390115</v>
      </c>
      <c r="AW68">
        <v>0.1036085105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2.2765454890000001</v>
      </c>
      <c r="G72">
        <v>2.198200463</v>
      </c>
      <c r="H72">
        <v>2.2364707689999999</v>
      </c>
      <c r="I72">
        <v>2.3273709849999999</v>
      </c>
      <c r="J72">
        <v>2.2424935549999998</v>
      </c>
      <c r="K72">
        <v>2.1854974720000002</v>
      </c>
      <c r="L72">
        <v>2.0789492740000002</v>
      </c>
      <c r="M72">
        <v>2.1709635010000001</v>
      </c>
      <c r="N72">
        <v>2.222273044</v>
      </c>
      <c r="O72">
        <v>2.3355657449999998</v>
      </c>
      <c r="P72">
        <v>2.3850769920000001</v>
      </c>
      <c r="Q72">
        <v>2.3652692360000001</v>
      </c>
      <c r="R72">
        <v>2.3890193370000001</v>
      </c>
      <c r="S72">
        <v>2.371040179</v>
      </c>
      <c r="T72">
        <v>2.3647817390000001</v>
      </c>
      <c r="U72">
        <v>2.3619610010000001</v>
      </c>
      <c r="V72">
        <v>2.3666870449999999</v>
      </c>
      <c r="W72">
        <v>2.3630594760000001</v>
      </c>
      <c r="X72">
        <v>2.355456545</v>
      </c>
      <c r="Y72">
        <v>2.359990539</v>
      </c>
      <c r="Z72">
        <v>2.3804902330000002</v>
      </c>
      <c r="AA72">
        <v>2.4120266400000001</v>
      </c>
      <c r="AB72">
        <v>2.4512504530000001</v>
      </c>
      <c r="AC72">
        <v>2.4954224410000001</v>
      </c>
      <c r="AD72">
        <v>2.542493817</v>
      </c>
      <c r="AE72">
        <v>2.5899724580000001</v>
      </c>
      <c r="AF72">
        <v>2.637316024</v>
      </c>
      <c r="AG72">
        <v>2.6842154960000002</v>
      </c>
      <c r="AH72">
        <v>2.731054716</v>
      </c>
      <c r="AI72">
        <v>2.7773421300000001</v>
      </c>
      <c r="AJ72">
        <v>2.8236107829999999</v>
      </c>
      <c r="AK72">
        <v>2.8703857180000001</v>
      </c>
      <c r="AL72">
        <v>2.9173737740000001</v>
      </c>
      <c r="AM72">
        <v>2.9646216660000002</v>
      </c>
      <c r="AN72">
        <v>3.0075890589999998</v>
      </c>
      <c r="AO72">
        <v>3.047278709</v>
      </c>
      <c r="AP72">
        <v>3.0848089729999999</v>
      </c>
      <c r="AQ72">
        <v>3.1215875839999998</v>
      </c>
      <c r="AR72">
        <v>3.157421281</v>
      </c>
      <c r="AS72">
        <v>3.191707976</v>
      </c>
      <c r="AT72">
        <v>3.2247583290000001</v>
      </c>
      <c r="AU72">
        <v>3.2570987859999998</v>
      </c>
      <c r="AV72">
        <v>3.2895688760000001</v>
      </c>
      <c r="AW72">
        <v>3.3253065209999999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18.05907783</v>
      </c>
      <c r="G73">
        <v>17.055855560000001</v>
      </c>
      <c r="H73">
        <v>15.74396686</v>
      </c>
      <c r="I73">
        <v>16.09504415</v>
      </c>
      <c r="J73">
        <v>16.334456639999999</v>
      </c>
      <c r="K73">
        <v>15.021881499999999</v>
      </c>
      <c r="L73">
        <v>14.549808029999999</v>
      </c>
      <c r="M73">
        <v>14.70099946</v>
      </c>
      <c r="N73">
        <v>15.25886041</v>
      </c>
      <c r="O73">
        <v>15.22565606</v>
      </c>
      <c r="P73">
        <v>14.41923388</v>
      </c>
      <c r="Q73">
        <v>13.373647330000001</v>
      </c>
      <c r="R73">
        <v>12.771884529999999</v>
      </c>
      <c r="S73">
        <v>12.250157870000001</v>
      </c>
      <c r="T73">
        <v>11.9352977</v>
      </c>
      <c r="U73">
        <v>11.963544730000001</v>
      </c>
      <c r="V73">
        <v>12.18303996</v>
      </c>
      <c r="W73">
        <v>12.308966910000001</v>
      </c>
      <c r="X73">
        <v>12.38438361</v>
      </c>
      <c r="Y73">
        <v>12.37670226</v>
      </c>
      <c r="Z73">
        <v>12.447218919999999</v>
      </c>
      <c r="AA73">
        <v>12.56025243</v>
      </c>
      <c r="AB73">
        <v>12.70413772</v>
      </c>
      <c r="AC73">
        <v>12.86925578</v>
      </c>
      <c r="AD73">
        <v>13.044437350000001</v>
      </c>
      <c r="AE73">
        <v>13.20976862</v>
      </c>
      <c r="AF73">
        <v>13.36688766</v>
      </c>
      <c r="AG73">
        <v>13.516536350000001</v>
      </c>
      <c r="AH73">
        <v>13.667593159999999</v>
      </c>
      <c r="AI73">
        <v>13.805820900000001</v>
      </c>
      <c r="AJ73">
        <v>13.941597760000001</v>
      </c>
      <c r="AK73">
        <v>14.085652230000001</v>
      </c>
      <c r="AL73">
        <v>14.23106881</v>
      </c>
      <c r="AM73">
        <v>14.377254969999999</v>
      </c>
      <c r="AN73">
        <v>14.49194707</v>
      </c>
      <c r="AO73">
        <v>14.583895249999999</v>
      </c>
      <c r="AP73">
        <v>14.66242484</v>
      </c>
      <c r="AQ73">
        <v>14.738849849999999</v>
      </c>
      <c r="AR73">
        <v>14.805237200000001</v>
      </c>
      <c r="AS73">
        <v>14.878562179999999</v>
      </c>
      <c r="AT73">
        <v>14.952961090000001</v>
      </c>
      <c r="AU73">
        <v>15.027482790000001</v>
      </c>
      <c r="AV73">
        <v>15.10471924</v>
      </c>
      <c r="AW73">
        <v>15.206487900000001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9.581803764</v>
      </c>
      <c r="G74">
        <v>8.9070386629999998</v>
      </c>
      <c r="H74">
        <v>9.1392834660000002</v>
      </c>
      <c r="I74">
        <v>8.4584316200000007</v>
      </c>
      <c r="J74">
        <v>7.8519096240000001</v>
      </c>
      <c r="K74">
        <v>7.4067030599999999</v>
      </c>
      <c r="L74">
        <v>7.2204144159999997</v>
      </c>
      <c r="M74">
        <v>7.0759930860000004</v>
      </c>
      <c r="N74">
        <v>7.158045693</v>
      </c>
      <c r="O74">
        <v>7.1397383620000001</v>
      </c>
      <c r="P74">
        <v>6.8510894459999996</v>
      </c>
      <c r="Q74">
        <v>6.4979940779999996</v>
      </c>
      <c r="R74">
        <v>6.4893770740000001</v>
      </c>
      <c r="S74">
        <v>6.299959372</v>
      </c>
      <c r="T74">
        <v>6.1757075390000002</v>
      </c>
      <c r="U74">
        <v>6.121801821</v>
      </c>
      <c r="V74">
        <v>6.0507226059999999</v>
      </c>
      <c r="W74">
        <v>5.9166693529999996</v>
      </c>
      <c r="X74">
        <v>5.747686474</v>
      </c>
      <c r="Y74">
        <v>5.5553837530000001</v>
      </c>
      <c r="Z74">
        <v>5.3937305609999999</v>
      </c>
      <c r="AA74">
        <v>5.2567403649999997</v>
      </c>
      <c r="AB74">
        <v>5.1396879479999997</v>
      </c>
      <c r="AC74">
        <v>5.0339807560000001</v>
      </c>
      <c r="AD74">
        <v>4.9252520439999996</v>
      </c>
      <c r="AE74">
        <v>4.8168647330000001</v>
      </c>
      <c r="AF74">
        <v>4.7092363109999997</v>
      </c>
      <c r="AG74">
        <v>4.6023671999999998</v>
      </c>
      <c r="AH74">
        <v>4.4975600790000003</v>
      </c>
      <c r="AI74">
        <v>4.3945459519999996</v>
      </c>
      <c r="AJ74">
        <v>4.2931282120000001</v>
      </c>
      <c r="AK74">
        <v>4.1941069610000001</v>
      </c>
      <c r="AL74">
        <v>4.0965986680000004</v>
      </c>
      <c r="AM74">
        <v>4.0006986390000003</v>
      </c>
      <c r="AN74">
        <v>3.892860953</v>
      </c>
      <c r="AO74">
        <v>3.7838183889999999</v>
      </c>
      <c r="AP74">
        <v>3.6750106950000001</v>
      </c>
      <c r="AQ74">
        <v>3.5678638810000001</v>
      </c>
      <c r="AR74">
        <v>3.4625016280000001</v>
      </c>
      <c r="AS74">
        <v>3.3585727680000002</v>
      </c>
      <c r="AT74">
        <v>3.2561235169999998</v>
      </c>
      <c r="AU74">
        <v>3.1553964309999998</v>
      </c>
      <c r="AV74">
        <v>3.056928766</v>
      </c>
      <c r="AW74">
        <v>2.963209268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4.841477137</v>
      </c>
      <c r="G75">
        <v>4.7239466390000002</v>
      </c>
      <c r="H75">
        <v>4.5706278080000002</v>
      </c>
      <c r="I75">
        <v>4.546228224</v>
      </c>
      <c r="J75">
        <v>4.4106150099999999</v>
      </c>
      <c r="K75">
        <v>4.2123493559999998</v>
      </c>
      <c r="L75">
        <v>4.099312801</v>
      </c>
      <c r="M75">
        <v>4.0746013550000004</v>
      </c>
      <c r="N75">
        <v>4.1478102039999998</v>
      </c>
      <c r="O75">
        <v>3.9574385840000001</v>
      </c>
      <c r="P75">
        <v>3.721144169</v>
      </c>
      <c r="Q75">
        <v>3.4785101190000001</v>
      </c>
      <c r="R75">
        <v>3.2901236549999999</v>
      </c>
      <c r="S75">
        <v>3.104667471</v>
      </c>
      <c r="T75">
        <v>3.1085047819999998</v>
      </c>
      <c r="U75">
        <v>3.1502298390000001</v>
      </c>
      <c r="V75">
        <v>3.2106283430000002</v>
      </c>
      <c r="W75">
        <v>2.9046228909999998</v>
      </c>
      <c r="X75">
        <v>2.6063344160000002</v>
      </c>
      <c r="Y75">
        <v>2.3456963640000001</v>
      </c>
      <c r="Z75">
        <v>2.130081407</v>
      </c>
      <c r="AA75">
        <v>1.951666594</v>
      </c>
      <c r="AB75">
        <v>1.80121179</v>
      </c>
      <c r="AC75">
        <v>1.6709483599999999</v>
      </c>
      <c r="AD75">
        <v>1.6394891119999999</v>
      </c>
      <c r="AE75">
        <v>1.624796737</v>
      </c>
      <c r="AF75">
        <v>1.615995702</v>
      </c>
      <c r="AG75">
        <v>1.608866895</v>
      </c>
      <c r="AH75">
        <v>1.6018895070000001</v>
      </c>
      <c r="AI75">
        <v>1.5943957630000001</v>
      </c>
      <c r="AJ75">
        <v>1.5862606509999999</v>
      </c>
      <c r="AK75">
        <v>1.577569746</v>
      </c>
      <c r="AL75">
        <v>1.5683570250000001</v>
      </c>
      <c r="AM75">
        <v>1.558688699</v>
      </c>
      <c r="AN75">
        <v>1.548510979</v>
      </c>
      <c r="AO75">
        <v>1.537903603</v>
      </c>
      <c r="AP75">
        <v>1.5269773449999999</v>
      </c>
      <c r="AQ75">
        <v>1.5158626289999999</v>
      </c>
      <c r="AR75">
        <v>1.504620093</v>
      </c>
      <c r="AS75">
        <v>1.493726237</v>
      </c>
      <c r="AT75">
        <v>1.4830568150000001</v>
      </c>
      <c r="AU75">
        <v>1.4725098000000001</v>
      </c>
      <c r="AV75">
        <v>1.4620551340000001</v>
      </c>
      <c r="AW75">
        <v>1.4518060530000001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27.77333982</v>
      </c>
      <c r="G76">
        <v>27.492279280000002</v>
      </c>
      <c r="H76">
        <v>27.397772629999999</v>
      </c>
      <c r="I76">
        <v>27.264810319999999</v>
      </c>
      <c r="J76">
        <v>27.084095479999998</v>
      </c>
      <c r="K76">
        <v>26.667399249999999</v>
      </c>
      <c r="L76">
        <v>26.194592570000001</v>
      </c>
      <c r="M76">
        <v>25.75546679</v>
      </c>
      <c r="N76">
        <v>25.509445329999998</v>
      </c>
      <c r="O76">
        <v>25.26717244</v>
      </c>
      <c r="P76">
        <v>25.02489272</v>
      </c>
      <c r="Q76">
        <v>24.773419830000002</v>
      </c>
      <c r="R76">
        <v>24.520308320000002</v>
      </c>
      <c r="S76">
        <v>24.279479160000001</v>
      </c>
      <c r="T76">
        <v>24.027439869999998</v>
      </c>
      <c r="U76">
        <v>23.658679729999999</v>
      </c>
      <c r="V76">
        <v>23.282900850000001</v>
      </c>
      <c r="W76">
        <v>22.8790415</v>
      </c>
      <c r="X76">
        <v>22.45476219</v>
      </c>
      <c r="Y76">
        <v>22.033055770000001</v>
      </c>
      <c r="Z76">
        <v>21.612165300000001</v>
      </c>
      <c r="AA76">
        <v>21.187549820000001</v>
      </c>
      <c r="AB76">
        <v>20.751739100000002</v>
      </c>
      <c r="AC76">
        <v>20.298454929999998</v>
      </c>
      <c r="AD76">
        <v>19.82188013</v>
      </c>
      <c r="AE76">
        <v>19.318141969999999</v>
      </c>
      <c r="AF76">
        <v>18.785298600000001</v>
      </c>
      <c r="AG76">
        <v>18.223209140000002</v>
      </c>
      <c r="AH76">
        <v>17.633314710000001</v>
      </c>
      <c r="AI76">
        <v>17.017850979999999</v>
      </c>
      <c r="AJ76">
        <v>16.380109650000001</v>
      </c>
      <c r="AK76">
        <v>15.723840210000001</v>
      </c>
      <c r="AL76">
        <v>15.053301769999999</v>
      </c>
      <c r="AM76">
        <v>14.372945209999999</v>
      </c>
      <c r="AN76">
        <v>13.687326260000001</v>
      </c>
      <c r="AO76">
        <v>13.00111457</v>
      </c>
      <c r="AP76">
        <v>12.31881304</v>
      </c>
      <c r="AQ76">
        <v>11.644786399999999</v>
      </c>
      <c r="AR76">
        <v>10.983005070000001</v>
      </c>
      <c r="AS76">
        <v>10.336893290000001</v>
      </c>
      <c r="AT76">
        <v>9.7096650580000006</v>
      </c>
      <c r="AU76">
        <v>9.1039587780000009</v>
      </c>
      <c r="AV76">
        <v>8.5218494749999998</v>
      </c>
      <c r="AW76">
        <v>7.9649266809999997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22.091781050000002</v>
      </c>
      <c r="G77">
        <v>20.97267922</v>
      </c>
      <c r="H77">
        <v>18.928395330000001</v>
      </c>
      <c r="I77">
        <v>19.26105635</v>
      </c>
      <c r="J77">
        <v>18.956085470000001</v>
      </c>
      <c r="K77">
        <v>18.06115286</v>
      </c>
      <c r="L77">
        <v>17.524892850000001</v>
      </c>
      <c r="M77">
        <v>17.419391239999999</v>
      </c>
      <c r="N77">
        <v>17.078465080000001</v>
      </c>
      <c r="O77">
        <v>17.67808007</v>
      </c>
      <c r="P77">
        <v>17.97777795</v>
      </c>
      <c r="Q77">
        <v>17.866511800000001</v>
      </c>
      <c r="R77">
        <v>18.040380110000001</v>
      </c>
      <c r="S77">
        <v>18.10624777</v>
      </c>
      <c r="T77">
        <v>17.989278760000001</v>
      </c>
      <c r="U77">
        <v>17.88641904</v>
      </c>
      <c r="V77">
        <v>17.799719379999999</v>
      </c>
      <c r="W77">
        <v>17.661865639999998</v>
      </c>
      <c r="X77">
        <v>17.47979973</v>
      </c>
      <c r="Y77">
        <v>17.352063879999999</v>
      </c>
      <c r="Z77">
        <v>17.343963479999999</v>
      </c>
      <c r="AA77">
        <v>17.413192209999998</v>
      </c>
      <c r="AB77">
        <v>17.54199066</v>
      </c>
      <c r="AC77">
        <v>17.716775009999999</v>
      </c>
      <c r="AD77">
        <v>17.641036960000001</v>
      </c>
      <c r="AE77">
        <v>17.582037939999999</v>
      </c>
      <c r="AF77">
        <v>17.53547013</v>
      </c>
      <c r="AG77">
        <v>17.497668839999999</v>
      </c>
      <c r="AH77">
        <v>17.46884317</v>
      </c>
      <c r="AI77">
        <v>17.44428478</v>
      </c>
      <c r="AJ77">
        <v>17.42890908</v>
      </c>
      <c r="AK77">
        <v>17.422572980000002</v>
      </c>
      <c r="AL77">
        <v>17.422956719999998</v>
      </c>
      <c r="AM77">
        <v>17.428492009999999</v>
      </c>
      <c r="AN77">
        <v>17.500339029999999</v>
      </c>
      <c r="AO77">
        <v>17.56229798</v>
      </c>
      <c r="AP77">
        <v>17.61453423</v>
      </c>
      <c r="AQ77">
        <v>17.660060789999999</v>
      </c>
      <c r="AR77">
        <v>17.696328479999998</v>
      </c>
      <c r="AS77">
        <v>17.719895050000002</v>
      </c>
      <c r="AT77">
        <v>17.72737424</v>
      </c>
      <c r="AU77">
        <v>17.723197370000001</v>
      </c>
      <c r="AV77">
        <v>17.709720099999998</v>
      </c>
      <c r="AW77">
        <v>17.69518476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0.29650937020000001</v>
      </c>
      <c r="G78">
        <v>0.29695526059999999</v>
      </c>
      <c r="H78">
        <v>0.28436546080000003</v>
      </c>
      <c r="I78">
        <v>0.29988484520000003</v>
      </c>
      <c r="J78">
        <v>0.30452735949999998</v>
      </c>
      <c r="K78">
        <v>0.31405246949999999</v>
      </c>
      <c r="L78">
        <v>0.30220914360000001</v>
      </c>
      <c r="M78">
        <v>0.30989446809999999</v>
      </c>
      <c r="N78">
        <v>0.29579220179999999</v>
      </c>
      <c r="O78">
        <v>0.28914630810000003</v>
      </c>
      <c r="P78">
        <v>0.2940834007</v>
      </c>
      <c r="Q78">
        <v>0.30712906280000002</v>
      </c>
      <c r="R78">
        <v>0.30921951780000001</v>
      </c>
      <c r="S78">
        <v>0.30954255520000001</v>
      </c>
      <c r="T78">
        <v>0.31242950110000001</v>
      </c>
      <c r="U78">
        <v>0.30868839920000002</v>
      </c>
      <c r="V78">
        <v>0.30158126889999998</v>
      </c>
      <c r="W78">
        <v>0.2953705633</v>
      </c>
      <c r="X78">
        <v>0.29176898280000002</v>
      </c>
      <c r="Y78">
        <v>0.29062019909999998</v>
      </c>
      <c r="Z78">
        <v>0.29177235979999999</v>
      </c>
      <c r="AA78">
        <v>0.29438509569999999</v>
      </c>
      <c r="AB78">
        <v>0.29784627699999999</v>
      </c>
      <c r="AC78">
        <v>0.30195849050000001</v>
      </c>
      <c r="AD78">
        <v>0.30736200190000001</v>
      </c>
      <c r="AE78">
        <v>0.31377378220000002</v>
      </c>
      <c r="AF78">
        <v>0.32099198849999999</v>
      </c>
      <c r="AG78">
        <v>0.32888820140000002</v>
      </c>
      <c r="AH78">
        <v>0.33734493090000001</v>
      </c>
      <c r="AI78">
        <v>0.34614085480000001</v>
      </c>
      <c r="AJ78">
        <v>0.35530940379999998</v>
      </c>
      <c r="AK78">
        <v>0.36483367379999998</v>
      </c>
      <c r="AL78">
        <v>0.37471996169999999</v>
      </c>
      <c r="AM78">
        <v>0.38496534290000001</v>
      </c>
      <c r="AN78">
        <v>0.39646028290000002</v>
      </c>
      <c r="AO78">
        <v>0.40884636889999998</v>
      </c>
      <c r="AP78">
        <v>0.42187757059999997</v>
      </c>
      <c r="AQ78">
        <v>0.43542619770000002</v>
      </c>
      <c r="AR78">
        <v>0.449327741</v>
      </c>
      <c r="AS78">
        <v>0.46347812490000001</v>
      </c>
      <c r="AT78">
        <v>0.4779568522</v>
      </c>
      <c r="AU78">
        <v>0.49275583540000001</v>
      </c>
      <c r="AV78">
        <v>0.5078569839</v>
      </c>
      <c r="AW78">
        <v>0.52342522999999996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11.77295099</v>
      </c>
      <c r="G79">
        <v>11.67533886</v>
      </c>
      <c r="H79">
        <v>10.222460330000001</v>
      </c>
      <c r="I79">
        <v>10.68620891</v>
      </c>
      <c r="J79">
        <v>11.11914548</v>
      </c>
      <c r="K79">
        <v>10.965529030000001</v>
      </c>
      <c r="L79">
        <v>10.77944945</v>
      </c>
      <c r="M79">
        <v>10.68669435</v>
      </c>
      <c r="N79">
        <v>10.39332609</v>
      </c>
      <c r="O79">
        <v>10.14423319</v>
      </c>
      <c r="P79">
        <v>10.042175930000001</v>
      </c>
      <c r="Q79">
        <v>10.07419455</v>
      </c>
      <c r="R79">
        <v>9.9297915850000003</v>
      </c>
      <c r="S79">
        <v>9.8180136640000004</v>
      </c>
      <c r="T79">
        <v>9.7412510910000005</v>
      </c>
      <c r="U79">
        <v>9.6774520460000009</v>
      </c>
      <c r="V79">
        <v>9.5768247899999999</v>
      </c>
      <c r="W79">
        <v>9.4864621949999997</v>
      </c>
      <c r="X79">
        <v>9.4436504039999996</v>
      </c>
      <c r="Y79">
        <v>9.4195918170000006</v>
      </c>
      <c r="Z79">
        <v>9.4625680180000007</v>
      </c>
      <c r="AA79">
        <v>9.5472169900000008</v>
      </c>
      <c r="AB79">
        <v>9.6582397469999997</v>
      </c>
      <c r="AC79">
        <v>9.7886283200000008</v>
      </c>
      <c r="AD79">
        <v>9.9490773229999903</v>
      </c>
      <c r="AE79">
        <v>10.131863559999999</v>
      </c>
      <c r="AF79">
        <v>10.332739050000001</v>
      </c>
      <c r="AG79">
        <v>10.54884895</v>
      </c>
      <c r="AH79">
        <v>10.778227790000001</v>
      </c>
      <c r="AI79">
        <v>11.013578669999999</v>
      </c>
      <c r="AJ79">
        <v>11.25809426</v>
      </c>
      <c r="AK79">
        <v>11.51198993</v>
      </c>
      <c r="AL79">
        <v>11.775063830000001</v>
      </c>
      <c r="AM79">
        <v>12.0470267</v>
      </c>
      <c r="AN79">
        <v>12.338113480000001</v>
      </c>
      <c r="AO79">
        <v>12.64618142</v>
      </c>
      <c r="AP79">
        <v>12.96673728</v>
      </c>
      <c r="AQ79">
        <v>13.29757178</v>
      </c>
      <c r="AR79">
        <v>13.63469463</v>
      </c>
      <c r="AS79">
        <v>13.979754489999999</v>
      </c>
      <c r="AT79">
        <v>14.33138022</v>
      </c>
      <c r="AU79">
        <v>14.690738959999999</v>
      </c>
      <c r="AV79">
        <v>15.05668286</v>
      </c>
      <c r="AW79">
        <v>15.430177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12.956461989999999</v>
      </c>
      <c r="G80">
        <v>13.35875493</v>
      </c>
      <c r="H80">
        <v>13.052070069999999</v>
      </c>
      <c r="I80">
        <v>13.37942752</v>
      </c>
      <c r="J80">
        <v>13.76462356</v>
      </c>
      <c r="K80">
        <v>14.089965149999999</v>
      </c>
      <c r="L80">
        <v>14.12688464</v>
      </c>
      <c r="M80">
        <v>14.082982680000001</v>
      </c>
      <c r="N80">
        <v>13.86416766</v>
      </c>
      <c r="O80">
        <v>13.693953240000001</v>
      </c>
      <c r="P80">
        <v>13.86629692</v>
      </c>
      <c r="Q80">
        <v>14.18744169</v>
      </c>
      <c r="R80">
        <v>14.14136441</v>
      </c>
      <c r="S80">
        <v>14.221892179999999</v>
      </c>
      <c r="T80">
        <v>14.19544683</v>
      </c>
      <c r="U80">
        <v>14.057989879999999</v>
      </c>
      <c r="V80">
        <v>13.84140932</v>
      </c>
      <c r="W80">
        <v>13.68828952</v>
      </c>
      <c r="X80">
        <v>13.57657281</v>
      </c>
      <c r="Y80">
        <v>13.464233869999999</v>
      </c>
      <c r="Z80">
        <v>13.38425419</v>
      </c>
      <c r="AA80">
        <v>13.327638179999999</v>
      </c>
      <c r="AB80">
        <v>13.28393097</v>
      </c>
      <c r="AC80">
        <v>13.25152718</v>
      </c>
      <c r="AD80">
        <v>13.24293112</v>
      </c>
      <c r="AE80">
        <v>13.249969950000001</v>
      </c>
      <c r="AF80">
        <v>13.267822560000001</v>
      </c>
      <c r="AG80">
        <v>13.29505911</v>
      </c>
      <c r="AH80">
        <v>13.32975441</v>
      </c>
      <c r="AI80">
        <v>13.36692575</v>
      </c>
      <c r="AJ80">
        <v>13.40655931</v>
      </c>
      <c r="AK80">
        <v>13.448126139999999</v>
      </c>
      <c r="AL80">
        <v>13.492062539999999</v>
      </c>
      <c r="AM80">
        <v>13.53693687</v>
      </c>
      <c r="AN80">
        <v>13.59618987</v>
      </c>
      <c r="AO80">
        <v>13.658144569999999</v>
      </c>
      <c r="AP80">
        <v>13.720311410000001</v>
      </c>
      <c r="AQ80">
        <v>13.781712450000001</v>
      </c>
      <c r="AR80">
        <v>13.841491230000001</v>
      </c>
      <c r="AS80">
        <v>13.89671401</v>
      </c>
      <c r="AT80">
        <v>13.950643060000001</v>
      </c>
      <c r="AU80">
        <v>14.00107783</v>
      </c>
      <c r="AV80">
        <v>14.04647087</v>
      </c>
      <c r="AW80">
        <v>14.09223768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11.63614862</v>
      </c>
      <c r="G81">
        <v>12.142315310000001</v>
      </c>
      <c r="H81">
        <v>11.411118480000001</v>
      </c>
      <c r="I81">
        <v>11.90321417</v>
      </c>
      <c r="J81">
        <v>12.479664229999999</v>
      </c>
      <c r="K81">
        <v>12.835871300000001</v>
      </c>
      <c r="L81">
        <v>12.908239269999999</v>
      </c>
      <c r="M81">
        <v>12.92033425</v>
      </c>
      <c r="N81">
        <v>12.715647819999999</v>
      </c>
      <c r="O81">
        <v>12.119509239999999</v>
      </c>
      <c r="P81">
        <v>12.03853911</v>
      </c>
      <c r="Q81">
        <v>12.254049520000001</v>
      </c>
      <c r="R81">
        <v>12.13029264</v>
      </c>
      <c r="S81">
        <v>12.02056842</v>
      </c>
      <c r="T81">
        <v>12.21706004</v>
      </c>
      <c r="U81">
        <v>12.093956260000001</v>
      </c>
      <c r="V81">
        <v>11.79113162</v>
      </c>
      <c r="W81">
        <v>11.900000349999999</v>
      </c>
      <c r="X81">
        <v>11.91540833</v>
      </c>
      <c r="Y81">
        <v>11.733142000000001</v>
      </c>
      <c r="Z81">
        <v>11.40952942</v>
      </c>
      <c r="AA81">
        <v>11.00559245</v>
      </c>
      <c r="AB81">
        <v>10.559192210000001</v>
      </c>
      <c r="AC81">
        <v>10.0940349</v>
      </c>
      <c r="AD81">
        <v>9.9988162989999996</v>
      </c>
      <c r="AE81">
        <v>9.930281548</v>
      </c>
      <c r="AF81">
        <v>9.873685279</v>
      </c>
      <c r="AG81">
        <v>9.8225876359999997</v>
      </c>
      <c r="AH81">
        <v>9.7733789949999998</v>
      </c>
      <c r="AI81">
        <v>9.7229525100000007</v>
      </c>
      <c r="AJ81">
        <v>9.6712381329999904</v>
      </c>
      <c r="AK81">
        <v>9.6179936690000005</v>
      </c>
      <c r="AL81">
        <v>9.5639150669999999</v>
      </c>
      <c r="AM81">
        <v>9.5091222149999997</v>
      </c>
      <c r="AN81">
        <v>9.4601776120000007</v>
      </c>
      <c r="AO81">
        <v>9.4148950399999904</v>
      </c>
      <c r="AP81">
        <v>9.3714357919999998</v>
      </c>
      <c r="AQ81">
        <v>9.3282290910000008</v>
      </c>
      <c r="AR81">
        <v>9.2847370999999903</v>
      </c>
      <c r="AS81">
        <v>9.2396231320000002</v>
      </c>
      <c r="AT81">
        <v>9.1943885339999998</v>
      </c>
      <c r="AU81">
        <v>9.148842836</v>
      </c>
      <c r="AV81">
        <v>9.1022579740000005</v>
      </c>
      <c r="AW81">
        <v>9.0530539399999999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1.00150603E-3</v>
      </c>
      <c r="G82" s="39">
        <v>1.71150405E-3</v>
      </c>
      <c r="H82">
        <v>2.7231333599999998E-3</v>
      </c>
      <c r="I82">
        <v>3.9869560299999997E-3</v>
      </c>
      <c r="J82" s="39">
        <v>5.5587512599999996E-3</v>
      </c>
      <c r="K82" s="39">
        <v>7.25580233E-3</v>
      </c>
      <c r="L82" s="39">
        <v>9.2829525099999994E-3</v>
      </c>
      <c r="M82" s="39">
        <v>1.18618249E-2</v>
      </c>
      <c r="N82" s="39">
        <v>1.5525431399999999E-2</v>
      </c>
      <c r="O82" s="39">
        <v>2.0065181299999998E-2</v>
      </c>
      <c r="P82" s="39">
        <v>2.5472681300000001E-2</v>
      </c>
      <c r="Q82" s="39">
        <v>3.1922901699999999E-2</v>
      </c>
      <c r="R82" s="39">
        <v>3.9550161E-2</v>
      </c>
      <c r="S82" s="39">
        <v>5.5309716199999998E-2</v>
      </c>
      <c r="T82" s="39">
        <v>8.4662304699999996E-2</v>
      </c>
      <c r="U82" s="39">
        <v>0.1358733097</v>
      </c>
      <c r="V82" s="39">
        <v>0.19213981050000001</v>
      </c>
      <c r="W82" s="39">
        <v>0.25334524809999998</v>
      </c>
      <c r="X82" s="39">
        <v>0.32062737099999999</v>
      </c>
      <c r="Y82" s="39">
        <v>0.3963334268</v>
      </c>
      <c r="Z82" s="39">
        <v>0.48164165149999999</v>
      </c>
      <c r="AA82" s="39">
        <v>0.57766552790000003</v>
      </c>
      <c r="AB82" s="39">
        <v>0.6851309807</v>
      </c>
      <c r="AC82" s="39">
        <v>0.80465356330000004</v>
      </c>
      <c r="AD82" s="39">
        <v>0.93655522040000005</v>
      </c>
      <c r="AE82" s="39">
        <v>1.081021885</v>
      </c>
      <c r="AF82" s="39">
        <v>1.238095978</v>
      </c>
      <c r="AG82" s="39">
        <v>1.4076962770000001</v>
      </c>
      <c r="AH82" s="39">
        <v>1.5896373660000001</v>
      </c>
      <c r="AI82" s="39">
        <v>1.783447639</v>
      </c>
      <c r="AJ82" s="39">
        <v>1.9884931509999999</v>
      </c>
      <c r="AK82" s="39">
        <v>2.203822809</v>
      </c>
      <c r="AL82" s="39">
        <v>2.4282984750000001</v>
      </c>
      <c r="AM82" s="39">
        <v>2.660479901</v>
      </c>
      <c r="AN82" s="39">
        <v>2.8989035460000001</v>
      </c>
      <c r="AO82" s="39">
        <v>3.1418464949999998</v>
      </c>
      <c r="AP82" s="39">
        <v>3.3873790779999999</v>
      </c>
      <c r="AQ82" s="39">
        <v>3.6336776089999998</v>
      </c>
      <c r="AR82" s="39">
        <v>3.878895559</v>
      </c>
      <c r="AS82" s="39">
        <v>4.1211119319999998</v>
      </c>
      <c r="AT82" s="39">
        <v>4.3590841600000001</v>
      </c>
      <c r="AU82" s="39">
        <v>4.5917234950000001</v>
      </c>
      <c r="AV82" s="39">
        <v>4.8181527009999998</v>
      </c>
      <c r="AW82" s="39">
        <v>5.0380366800000003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1.277977374</v>
      </c>
      <c r="G83">
        <v>1.261146828</v>
      </c>
      <c r="H83">
        <v>1.0899602509999999</v>
      </c>
      <c r="I83">
        <v>1.1481646780000001</v>
      </c>
      <c r="J83">
        <v>1.1738991299999999</v>
      </c>
      <c r="K83">
        <v>1.2125127600000001</v>
      </c>
      <c r="L83">
        <v>1.210864403</v>
      </c>
      <c r="M83">
        <v>1.2115972479999999</v>
      </c>
      <c r="N83">
        <v>1.1350993599999999</v>
      </c>
      <c r="O83">
        <v>1.1340151999999999</v>
      </c>
      <c r="P83">
        <v>1.1751755960000001</v>
      </c>
      <c r="Q83">
        <v>1.253245384</v>
      </c>
      <c r="R83">
        <v>1.29257417</v>
      </c>
      <c r="S83">
        <v>1.322298161</v>
      </c>
      <c r="T83">
        <v>1.3314702540000001</v>
      </c>
      <c r="U83">
        <v>1.317973872</v>
      </c>
      <c r="V83">
        <v>1.2920418069999999</v>
      </c>
      <c r="W83">
        <v>1.269959453</v>
      </c>
      <c r="X83">
        <v>1.255028201</v>
      </c>
      <c r="Y83">
        <v>1.2465968789999999</v>
      </c>
      <c r="Z83">
        <v>1.245430324</v>
      </c>
      <c r="AA83">
        <v>1.248977003</v>
      </c>
      <c r="AB83">
        <v>1.2547019150000001</v>
      </c>
      <c r="AC83">
        <v>1.262230097</v>
      </c>
      <c r="AD83">
        <v>1.2738272369999999</v>
      </c>
      <c r="AE83">
        <v>1.2889067059999999</v>
      </c>
      <c r="AF83">
        <v>1.306908958</v>
      </c>
      <c r="AG83">
        <v>1.3274682659999999</v>
      </c>
      <c r="AH83">
        <v>1.350171902</v>
      </c>
      <c r="AI83">
        <v>1.374285317</v>
      </c>
      <c r="AJ83">
        <v>1.3999346020000001</v>
      </c>
      <c r="AK83">
        <v>1.4268826210000001</v>
      </c>
      <c r="AL83">
        <v>1.4551617269999999</v>
      </c>
      <c r="AM83">
        <v>1.4846501089999999</v>
      </c>
      <c r="AN83">
        <v>1.518055234</v>
      </c>
      <c r="AO83">
        <v>1.5544958950000001</v>
      </c>
      <c r="AP83">
        <v>1.593031785</v>
      </c>
      <c r="AQ83">
        <v>1.633035955</v>
      </c>
      <c r="AR83">
        <v>1.6739888599999999</v>
      </c>
      <c r="AS83">
        <v>1.7153195299999999</v>
      </c>
      <c r="AT83">
        <v>1.757081814</v>
      </c>
      <c r="AU83">
        <v>1.7993416959999999</v>
      </c>
      <c r="AV83">
        <v>1.841878111</v>
      </c>
      <c r="AW83">
        <v>1.884438139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0.3582591873</v>
      </c>
      <c r="G84">
        <v>0.34969591719999998</v>
      </c>
      <c r="H84">
        <v>0.34367348409999998</v>
      </c>
      <c r="I84">
        <v>0.36256045370000001</v>
      </c>
      <c r="J84">
        <v>0.35887791279999998</v>
      </c>
      <c r="K84">
        <v>0.35576193589999999</v>
      </c>
      <c r="L84">
        <v>0.33682518979999998</v>
      </c>
      <c r="M84">
        <v>0.34530878770000001</v>
      </c>
      <c r="N84">
        <v>0.33733933119999998</v>
      </c>
      <c r="O84">
        <v>0.33910422080000002</v>
      </c>
      <c r="P84">
        <v>0.34195521839999998</v>
      </c>
      <c r="Q84">
        <v>0.34012038570000003</v>
      </c>
      <c r="R84">
        <v>0.33260601829999997</v>
      </c>
      <c r="S84">
        <v>0.32134178299999999</v>
      </c>
      <c r="T84">
        <v>0.31420116529999997</v>
      </c>
      <c r="U84">
        <v>0.31166914299999998</v>
      </c>
      <c r="V84">
        <v>0.31296704590000002</v>
      </c>
      <c r="W84">
        <v>0.31464516009999999</v>
      </c>
      <c r="X84">
        <v>0.31635987570000002</v>
      </c>
      <c r="Y84">
        <v>0.32053636289999998</v>
      </c>
      <c r="Z84">
        <v>0.32551767399999998</v>
      </c>
      <c r="AA84">
        <v>0.33047935639999998</v>
      </c>
      <c r="AB84">
        <v>0.33540807880000001</v>
      </c>
      <c r="AC84">
        <v>0.34043031309999999</v>
      </c>
      <c r="AD84">
        <v>0.3457125097</v>
      </c>
      <c r="AE84">
        <v>0.35106688660000002</v>
      </c>
      <c r="AF84">
        <v>0.35656023879999998</v>
      </c>
      <c r="AG84">
        <v>0.36218652899999998</v>
      </c>
      <c r="AH84">
        <v>0.36799620350000001</v>
      </c>
      <c r="AI84">
        <v>0.3740163681</v>
      </c>
      <c r="AJ84">
        <v>0.38027873159999998</v>
      </c>
      <c r="AK84">
        <v>0.38680002660000001</v>
      </c>
      <c r="AL84">
        <v>0.39349701129999998</v>
      </c>
      <c r="AM84">
        <v>0.40034858690000003</v>
      </c>
      <c r="AN84">
        <v>0.40760930429999997</v>
      </c>
      <c r="AO84">
        <v>0.41501028290000003</v>
      </c>
      <c r="AP84">
        <v>0.42243854139999998</v>
      </c>
      <c r="AQ84">
        <v>0.42992609739999998</v>
      </c>
      <c r="AR84">
        <v>0.4373504875</v>
      </c>
      <c r="AS84">
        <v>0.44494703899999999</v>
      </c>
      <c r="AT84">
        <v>0.45247084510000002</v>
      </c>
      <c r="AU84">
        <v>0.45988602140000001</v>
      </c>
      <c r="AV84">
        <v>0.46726236989999997</v>
      </c>
      <c r="AW84">
        <v>0.47500874059999998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13.40943513</v>
      </c>
      <c r="G85">
        <v>12.96301014</v>
      </c>
      <c r="H85">
        <v>11.784200889999999</v>
      </c>
      <c r="I85">
        <v>12.18786255</v>
      </c>
      <c r="J85">
        <v>12.38914825</v>
      </c>
      <c r="K85">
        <v>11.77366816</v>
      </c>
      <c r="L85">
        <v>11.42357773</v>
      </c>
      <c r="M85">
        <v>11.363590029999999</v>
      </c>
      <c r="N85">
        <v>11.374752600000001</v>
      </c>
      <c r="O85">
        <v>11.83662485</v>
      </c>
      <c r="P85" s="39">
        <v>12.177792159999999</v>
      </c>
      <c r="Q85" s="39">
        <v>12.224144089999999</v>
      </c>
      <c r="R85" s="39">
        <v>12.260452859999999</v>
      </c>
      <c r="S85" s="39">
        <v>12.20225454</v>
      </c>
      <c r="T85" s="39">
        <v>11.82397529</v>
      </c>
      <c r="U85" s="39">
        <v>11.71162897</v>
      </c>
      <c r="V85" s="39">
        <v>11.760466900000001</v>
      </c>
      <c r="W85" s="39">
        <v>11.78953712</v>
      </c>
      <c r="X85" s="39">
        <v>11.789379520000001</v>
      </c>
      <c r="Y85" s="39">
        <v>11.85184651</v>
      </c>
      <c r="Z85" s="39">
        <v>11.968589339999999</v>
      </c>
      <c r="AA85" s="39">
        <v>12.0891138</v>
      </c>
      <c r="AB85" s="39">
        <v>12.21081802</v>
      </c>
      <c r="AC85" s="39">
        <v>12.33609307</v>
      </c>
      <c r="AD85" s="39">
        <v>12.46295115</v>
      </c>
      <c r="AE85" s="39">
        <v>12.5834884</v>
      </c>
      <c r="AF85">
        <v>12.702974380000001</v>
      </c>
      <c r="AG85">
        <v>12.82254788</v>
      </c>
      <c r="AH85">
        <v>12.94682117</v>
      </c>
      <c r="AI85">
        <v>13.073441750000001</v>
      </c>
      <c r="AJ85">
        <v>13.207466459999999</v>
      </c>
      <c r="AK85">
        <v>13.35157967</v>
      </c>
      <c r="AL85">
        <v>13.50122017</v>
      </c>
      <c r="AM85">
        <v>13.655163630000001</v>
      </c>
      <c r="AN85">
        <v>13.80223763</v>
      </c>
      <c r="AO85">
        <v>13.944517980000001</v>
      </c>
      <c r="AP85">
        <v>14.082289960000001</v>
      </c>
      <c r="AQ85">
        <v>14.219584080000001</v>
      </c>
      <c r="AR85">
        <v>14.35130504</v>
      </c>
      <c r="AS85">
        <v>14.48997819</v>
      </c>
      <c r="AT85">
        <v>14.62348577</v>
      </c>
      <c r="AU85">
        <v>14.752455060000001</v>
      </c>
      <c r="AV85">
        <v>14.878907010000001</v>
      </c>
      <c r="AW85">
        <v>15.01586696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17.596294660000002</v>
      </c>
      <c r="G86">
        <v>17.279759810000002</v>
      </c>
      <c r="H86">
        <v>17.22149366</v>
      </c>
      <c r="I86">
        <v>17.250543610000001</v>
      </c>
      <c r="J86">
        <v>16.94582441</v>
      </c>
      <c r="K86" s="39">
        <v>16.384165809999999</v>
      </c>
      <c r="L86" s="39">
        <v>16.025313629999999</v>
      </c>
      <c r="M86" s="39">
        <v>15.811475829999999</v>
      </c>
      <c r="N86" s="39">
        <v>15.75368433</v>
      </c>
      <c r="O86" s="39">
        <v>15.810692919999999</v>
      </c>
      <c r="P86" s="39">
        <v>15.532555739999999</v>
      </c>
      <c r="Q86" s="39">
        <v>14.88559062</v>
      </c>
      <c r="R86" s="39">
        <v>14.297636730000001</v>
      </c>
      <c r="S86" s="39">
        <v>13.61373309</v>
      </c>
      <c r="T86" s="39">
        <v>12.93393798</v>
      </c>
      <c r="U86" s="39">
        <v>12.773891559999999</v>
      </c>
      <c r="V86" s="39">
        <v>12.66872036</v>
      </c>
      <c r="W86" s="39">
        <v>12.45948263</v>
      </c>
      <c r="X86" s="39">
        <v>12.175603600000001</v>
      </c>
      <c r="Y86" s="39">
        <v>11.982080249999999</v>
      </c>
      <c r="Z86">
        <v>11.756140690000001</v>
      </c>
      <c r="AA86">
        <v>11.52583587</v>
      </c>
      <c r="AB86">
        <v>11.31140222</v>
      </c>
      <c r="AC86">
        <v>11.11301276</v>
      </c>
      <c r="AD86">
        <v>10.91235636</v>
      </c>
      <c r="AE86">
        <v>10.714488619999999</v>
      </c>
      <c r="AF86">
        <v>10.52450997</v>
      </c>
      <c r="AG86">
        <v>10.340972219999999</v>
      </c>
      <c r="AH86">
        <v>10.165896910000001</v>
      </c>
      <c r="AI86">
        <v>10.00392591</v>
      </c>
      <c r="AJ86">
        <v>9.8490375760000006</v>
      </c>
      <c r="AK86">
        <v>9.7010101750000004</v>
      </c>
      <c r="AL86">
        <v>9.5565085140000008</v>
      </c>
      <c r="AM86">
        <v>9.4151403200000008</v>
      </c>
      <c r="AN86">
        <v>9.2673873800000006</v>
      </c>
      <c r="AO86">
        <v>9.1157005229999903</v>
      </c>
      <c r="AP86">
        <v>8.9611606399999904</v>
      </c>
      <c r="AQ86">
        <v>8.8060005459999999</v>
      </c>
      <c r="AR86">
        <v>8.6497037769999903</v>
      </c>
      <c r="AS86">
        <v>8.4996666889999997</v>
      </c>
      <c r="AT86" s="39">
        <v>8.3447120120000005</v>
      </c>
      <c r="AU86" s="39">
        <v>8.1867772139999904</v>
      </c>
      <c r="AV86">
        <v>8.0277580079999904</v>
      </c>
      <c r="AW86">
        <v>7.874400133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6.1608714060000001</v>
      </c>
      <c r="G87">
        <v>6.4152498040000001</v>
      </c>
      <c r="H87">
        <v>6.5821090389999997</v>
      </c>
      <c r="I87">
        <v>7.0546052650000002</v>
      </c>
      <c r="J87">
        <v>7.379133929</v>
      </c>
      <c r="K87">
        <v>7.4822326209999996</v>
      </c>
      <c r="L87">
        <v>7.6531185779999999</v>
      </c>
      <c r="M87">
        <v>7.9694828559999999</v>
      </c>
      <c r="N87">
        <v>8.4946715590000004</v>
      </c>
      <c r="O87">
        <v>8.604984688</v>
      </c>
      <c r="P87">
        <v>8.4250116580000007</v>
      </c>
      <c r="Q87">
        <v>7.9139917970000004</v>
      </c>
      <c r="R87">
        <v>7.4017577509999999</v>
      </c>
      <c r="S87">
        <v>6.867239241</v>
      </c>
      <c r="T87">
        <v>6.5948290500000004</v>
      </c>
      <c r="U87">
        <v>6.4395924080000002</v>
      </c>
      <c r="V87">
        <v>6.3701990430000004</v>
      </c>
      <c r="W87">
        <v>7.0524318529999999</v>
      </c>
      <c r="X87">
        <v>7.7874241389999996</v>
      </c>
      <c r="Y87">
        <v>8.4811312189999999</v>
      </c>
      <c r="Z87">
        <v>9.0160118409999903</v>
      </c>
      <c r="AA87">
        <v>9.3786252119999904</v>
      </c>
      <c r="AB87">
        <v>9.5923240270000001</v>
      </c>
      <c r="AC87">
        <v>9.6858836929999903</v>
      </c>
      <c r="AD87">
        <v>9.7152102980000006</v>
      </c>
      <c r="AE87">
        <v>9.6019294130000006</v>
      </c>
      <c r="AF87">
        <v>9.4358961650000008</v>
      </c>
      <c r="AG87">
        <v>9.252642324</v>
      </c>
      <c r="AH87">
        <v>9.0663676070000001</v>
      </c>
      <c r="AI87">
        <v>8.8851063260000007</v>
      </c>
      <c r="AJ87">
        <v>8.7097225229999999</v>
      </c>
      <c r="AK87">
        <v>8.5398371619999995</v>
      </c>
      <c r="AL87">
        <v>8.3744021530000001</v>
      </c>
      <c r="AM87">
        <v>8.2128053300000001</v>
      </c>
      <c r="AN87">
        <v>8.0482527190000006</v>
      </c>
      <c r="AO87">
        <v>7.8824010309999997</v>
      </c>
      <c r="AP87">
        <v>7.7164695219999997</v>
      </c>
      <c r="AQ87">
        <v>7.551297301</v>
      </c>
      <c r="AR87">
        <v>7.3870647030000001</v>
      </c>
      <c r="AS87">
        <v>7.2217682319999996</v>
      </c>
      <c r="AT87">
        <v>7.0546325080000001</v>
      </c>
      <c r="AU87">
        <v>6.8866488739999996</v>
      </c>
      <c r="AV87">
        <v>6.7188975060000002</v>
      </c>
      <c r="AW87">
        <v>6.552402421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1.47994348E-6</v>
      </c>
      <c r="G88" s="39">
        <v>3.5759814E-6</v>
      </c>
      <c r="H88" s="39">
        <v>5.5319984800000001E-6</v>
      </c>
      <c r="I88" s="39">
        <v>7.5338031399999997E-6</v>
      </c>
      <c r="J88" s="39">
        <v>1.0011145600000001E-5</v>
      </c>
      <c r="K88" s="39">
        <v>1.2390795900000001E-5</v>
      </c>
      <c r="L88" s="39">
        <v>1.4502329500000001E-5</v>
      </c>
      <c r="M88" s="39">
        <v>1.6518338800000001E-5</v>
      </c>
      <c r="N88" s="39">
        <v>1.8043174999999999E-5</v>
      </c>
      <c r="O88" s="39">
        <v>1.92743183E-5</v>
      </c>
      <c r="P88" s="39">
        <v>2.0987554999999999E-5</v>
      </c>
      <c r="Q88" s="39">
        <v>2.35513832E-5</v>
      </c>
      <c r="R88" s="39">
        <v>2.6015906799999999E-5</v>
      </c>
      <c r="S88" s="39">
        <v>2.9853586999999999E-5</v>
      </c>
      <c r="T88" s="39">
        <v>3.2952551899999997E-5</v>
      </c>
      <c r="U88" s="39">
        <v>3.6181161099999997E-5</v>
      </c>
      <c r="V88" s="39">
        <v>3.9594222899999999E-5</v>
      </c>
      <c r="W88" s="39">
        <v>4.3113783000000001E-5</v>
      </c>
      <c r="X88" s="39">
        <v>4.6721743999999997E-5</v>
      </c>
      <c r="Y88" s="39">
        <v>5.0312715699999999E-5</v>
      </c>
      <c r="Z88" s="39">
        <v>5.3776379799999998E-5</v>
      </c>
      <c r="AA88" s="39">
        <v>5.7061552900000003E-5</v>
      </c>
      <c r="AB88" s="39">
        <v>6.0106821800000002E-5</v>
      </c>
      <c r="AC88" s="39">
        <v>6.2863329700000006E-5</v>
      </c>
      <c r="AD88" s="39">
        <v>6.5286383999999995E-5</v>
      </c>
      <c r="AE88" s="39">
        <v>6.73453066E-5</v>
      </c>
      <c r="AF88" s="39">
        <v>6.90171367E-5</v>
      </c>
      <c r="AG88" s="39">
        <v>7.0287420999999998E-5</v>
      </c>
      <c r="AH88" s="39">
        <v>7.1149589900000002E-5</v>
      </c>
      <c r="AI88" s="39">
        <v>7.1601636900000005E-5</v>
      </c>
      <c r="AJ88" s="39">
        <v>7.1647460399999998E-5</v>
      </c>
      <c r="AK88" s="39">
        <v>7.1297069399999899E-5</v>
      </c>
      <c r="AL88" s="39">
        <v>7.0570844499999997E-5</v>
      </c>
      <c r="AM88" s="39">
        <v>6.9494606400000007E-5</v>
      </c>
      <c r="AN88" s="39">
        <v>6.8114905500000006E-5</v>
      </c>
      <c r="AO88" s="39">
        <v>6.6466279700000001E-5</v>
      </c>
      <c r="AP88" s="39">
        <v>6.4583323400000005E-5</v>
      </c>
      <c r="AQ88" s="39">
        <v>6.2503399199999996E-5</v>
      </c>
      <c r="AR88" s="39">
        <v>6.0263908700000001E-5</v>
      </c>
      <c r="AS88" s="39">
        <v>5.7903927700000001E-5</v>
      </c>
      <c r="AT88" s="39">
        <v>5.5458935300000002E-5</v>
      </c>
      <c r="AU88" s="39">
        <v>5.2960409300000001E-5</v>
      </c>
      <c r="AV88" s="39">
        <v>5.0436361100000002E-5</v>
      </c>
      <c r="AW88" s="39">
        <v>4.7912303600000003E-5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0.29830101660000002</v>
      </c>
      <c r="G89" s="39">
        <v>0.28579889089999999</v>
      </c>
      <c r="H89" s="39">
        <v>0.2255758225</v>
      </c>
      <c r="I89" s="39">
        <v>0.2557934415</v>
      </c>
      <c r="J89" s="39">
        <v>0.24828323999999999</v>
      </c>
      <c r="K89" s="39">
        <v>0.27103374879999997</v>
      </c>
      <c r="L89" s="39">
        <v>0.26027646500000001</v>
      </c>
      <c r="M89" s="39">
        <v>0.2483375672</v>
      </c>
      <c r="N89" s="39">
        <v>0.2295955683</v>
      </c>
      <c r="O89" s="39">
        <v>0.2137521262</v>
      </c>
      <c r="P89" s="39">
        <v>0.20783528370000001</v>
      </c>
      <c r="Q89" s="39">
        <v>0.20452023820000001</v>
      </c>
      <c r="R89" s="39">
        <v>0.19987530989999999</v>
      </c>
      <c r="S89" s="39">
        <v>0.19998289550000001</v>
      </c>
      <c r="T89" s="39">
        <v>0.19521806059999999</v>
      </c>
      <c r="U89" s="39">
        <v>0.19356215730000001</v>
      </c>
      <c r="V89" s="39">
        <v>0.19430491529999999</v>
      </c>
      <c r="W89" s="39">
        <v>0.19692260640000001</v>
      </c>
      <c r="X89" s="39">
        <v>0.1994211109</v>
      </c>
      <c r="Y89" s="39">
        <v>0.20243064320000001</v>
      </c>
      <c r="Z89" s="39">
        <v>0.20529641300000001</v>
      </c>
      <c r="AA89" s="39">
        <v>0.20779535099999999</v>
      </c>
      <c r="AB89" s="39">
        <v>0.21007070959999999</v>
      </c>
      <c r="AC89" s="39">
        <v>0.21231759610000001</v>
      </c>
      <c r="AD89" s="39">
        <v>0.28710828049999998</v>
      </c>
      <c r="AE89" s="39">
        <v>0.3623229207</v>
      </c>
      <c r="AF89" s="39">
        <v>0.43814525030000001</v>
      </c>
      <c r="AG89" s="39">
        <v>0.51469928109999996</v>
      </c>
      <c r="AH89" s="39">
        <v>0.59213196290000003</v>
      </c>
      <c r="AI89" s="39">
        <v>0.67056798480000002</v>
      </c>
      <c r="AJ89" s="39">
        <v>0.75020396479999996</v>
      </c>
      <c r="AK89" s="39">
        <v>0.83109609330000001</v>
      </c>
      <c r="AL89" s="39">
        <v>0.91321383180000004</v>
      </c>
      <c r="AM89" s="39">
        <v>0.99652572910000004</v>
      </c>
      <c r="AN89" s="39">
        <v>1.040478392</v>
      </c>
      <c r="AO89" s="39">
        <v>1.085803002</v>
      </c>
      <c r="AP89" s="39">
        <v>1.1320589619999999</v>
      </c>
      <c r="AQ89" s="39">
        <v>1.1790960399999999</v>
      </c>
      <c r="AR89" s="39">
        <v>1.2265873270000001</v>
      </c>
      <c r="AS89" s="39">
        <v>1.2749525749999999</v>
      </c>
      <c r="AT89" s="39">
        <v>1.323418191</v>
      </c>
      <c r="AU89" s="39">
        <v>1.3719192730000001</v>
      </c>
      <c r="AV89">
        <v>1.4204461239999999</v>
      </c>
      <c r="AW89">
        <v>1.469435235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1306989.8540000001</v>
      </c>
      <c r="G91">
        <v>7467148.0789999999</v>
      </c>
      <c r="H91">
        <v>16360119.16</v>
      </c>
      <c r="I91">
        <v>26085873.25</v>
      </c>
      <c r="J91">
        <v>36158833.219999999</v>
      </c>
      <c r="K91">
        <v>46794989.560000002</v>
      </c>
      <c r="L91">
        <v>57837559.850000001</v>
      </c>
      <c r="M91">
        <v>69793737.489999995</v>
      </c>
      <c r="N91">
        <v>82754306.909999996</v>
      </c>
      <c r="O91">
        <v>97007715.049999997</v>
      </c>
      <c r="P91">
        <v>111918236.59999999</v>
      </c>
      <c r="Q91">
        <v>127929183.3</v>
      </c>
      <c r="R91">
        <v>144763757.30000001</v>
      </c>
      <c r="S91">
        <v>164019974.69999999</v>
      </c>
      <c r="T91">
        <v>184181140</v>
      </c>
      <c r="U91">
        <v>207439734</v>
      </c>
      <c r="V91">
        <v>232368975.59999999</v>
      </c>
      <c r="W91">
        <v>260691676.80000001</v>
      </c>
      <c r="X91">
        <v>291601432.5</v>
      </c>
      <c r="Y91">
        <v>325695942.30000001</v>
      </c>
      <c r="Z91">
        <v>361838161.80000001</v>
      </c>
      <c r="AA91">
        <v>398706856.80000001</v>
      </c>
      <c r="AB91">
        <v>435736250.80000001</v>
      </c>
      <c r="AC91">
        <v>472633397.80000001</v>
      </c>
      <c r="AD91">
        <v>509282984.10000002</v>
      </c>
      <c r="AE91">
        <v>545588536</v>
      </c>
      <c r="AF91">
        <v>581430091.70000005</v>
      </c>
      <c r="AG91">
        <v>616695622.5</v>
      </c>
      <c r="AH91">
        <v>651328869.29999995</v>
      </c>
      <c r="AI91">
        <v>685277588.10000002</v>
      </c>
      <c r="AJ91">
        <v>718532391</v>
      </c>
      <c r="AK91">
        <v>751156388.60000002</v>
      </c>
      <c r="AL91">
        <v>783214320.5</v>
      </c>
      <c r="AM91">
        <v>814764789.10000002</v>
      </c>
      <c r="AN91">
        <v>845891615.10000002</v>
      </c>
      <c r="AO91">
        <v>876629732</v>
      </c>
      <c r="AP91">
        <v>907012726.70000005</v>
      </c>
      <c r="AQ91">
        <v>937114947.39999998</v>
      </c>
      <c r="AR91">
        <v>966951355.89999998</v>
      </c>
      <c r="AS91">
        <v>996565829.20000005</v>
      </c>
      <c r="AT91">
        <v>1026052670</v>
      </c>
      <c r="AU91">
        <v>1055491738</v>
      </c>
      <c r="AV91">
        <v>1084965553</v>
      </c>
      <c r="AW91">
        <v>1114539550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45367330.240000002</v>
      </c>
      <c r="G92">
        <v>44973314.719999999</v>
      </c>
      <c r="H92">
        <v>43583038.700000003</v>
      </c>
      <c r="I92">
        <v>42676651.509999998</v>
      </c>
      <c r="J92">
        <v>43533145.310000002</v>
      </c>
      <c r="K92">
        <v>45889344.280000001</v>
      </c>
      <c r="L92" s="273">
        <v>49420955.609999999</v>
      </c>
      <c r="M92">
        <v>53386055.369999997</v>
      </c>
      <c r="N92">
        <v>57029486.030000001</v>
      </c>
      <c r="O92">
        <v>57828727.539999999</v>
      </c>
      <c r="P92">
        <v>58531302.979999997</v>
      </c>
      <c r="Q92">
        <v>59629699.200000003</v>
      </c>
      <c r="R92">
        <v>63455730.210000001</v>
      </c>
      <c r="S92">
        <v>66887449.939999998</v>
      </c>
      <c r="T92">
        <v>71669127.75</v>
      </c>
      <c r="U92">
        <v>76478901.790000007</v>
      </c>
      <c r="V92">
        <v>85925443.519999996</v>
      </c>
      <c r="W92">
        <v>95704674.670000002</v>
      </c>
      <c r="X92">
        <v>104425763.09999999</v>
      </c>
      <c r="Y92">
        <v>110929788.8</v>
      </c>
      <c r="Z92">
        <v>114184586.2</v>
      </c>
      <c r="AA92">
        <v>116048966.2</v>
      </c>
      <c r="AB92">
        <v>117006163.90000001</v>
      </c>
      <c r="AC92">
        <v>117447184.90000001</v>
      </c>
      <c r="AD92">
        <v>117542590.09999999</v>
      </c>
      <c r="AE92">
        <v>117171962.8</v>
      </c>
      <c r="AF92">
        <v>116316553.40000001</v>
      </c>
      <c r="AG92">
        <v>115060001.59999999</v>
      </c>
      <c r="AH92">
        <v>113550771.90000001</v>
      </c>
      <c r="AI92">
        <v>111881764.90000001</v>
      </c>
      <c r="AJ92">
        <v>110170297.59999999</v>
      </c>
      <c r="AK92">
        <v>108540529.2</v>
      </c>
      <c r="AL92">
        <v>107018868.59999999</v>
      </c>
      <c r="AM92">
        <v>105596082.8</v>
      </c>
      <c r="AN92">
        <v>104298411.2</v>
      </c>
      <c r="AO92">
        <v>103059676.2</v>
      </c>
      <c r="AP92">
        <v>101864954</v>
      </c>
      <c r="AQ92">
        <v>100771735.40000001</v>
      </c>
      <c r="AR92">
        <v>99731904.519999996</v>
      </c>
      <c r="AS92">
        <v>98805947.329999998</v>
      </c>
      <c r="AT92">
        <v>98141015.950000003</v>
      </c>
      <c r="AU92">
        <v>97697461.140000001</v>
      </c>
      <c r="AV92">
        <v>97434750.450000003</v>
      </c>
      <c r="AW92">
        <v>97298502.459999904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326243020.5</v>
      </c>
      <c r="G93">
        <v>351610026.5</v>
      </c>
      <c r="H93">
        <v>376481320.39999998</v>
      </c>
      <c r="I93">
        <v>396838386.89999998</v>
      </c>
      <c r="J93">
        <v>416449581.10000002</v>
      </c>
      <c r="K93">
        <v>437619532.19999999</v>
      </c>
      <c r="L93">
        <v>460999045.30000001</v>
      </c>
      <c r="M93">
        <v>484236122</v>
      </c>
      <c r="N93">
        <v>505274144.60000002</v>
      </c>
      <c r="O93">
        <v>516612545.19999999</v>
      </c>
      <c r="P93">
        <v>525525364.80000001</v>
      </c>
      <c r="Q93">
        <v>535639757.19999999</v>
      </c>
      <c r="R93">
        <v>550575527</v>
      </c>
      <c r="S93">
        <v>566318744</v>
      </c>
      <c r="T93">
        <v>585143186.70000005</v>
      </c>
      <c r="U93">
        <v>604127325.10000002</v>
      </c>
      <c r="V93">
        <v>627245651.5</v>
      </c>
      <c r="W93">
        <v>650588143.5</v>
      </c>
      <c r="X93">
        <v>674520366.20000005</v>
      </c>
      <c r="Y93">
        <v>695719184.60000002</v>
      </c>
      <c r="Z93">
        <v>713384050.79999995</v>
      </c>
      <c r="AA93">
        <v>727087284</v>
      </c>
      <c r="AB93">
        <v>737413343.39999998</v>
      </c>
      <c r="AC93">
        <v>745073944.60000002</v>
      </c>
      <c r="AD93">
        <v>750780778.79999995</v>
      </c>
      <c r="AE93">
        <v>755024738.70000005</v>
      </c>
      <c r="AF93">
        <v>758188061.20000005</v>
      </c>
      <c r="AG93">
        <v>760541630.5</v>
      </c>
      <c r="AH93">
        <v>762354442.89999998</v>
      </c>
      <c r="AI93">
        <v>763648007.89999998</v>
      </c>
      <c r="AJ93">
        <v>764454949.29999995</v>
      </c>
      <c r="AK93">
        <v>764915314.20000005</v>
      </c>
      <c r="AL93">
        <v>765059206.79999995</v>
      </c>
      <c r="AM93">
        <v>764895944.29999995</v>
      </c>
      <c r="AN93">
        <v>764539337.89999998</v>
      </c>
      <c r="AO93">
        <v>764052886.60000002</v>
      </c>
      <c r="AP93">
        <v>763490324.79999995</v>
      </c>
      <c r="AQ93">
        <v>762935527.29999995</v>
      </c>
      <c r="AR93">
        <v>762312028.70000005</v>
      </c>
      <c r="AS93">
        <v>761605706.60000002</v>
      </c>
      <c r="AT93">
        <v>760839934.89999998</v>
      </c>
      <c r="AU93">
        <v>759977694</v>
      </c>
      <c r="AV93">
        <v>759001586.89999998</v>
      </c>
      <c r="AW93">
        <v>757884120.79999995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681999269.60000002</v>
      </c>
      <c r="G94">
        <v>703084664.79999995</v>
      </c>
      <c r="H94">
        <v>724133945.39999998</v>
      </c>
      <c r="I94">
        <v>742564234</v>
      </c>
      <c r="J94">
        <v>760681075.70000005</v>
      </c>
      <c r="K94">
        <v>779963822.29999995</v>
      </c>
      <c r="L94">
        <v>799938684.5</v>
      </c>
      <c r="M94">
        <v>818589226.39999998</v>
      </c>
      <c r="N94">
        <v>834510873.20000005</v>
      </c>
      <c r="O94">
        <v>841168007.29999995</v>
      </c>
      <c r="P94">
        <v>845083325.39999998</v>
      </c>
      <c r="Q94">
        <v>849212957.60000002</v>
      </c>
      <c r="R94">
        <v>852959140.39999998</v>
      </c>
      <c r="S94">
        <v>856415136.89999998</v>
      </c>
      <c r="T94">
        <v>858561550</v>
      </c>
      <c r="U94">
        <v>859288453.79999995</v>
      </c>
      <c r="V94">
        <v>855736529.29999995</v>
      </c>
      <c r="W94">
        <v>847783971.20000005</v>
      </c>
      <c r="X94">
        <v>835695375.89999998</v>
      </c>
      <c r="Y94">
        <v>822160051</v>
      </c>
      <c r="Z94">
        <v>808489578.10000002</v>
      </c>
      <c r="AA94">
        <v>795621400.10000002</v>
      </c>
      <c r="AB94">
        <v>783634423.10000002</v>
      </c>
      <c r="AC94">
        <v>772375368</v>
      </c>
      <c r="AD94">
        <v>761828729.39999998</v>
      </c>
      <c r="AE94">
        <v>751989252.10000002</v>
      </c>
      <c r="AF94">
        <v>742857943.39999998</v>
      </c>
      <c r="AG94">
        <v>734387202.5</v>
      </c>
      <c r="AH94">
        <v>726598711.89999998</v>
      </c>
      <c r="AI94">
        <v>719237172.70000005</v>
      </c>
      <c r="AJ94">
        <v>712111925.60000002</v>
      </c>
      <c r="AK94">
        <v>705205544</v>
      </c>
      <c r="AL94">
        <v>698399425.20000005</v>
      </c>
      <c r="AM94">
        <v>691591098.89999998</v>
      </c>
      <c r="AN94">
        <v>684800350.70000005</v>
      </c>
      <c r="AO94">
        <v>677982913.29999995</v>
      </c>
      <c r="AP94">
        <v>671136366.60000002</v>
      </c>
      <c r="AQ94">
        <v>664300422.60000002</v>
      </c>
      <c r="AR94">
        <v>657384316.5</v>
      </c>
      <c r="AS94">
        <v>650327571.89999998</v>
      </c>
      <c r="AT94">
        <v>643032248.70000005</v>
      </c>
      <c r="AU94">
        <v>635418935.29999995</v>
      </c>
      <c r="AV94">
        <v>627449832.39999998</v>
      </c>
      <c r="AW94">
        <v>620066577.79999995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775762513.20000005</v>
      </c>
      <c r="G95">
        <v>763662062.10000002</v>
      </c>
      <c r="H95">
        <v>751098706</v>
      </c>
      <c r="I95">
        <v>741750061.10000002</v>
      </c>
      <c r="J95">
        <v>731878106</v>
      </c>
      <c r="K95">
        <v>719563709.20000005</v>
      </c>
      <c r="L95">
        <v>704919219.79999995</v>
      </c>
      <c r="M95">
        <v>690307321.20000005</v>
      </c>
      <c r="N95">
        <v>677948124.70000005</v>
      </c>
      <c r="O95">
        <v>670718704</v>
      </c>
      <c r="P95">
        <v>665921349.10000002</v>
      </c>
      <c r="Q95">
        <v>659343110.60000002</v>
      </c>
      <c r="R95">
        <v>647166306.79999995</v>
      </c>
      <c r="S95">
        <v>633169685.60000002</v>
      </c>
      <c r="T95">
        <v>616183625</v>
      </c>
      <c r="U95">
        <v>597640905.89999998</v>
      </c>
      <c r="V95">
        <v>576076054.5</v>
      </c>
      <c r="W95">
        <v>554743207.89999998</v>
      </c>
      <c r="X95">
        <v>534286401.10000002</v>
      </c>
      <c r="Y95">
        <v>515428779.30000001</v>
      </c>
      <c r="Z95">
        <v>499238512</v>
      </c>
      <c r="AA95">
        <v>485110575.5</v>
      </c>
      <c r="AB95">
        <v>472632070.89999998</v>
      </c>
      <c r="AC95">
        <v>461390880.60000002</v>
      </c>
      <c r="AD95">
        <v>451067547.80000001</v>
      </c>
      <c r="AE95">
        <v>441438587.39999998</v>
      </c>
      <c r="AF95">
        <v>432344199.19999999</v>
      </c>
      <c r="AG95">
        <v>423677829.39999998</v>
      </c>
      <c r="AH95">
        <v>415369668.19999999</v>
      </c>
      <c r="AI95">
        <v>407366211.10000002</v>
      </c>
      <c r="AJ95">
        <v>399624506.60000002</v>
      </c>
      <c r="AK95">
        <v>392112479.5</v>
      </c>
      <c r="AL95">
        <v>384805095.10000002</v>
      </c>
      <c r="AM95">
        <v>377678636.60000002</v>
      </c>
      <c r="AN95">
        <v>370690552.5</v>
      </c>
      <c r="AO95">
        <v>363748139.80000001</v>
      </c>
      <c r="AP95">
        <v>356810357.80000001</v>
      </c>
      <c r="AQ95">
        <v>349879495.89999998</v>
      </c>
      <c r="AR95">
        <v>342972360.10000002</v>
      </c>
      <c r="AS95">
        <v>336095246.89999998</v>
      </c>
      <c r="AT95">
        <v>329223163.10000002</v>
      </c>
      <c r="AU95">
        <v>322347273.60000002</v>
      </c>
      <c r="AV95">
        <v>315473663.39999998</v>
      </c>
      <c r="AW95">
        <v>308627061.39999998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406704098.5</v>
      </c>
      <c r="G96">
        <v>400032380.69999999</v>
      </c>
      <c r="H96">
        <v>392807370.10000002</v>
      </c>
      <c r="I96">
        <v>387318073.60000002</v>
      </c>
      <c r="J96">
        <v>381410990.19999999</v>
      </c>
      <c r="K96">
        <v>373780707.19999999</v>
      </c>
      <c r="L96">
        <v>364598014</v>
      </c>
      <c r="M96">
        <v>355393795.10000002</v>
      </c>
      <c r="N96">
        <v>347572248.60000002</v>
      </c>
      <c r="O96">
        <v>342699103.30000001</v>
      </c>
      <c r="P96">
        <v>339358770.89999998</v>
      </c>
      <c r="Q96">
        <v>335064513.30000001</v>
      </c>
      <c r="R96">
        <v>327755890.19999999</v>
      </c>
      <c r="S96">
        <v>319433125.80000001</v>
      </c>
      <c r="T96">
        <v>309573203.89999998</v>
      </c>
      <c r="U96">
        <v>298843694.80000001</v>
      </c>
      <c r="V96">
        <v>286696570.80000001</v>
      </c>
      <c r="W96">
        <v>274747226.19999999</v>
      </c>
      <c r="X96">
        <v>263162541.30000001</v>
      </c>
      <c r="Y96">
        <v>252367364.90000001</v>
      </c>
      <c r="Z96">
        <v>242873482.40000001</v>
      </c>
      <c r="AA96">
        <v>234480024</v>
      </c>
      <c r="AB96">
        <v>226996389.40000001</v>
      </c>
      <c r="AC96">
        <v>220221023.80000001</v>
      </c>
      <c r="AD96">
        <v>213991715.09999999</v>
      </c>
      <c r="AE96">
        <v>208186715.90000001</v>
      </c>
      <c r="AF96">
        <v>202713827.40000001</v>
      </c>
      <c r="AG96">
        <v>197507713.80000001</v>
      </c>
      <c r="AH96">
        <v>192523023.80000001</v>
      </c>
      <c r="AI96">
        <v>187724802.80000001</v>
      </c>
      <c r="AJ96">
        <v>183086254.69999999</v>
      </c>
      <c r="AK96">
        <v>178587930.19999999</v>
      </c>
      <c r="AL96">
        <v>174214950.19999999</v>
      </c>
      <c r="AM96">
        <v>169954001.69999999</v>
      </c>
      <c r="AN96">
        <v>165781179.40000001</v>
      </c>
      <c r="AO96">
        <v>161643161.90000001</v>
      </c>
      <c r="AP96">
        <v>157515843.09999999</v>
      </c>
      <c r="AQ96">
        <v>153399713.69999999</v>
      </c>
      <c r="AR96">
        <v>149304126.09999999</v>
      </c>
      <c r="AS96">
        <v>145234148.90000001</v>
      </c>
      <c r="AT96">
        <v>141178787.59999999</v>
      </c>
      <c r="AU96">
        <v>137136430.5</v>
      </c>
      <c r="AV96">
        <v>133113052.90000001</v>
      </c>
      <c r="AW96">
        <v>129123725.90000001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180359843.90000001</v>
      </c>
      <c r="G97">
        <v>171743158.19999999</v>
      </c>
      <c r="H97">
        <v>163192940</v>
      </c>
      <c r="I97">
        <v>155766458.30000001</v>
      </c>
      <c r="J97">
        <v>148490565.80000001</v>
      </c>
      <c r="K97">
        <v>140855683.80000001</v>
      </c>
      <c r="L97">
        <v>132885433.90000001</v>
      </c>
      <c r="M97">
        <v>125292140.40000001</v>
      </c>
      <c r="N97">
        <v>118579815.90000001</v>
      </c>
      <c r="O97">
        <v>113240982.8</v>
      </c>
      <c r="P97">
        <v>108637056.90000001</v>
      </c>
      <c r="Q97">
        <v>103949195.40000001</v>
      </c>
      <c r="R97">
        <v>98416010.450000003</v>
      </c>
      <c r="S97">
        <v>92834044.5</v>
      </c>
      <c r="T97">
        <v>86927669.189999998</v>
      </c>
      <c r="U97">
        <v>81112667.359999999</v>
      </c>
      <c r="V97">
        <v>75165630.849999994</v>
      </c>
      <c r="W97">
        <v>69666850.040000007</v>
      </c>
      <c r="X97">
        <v>64561387.770000003</v>
      </c>
      <c r="Y97">
        <v>60014993.549999997</v>
      </c>
      <c r="Z97">
        <v>56062120.399999999</v>
      </c>
      <c r="AA97">
        <v>52622605.399999999</v>
      </c>
      <c r="AB97">
        <v>49593723.759999998</v>
      </c>
      <c r="AC97">
        <v>46888451.240000002</v>
      </c>
      <c r="AD97">
        <v>44441276.289999999</v>
      </c>
      <c r="AE97">
        <v>42202477.100000001</v>
      </c>
      <c r="AF97">
        <v>40135270.659999996</v>
      </c>
      <c r="AG97">
        <v>38213751.960000001</v>
      </c>
      <c r="AH97">
        <v>36419352.189999998</v>
      </c>
      <c r="AI97">
        <v>34738070.530000001</v>
      </c>
      <c r="AJ97">
        <v>33159608.399999999</v>
      </c>
      <c r="AK97">
        <v>31675479.239999998</v>
      </c>
      <c r="AL97">
        <v>30278208.73</v>
      </c>
      <c r="AM97">
        <v>28960668.059999999</v>
      </c>
      <c r="AN97">
        <v>27713421.370000001</v>
      </c>
      <c r="AO97">
        <v>26520936.460000001</v>
      </c>
      <c r="AP97">
        <v>25374924.010000002</v>
      </c>
      <c r="AQ97">
        <v>24272860.260000002</v>
      </c>
      <c r="AR97">
        <v>23214561.239999998</v>
      </c>
      <c r="AS97">
        <v>22199645</v>
      </c>
      <c r="AT97">
        <v>21225667.32</v>
      </c>
      <c r="AU97">
        <v>20290704.289999999</v>
      </c>
      <c r="AV97">
        <v>19393954.82</v>
      </c>
      <c r="AW97">
        <v>18536416.550000001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59.784733320000001</v>
      </c>
      <c r="F98">
        <v>58.732673169999998</v>
      </c>
      <c r="G98">
        <v>58.603741739999997</v>
      </c>
      <c r="H98">
        <v>58.962835380000001</v>
      </c>
      <c r="I98">
        <v>58.030851749999997</v>
      </c>
      <c r="J98">
        <v>57.480283870000001</v>
      </c>
      <c r="K98">
        <v>57.995311909999998</v>
      </c>
      <c r="L98">
        <v>57.635738430000004</v>
      </c>
      <c r="M98">
        <v>65.797765729999995</v>
      </c>
      <c r="N98">
        <v>73.903385970000002</v>
      </c>
      <c r="O98">
        <v>83.265670740000004</v>
      </c>
      <c r="P98">
        <v>93.456531499999997</v>
      </c>
      <c r="Q98">
        <v>109.51960390000001</v>
      </c>
      <c r="R98">
        <v>107.1871501</v>
      </c>
      <c r="S98">
        <v>107.7408921</v>
      </c>
      <c r="T98">
        <v>104.95714599999999</v>
      </c>
      <c r="U98">
        <v>101.4121238</v>
      </c>
      <c r="V98">
        <v>97.490777249999894</v>
      </c>
      <c r="W98">
        <v>92.842948590000006</v>
      </c>
      <c r="X98">
        <v>88.394317099999995</v>
      </c>
      <c r="Y98">
        <v>84.410907159999894</v>
      </c>
      <c r="Z98">
        <v>80.876090199999894</v>
      </c>
      <c r="AA98">
        <v>77.795841229999894</v>
      </c>
      <c r="AB98">
        <v>75.095019609999994</v>
      </c>
      <c r="AC98">
        <v>72.721422959999998</v>
      </c>
      <c r="AD98">
        <v>70.711372510000004</v>
      </c>
      <c r="AE98">
        <v>68.937644320000004</v>
      </c>
      <c r="AF98">
        <v>67.416359200000002</v>
      </c>
      <c r="AG98">
        <v>65.958165570000006</v>
      </c>
      <c r="AH98">
        <v>64.596933669999999</v>
      </c>
      <c r="AI98">
        <v>63.323898440000001</v>
      </c>
      <c r="AJ98">
        <v>62.133099389999998</v>
      </c>
      <c r="AK98">
        <v>60.996771629999998</v>
      </c>
      <c r="AL98">
        <v>59.904243700000002</v>
      </c>
      <c r="AM98">
        <v>58.852961270000002</v>
      </c>
      <c r="AN98">
        <v>57.88537161</v>
      </c>
      <c r="AO98">
        <v>56.949080690000002</v>
      </c>
      <c r="AP98">
        <v>56.028158130000001</v>
      </c>
      <c r="AQ98">
        <v>55.104604530000003</v>
      </c>
      <c r="AR98">
        <v>54.174345119999998</v>
      </c>
      <c r="AS98">
        <v>53.064923270000001</v>
      </c>
      <c r="AT98">
        <v>51.907737429999997</v>
      </c>
      <c r="AU98">
        <v>50.723360220000004</v>
      </c>
      <c r="AV98">
        <v>49.515778269999998</v>
      </c>
      <c r="AW98">
        <v>48.278216129999997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59.784733320000001</v>
      </c>
      <c r="F99">
        <v>58.732673169999998</v>
      </c>
      <c r="G99">
        <v>58.603741739999997</v>
      </c>
      <c r="H99">
        <v>58.962835380000001</v>
      </c>
      <c r="I99">
        <v>58.030851749999997</v>
      </c>
      <c r="J99">
        <v>57.480283870000001</v>
      </c>
      <c r="K99">
        <v>57.995311909999998</v>
      </c>
      <c r="L99">
        <v>57.635738430000004</v>
      </c>
      <c r="M99">
        <v>65.797765729999995</v>
      </c>
      <c r="N99">
        <v>73.903385970000002</v>
      </c>
      <c r="O99">
        <v>83.265670740000004</v>
      </c>
      <c r="P99">
        <v>93.456531499999997</v>
      </c>
      <c r="Q99">
        <v>109.51960390000001</v>
      </c>
      <c r="R99">
        <v>107.1871501</v>
      </c>
      <c r="S99">
        <v>107.7408921</v>
      </c>
      <c r="T99">
        <v>104.95714599999999</v>
      </c>
      <c r="U99">
        <v>101.4121238</v>
      </c>
      <c r="V99">
        <v>97.490777249999894</v>
      </c>
      <c r="W99">
        <v>93.581013979999994</v>
      </c>
      <c r="X99">
        <v>89.764349800000005</v>
      </c>
      <c r="Y99">
        <v>86.255328789999894</v>
      </c>
      <c r="Z99">
        <v>83.073561990000002</v>
      </c>
      <c r="AA99">
        <v>80.263890549999999</v>
      </c>
      <c r="AB99">
        <v>77.776836930000002</v>
      </c>
      <c r="AC99">
        <v>75.574607479999997</v>
      </c>
      <c r="AD99">
        <v>73.590945779999998</v>
      </c>
      <c r="AE99">
        <v>71.792866649999894</v>
      </c>
      <c r="AF99">
        <v>70.226277960000004</v>
      </c>
      <c r="AG99">
        <v>68.695322950000005</v>
      </c>
      <c r="AH99">
        <v>67.236630809999994</v>
      </c>
      <c r="AI99">
        <v>65.843819730000007</v>
      </c>
      <c r="AJ99">
        <v>64.512181400000003</v>
      </c>
      <c r="AK99">
        <v>63.215725190000001</v>
      </c>
      <c r="AL99">
        <v>61.947786809999997</v>
      </c>
      <c r="AM99">
        <v>60.710863230000001</v>
      </c>
      <c r="AN99">
        <v>59.581184800000003</v>
      </c>
      <c r="AO99">
        <v>58.490856389999998</v>
      </c>
      <c r="AP99">
        <v>57.420853000000001</v>
      </c>
      <c r="AQ99">
        <v>56.354197190000001</v>
      </c>
      <c r="AR99">
        <v>55.289374719999998</v>
      </c>
      <c r="AS99">
        <v>54.036952790000001</v>
      </c>
      <c r="AT99">
        <v>52.74787139</v>
      </c>
      <c r="AU99">
        <v>51.445676300000002</v>
      </c>
      <c r="AV99">
        <v>50.13477597</v>
      </c>
      <c r="AW99">
        <v>48.807950980000001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0.99999882920000005</v>
      </c>
      <c r="F100">
        <v>1.023370364</v>
      </c>
      <c r="G100">
        <v>1.0434097870000001</v>
      </c>
      <c r="H100">
        <v>1.0573581830000001</v>
      </c>
      <c r="I100">
        <v>1.0691304180000001</v>
      </c>
      <c r="J100">
        <v>1.080514929</v>
      </c>
      <c r="K100">
        <v>1.090360746</v>
      </c>
      <c r="L100">
        <v>1.1037346939999999</v>
      </c>
      <c r="M100">
        <v>1.1191470480000001</v>
      </c>
      <c r="N100">
        <v>1.1357457449999999</v>
      </c>
      <c r="O100">
        <v>1.1503547430000001</v>
      </c>
      <c r="P100">
        <v>1.1646861820000001</v>
      </c>
      <c r="Q100">
        <v>1.1868106199999999</v>
      </c>
      <c r="R100">
        <v>1.2217154809999999</v>
      </c>
      <c r="S100">
        <v>1.257964047</v>
      </c>
      <c r="T100">
        <v>1.299785948</v>
      </c>
      <c r="U100">
        <v>1.349367845</v>
      </c>
      <c r="V100">
        <v>1.405572365</v>
      </c>
      <c r="W100">
        <v>1.465414271</v>
      </c>
      <c r="X100">
        <v>1.528515501</v>
      </c>
      <c r="Y100">
        <v>1.590409757</v>
      </c>
      <c r="Z100">
        <v>1.6503685859999999</v>
      </c>
      <c r="AA100">
        <v>1.707261296</v>
      </c>
      <c r="AB100">
        <v>1.7606525580000001</v>
      </c>
      <c r="AC100">
        <v>1.8105313160000001</v>
      </c>
      <c r="AD100">
        <v>1.8575114690000001</v>
      </c>
      <c r="AE100">
        <v>1.901896636</v>
      </c>
      <c r="AF100">
        <v>1.944125251</v>
      </c>
      <c r="AG100">
        <v>1.9845476019999999</v>
      </c>
      <c r="AH100">
        <v>2.0236381739999998</v>
      </c>
      <c r="AI100">
        <v>2.061204853</v>
      </c>
      <c r="AJ100">
        <v>2.097332609</v>
      </c>
      <c r="AK100">
        <v>2.1327186060000001</v>
      </c>
      <c r="AL100">
        <v>2.1674396680000001</v>
      </c>
      <c r="AM100">
        <v>2.2017225059999999</v>
      </c>
      <c r="AN100">
        <v>2.2357145580000002</v>
      </c>
      <c r="AO100">
        <v>2.2700138380000001</v>
      </c>
      <c r="AP100">
        <v>2.3052067150000002</v>
      </c>
      <c r="AQ100">
        <v>2.3420256049999999</v>
      </c>
      <c r="AR100">
        <v>2.3807103760000001</v>
      </c>
      <c r="AS100">
        <v>2.421852468</v>
      </c>
      <c r="AT100">
        <v>2.465910939</v>
      </c>
      <c r="AU100">
        <v>2.513059674</v>
      </c>
      <c r="AV100">
        <v>2.5635760649999999</v>
      </c>
      <c r="AW100">
        <v>2.6183626869999999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0.99999882920000005</v>
      </c>
      <c r="F101">
        <v>1.023370364</v>
      </c>
      <c r="G101">
        <v>1.0434097870000001</v>
      </c>
      <c r="H101">
        <v>1.0573581830000001</v>
      </c>
      <c r="I101">
        <v>1.0691304180000001</v>
      </c>
      <c r="J101">
        <v>1.080514929</v>
      </c>
      <c r="K101">
        <v>1.090360746</v>
      </c>
      <c r="L101">
        <v>1.1037346939999999</v>
      </c>
      <c r="M101">
        <v>1.1191470480000001</v>
      </c>
      <c r="N101">
        <v>1.1357457449999999</v>
      </c>
      <c r="O101">
        <v>1.1503547430000001</v>
      </c>
      <c r="P101">
        <v>1.1646861820000001</v>
      </c>
      <c r="Q101">
        <v>1.1868106199999999</v>
      </c>
      <c r="R101">
        <v>1.2217154809999999</v>
      </c>
      <c r="S101">
        <v>1.257964047</v>
      </c>
      <c r="T101">
        <v>1.299785948</v>
      </c>
      <c r="U101">
        <v>1.349367845</v>
      </c>
      <c r="V101">
        <v>1.405572365</v>
      </c>
      <c r="W101">
        <v>1.4645641760000001</v>
      </c>
      <c r="X101">
        <v>1.5266786779999999</v>
      </c>
      <c r="Y101">
        <v>1.587233302</v>
      </c>
      <c r="Z101">
        <v>1.645310093</v>
      </c>
      <c r="AA101">
        <v>1.699771785</v>
      </c>
      <c r="AB101">
        <v>1.7502880329999999</v>
      </c>
      <c r="AC101">
        <v>1.797016857</v>
      </c>
      <c r="AD101">
        <v>1.840505504</v>
      </c>
      <c r="AE101">
        <v>1.8814267769999999</v>
      </c>
      <c r="AF101">
        <v>1.9204963829999999</v>
      </c>
      <c r="AG101">
        <v>1.9583528379999999</v>
      </c>
      <c r="AH101">
        <v>1.9957041470000001</v>
      </c>
      <c r="AI101">
        <v>2.0324756979999998</v>
      </c>
      <c r="AJ101">
        <v>2.0688097289999998</v>
      </c>
      <c r="AK101">
        <v>2.1053916359999998</v>
      </c>
      <c r="AL101">
        <v>2.1422287459999998</v>
      </c>
      <c r="AM101">
        <v>2.1794282859999998</v>
      </c>
      <c r="AN101">
        <v>2.2169532790000002</v>
      </c>
      <c r="AO101">
        <v>2.2552538659999999</v>
      </c>
      <c r="AP101">
        <v>2.2947358109999998</v>
      </c>
      <c r="AQ101">
        <v>2.3359593639999998</v>
      </c>
      <c r="AR101">
        <v>2.3790074290000001</v>
      </c>
      <c r="AS101">
        <v>2.424368334</v>
      </c>
      <c r="AT101">
        <v>2.4724375759999999</v>
      </c>
      <c r="AU101">
        <v>2.5233103859999999</v>
      </c>
      <c r="AV101">
        <v>2.5772215950000001</v>
      </c>
      <c r="AW101">
        <v>2.6350452340000001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>
        <v>0</v>
      </c>
      <c r="U102">
        <v>0</v>
      </c>
      <c r="V102">
        <v>0</v>
      </c>
      <c r="W102">
        <v>0.18687604803892999</v>
      </c>
      <c r="X102">
        <v>0.28670392127849698</v>
      </c>
      <c r="Y102">
        <v>0.38183585611550802</v>
      </c>
      <c r="Z102">
        <v>0.46389774170882903</v>
      </c>
      <c r="AA102">
        <v>0.52399024216715995</v>
      </c>
      <c r="AB102">
        <v>0.55808814558873099</v>
      </c>
      <c r="AC102">
        <v>0.56452435792659905</v>
      </c>
      <c r="AD102">
        <v>0.53420663528560497</v>
      </c>
      <c r="AE102">
        <v>0.47039949506950601</v>
      </c>
      <c r="AF102">
        <v>0.39101301112078801</v>
      </c>
      <c r="AG102" s="39">
        <v>0.303775293137653</v>
      </c>
      <c r="AH102" s="39">
        <v>0.21681091875844699</v>
      </c>
      <c r="AI102">
        <v>0.13652433749624601</v>
      </c>
      <c r="AJ102">
        <v>6.85459662146614E-2</v>
      </c>
      <c r="AK102">
        <v>1.52780766520033E-2</v>
      </c>
      <c r="AL102" s="39">
        <v>-2.2555246815259E-2</v>
      </c>
      <c r="AM102">
        <v>-4.62115193400447E-2</v>
      </c>
      <c r="AN102">
        <v>-5.5575659841477998E-2</v>
      </c>
      <c r="AO102">
        <v>-5.6712355530630303E-2</v>
      </c>
      <c r="AP102">
        <v>-5.2675663938228597E-2</v>
      </c>
      <c r="AQ102">
        <v>-4.65813483606747E-2</v>
      </c>
      <c r="AR102">
        <v>-4.1264744347246897E-2</v>
      </c>
      <c r="AS102">
        <v>-3.78951586527232E-2</v>
      </c>
      <c r="AT102">
        <v>-3.6454750484449197E-2</v>
      </c>
      <c r="AU102">
        <v>-3.72998078134512E-2</v>
      </c>
      <c r="AV102">
        <v>-4.00800107788978E-2</v>
      </c>
      <c r="AW102">
        <v>-4.4031561169355297E-2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>
        <v>0</v>
      </c>
      <c r="U103">
        <v>0</v>
      </c>
      <c r="V103">
        <v>0</v>
      </c>
      <c r="W103" s="39">
        <v>2.3517625224322901E-2</v>
      </c>
      <c r="X103">
        <v>9.6124066672764699E-2</v>
      </c>
      <c r="Y103">
        <v>0.188186149192026</v>
      </c>
      <c r="Z103">
        <v>0.27881972617522699</v>
      </c>
      <c r="AA103">
        <v>0.35577545845943898</v>
      </c>
      <c r="AB103">
        <v>0.41428028901751002</v>
      </c>
      <c r="AC103">
        <v>0.45299704096222199</v>
      </c>
      <c r="AD103">
        <v>0.46965996988390601</v>
      </c>
      <c r="AE103">
        <v>0.462433115147242</v>
      </c>
      <c r="AF103">
        <v>0.43752284991238599</v>
      </c>
      <c r="AG103">
        <v>0.40306778198691001</v>
      </c>
      <c r="AH103">
        <v>0.365292819967932</v>
      </c>
      <c r="AI103">
        <v>0.32828425138999801</v>
      </c>
      <c r="AJ103">
        <v>0.29425030542247199</v>
      </c>
      <c r="AK103">
        <v>0.26433110141774702</v>
      </c>
      <c r="AL103">
        <v>0.23874160661088101</v>
      </c>
      <c r="AM103">
        <v>0.21648083660556999</v>
      </c>
      <c r="AN103">
        <v>0.196542244761088</v>
      </c>
      <c r="AO103">
        <v>0.17729395409780099</v>
      </c>
      <c r="AP103">
        <v>0.15627903652730701</v>
      </c>
      <c r="AQ103">
        <v>0.13155781101570299</v>
      </c>
      <c r="AR103">
        <v>0.10165070954843899</v>
      </c>
      <c r="AS103">
        <v>6.7362992195718605E-2</v>
      </c>
      <c r="AT103">
        <v>3.0349758358494398E-2</v>
      </c>
      <c r="AU103">
        <v>-8.4887728950766503E-3</v>
      </c>
      <c r="AV103">
        <v>-4.7461721611818899E-2</v>
      </c>
      <c r="AW103">
        <v>-8.45563556688744E-2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>
        <v>0</v>
      </c>
      <c r="U104">
        <v>0</v>
      </c>
      <c r="V104">
        <v>0</v>
      </c>
      <c r="W104">
        <v>1.4479382863433501</v>
      </c>
      <c r="X104">
        <v>1.9090240142544299</v>
      </c>
      <c r="Y104">
        <v>2.28261401631715</v>
      </c>
      <c r="Z104">
        <v>2.57113020807286</v>
      </c>
      <c r="AA104">
        <v>2.7684043686858102</v>
      </c>
      <c r="AB104">
        <v>2.8516631488188602</v>
      </c>
      <c r="AC104">
        <v>2.801663485907</v>
      </c>
      <c r="AD104">
        <v>2.6400806185863601</v>
      </c>
      <c r="AE104">
        <v>2.2884718170669198</v>
      </c>
      <c r="AF104">
        <v>1.87395160577099</v>
      </c>
      <c r="AG104">
        <v>1.4098806188770301</v>
      </c>
      <c r="AH104">
        <v>0.92602603897053903</v>
      </c>
      <c r="AI104">
        <v>0.45316796743732901</v>
      </c>
      <c r="AJ104">
        <v>2.8184938444275599E-2</v>
      </c>
      <c r="AK104">
        <v>-0.33363309306947397</v>
      </c>
      <c r="AL104">
        <v>-0.622540660113857</v>
      </c>
      <c r="AM104" s="39">
        <v>-0.83908031456101295</v>
      </c>
      <c r="AN104">
        <v>-0.97352332960229904</v>
      </c>
      <c r="AO104">
        <v>-1.0626449868632399</v>
      </c>
      <c r="AP104">
        <v>-1.1120165559591699</v>
      </c>
      <c r="AQ104">
        <v>-1.13096284586931</v>
      </c>
      <c r="AR104">
        <v>-1.12922638745301</v>
      </c>
      <c r="AS104">
        <v>-1.1135210377588101</v>
      </c>
      <c r="AT104">
        <v>-1.0914808182509299</v>
      </c>
      <c r="AU104">
        <v>-1.0648351497577899</v>
      </c>
      <c r="AV104">
        <v>-1.0363616395153801</v>
      </c>
      <c r="AW104" s="39">
        <v>-1.00732371284599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>
        <v>0</v>
      </c>
      <c r="U105">
        <v>0</v>
      </c>
      <c r="V105">
        <v>0</v>
      </c>
      <c r="W105" s="39">
        <v>-8.86477658980089E-3</v>
      </c>
      <c r="X105" s="39">
        <v>-2.0836951248970299E-2</v>
      </c>
      <c r="Y105">
        <v>-3.9315059600863997E-2</v>
      </c>
      <c r="Z105">
        <v>-6.6266133686521095E-2</v>
      </c>
      <c r="AA105">
        <v>-0.10126754863347601</v>
      </c>
      <c r="AB105">
        <v>-0.142293381637215</v>
      </c>
      <c r="AC105">
        <v>-0.18648154013580701</v>
      </c>
      <c r="AD105" s="39">
        <v>-0.234798617423048</v>
      </c>
      <c r="AE105" s="39">
        <v>-0.28171869349654599</v>
      </c>
      <c r="AF105" s="39">
        <v>-0.32313941837075399</v>
      </c>
      <c r="AG105" s="39">
        <v>-0.35545846956688198</v>
      </c>
      <c r="AH105">
        <v>-0.37591651083143102</v>
      </c>
      <c r="AI105" s="39">
        <v>-0.38288452895416297</v>
      </c>
      <c r="AJ105" s="39">
        <v>-0.37595873048588102</v>
      </c>
      <c r="AK105" s="39">
        <v>-0.35573919780235103</v>
      </c>
      <c r="AL105" s="39">
        <v>-0.32371378455931998</v>
      </c>
      <c r="AM105" s="39">
        <v>-0.28200425896613901</v>
      </c>
      <c r="AN105" s="39">
        <v>-0.23312729102833399</v>
      </c>
      <c r="AO105">
        <v>-0.17965311692133001</v>
      </c>
      <c r="AP105">
        <v>-0.12413811553757501</v>
      </c>
      <c r="AQ105">
        <v>-6.8872073093395603E-2</v>
      </c>
      <c r="AR105">
        <v>-1.5947961355022799E-2</v>
      </c>
      <c r="AS105">
        <v>3.3530973362805298E-2</v>
      </c>
      <c r="AT105">
        <v>7.8761345388533799E-2</v>
      </c>
      <c r="AU105">
        <v>0.118889377420239</v>
      </c>
      <c r="AV105">
        <v>0.15360797985226601</v>
      </c>
      <c r="AW105">
        <v>0.18288291224513001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>
        <v>0</v>
      </c>
      <c r="V106" s="39">
        <v>0</v>
      </c>
      <c r="W106" s="39">
        <v>0.21184897379151699</v>
      </c>
      <c r="X106">
        <v>0.26993835477608902</v>
      </c>
      <c r="Y106">
        <v>0.31637578156335999</v>
      </c>
      <c r="Z106">
        <v>0.35778846103706702</v>
      </c>
      <c r="AA106">
        <v>0.38653134467931899</v>
      </c>
      <c r="AB106">
        <v>0.39688752666504601</v>
      </c>
      <c r="AC106">
        <v>0.38406636548517997</v>
      </c>
      <c r="AD106">
        <v>0.38252667381422001</v>
      </c>
      <c r="AE106">
        <v>0.34303148729972699</v>
      </c>
      <c r="AF106">
        <v>0.29063791373429299</v>
      </c>
      <c r="AG106">
        <v>0.227173182927731</v>
      </c>
      <c r="AH106">
        <v>0.15741252641054901</v>
      </c>
      <c r="AI106">
        <v>8.6415347703749895E-2</v>
      </c>
      <c r="AJ106">
        <v>2.07768708514466E-2</v>
      </c>
      <c r="AK106">
        <v>-3.7379831044403997E-2</v>
      </c>
      <c r="AL106">
        <v>-8.6589029124006706E-2</v>
      </c>
      <c r="AM106">
        <v>-0.12725295644092599</v>
      </c>
      <c r="AN106">
        <v>-0.15841884023412001</v>
      </c>
      <c r="AO106">
        <v>-0.187305225091771</v>
      </c>
      <c r="AP106">
        <v>-0.213860866187398</v>
      </c>
      <c r="AQ106">
        <v>-0.23895918030035701</v>
      </c>
      <c r="AR106">
        <v>-0.263786120108289</v>
      </c>
      <c r="AS106">
        <v>-0.28849089519325999</v>
      </c>
      <c r="AT106">
        <v>-0.31246106705699001</v>
      </c>
      <c r="AU106">
        <v>-0.33548361693002099</v>
      </c>
      <c r="AV106">
        <v>-0.35699630770489299</v>
      </c>
      <c r="AW106">
        <v>-0.37616732567220501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0</v>
      </c>
      <c r="W107" s="39">
        <v>-4.7617470683770501E-2</v>
      </c>
      <c r="X107">
        <v>-4.4755864085729999E-2</v>
      </c>
      <c r="Y107">
        <v>-4.1210557596579697E-2</v>
      </c>
      <c r="Z107" s="39">
        <v>-3.45592510942902E-2</v>
      </c>
      <c r="AA107">
        <v>-2.24551402414086E-2</v>
      </c>
      <c r="AB107">
        <v>-3.8652340028143099E-3</v>
      </c>
      <c r="AC107">
        <v>2.16063352711016E-2</v>
      </c>
      <c r="AD107">
        <v>4.0729291621618403E-2</v>
      </c>
      <c r="AE107">
        <v>6.8819889777585005E-2</v>
      </c>
      <c r="AF107">
        <v>9.75701930829109E-2</v>
      </c>
      <c r="AG107">
        <v>0.125183183754877</v>
      </c>
      <c r="AH107" s="39">
        <v>0.149369819813087</v>
      </c>
      <c r="AI107" s="39">
        <v>0.16817864043223399</v>
      </c>
      <c r="AJ107">
        <v>0.17989233456668599</v>
      </c>
      <c r="AK107" s="39">
        <v>0.18422396086208001</v>
      </c>
      <c r="AL107">
        <v>0.18147068165274699</v>
      </c>
      <c r="AM107">
        <v>0.17267719574444099</v>
      </c>
      <c r="AN107">
        <v>0.16003817179236399</v>
      </c>
      <c r="AO107">
        <v>0.145435925373536</v>
      </c>
      <c r="AP107">
        <v>0.12970642074403099</v>
      </c>
      <c r="AQ107">
        <v>0.11397853616758701</v>
      </c>
      <c r="AR107">
        <v>9.9469056028043901E-2</v>
      </c>
      <c r="AS107">
        <v>8.7031896943723902E-2</v>
      </c>
      <c r="AT107">
        <v>7.6314163675045898E-2</v>
      </c>
      <c r="AU107">
        <v>6.7651566227890397E-2</v>
      </c>
      <c r="AV107">
        <v>6.0951698055187603E-2</v>
      </c>
      <c r="AW107">
        <v>5.5845857967267203E-2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>
        <v>0</v>
      </c>
      <c r="U108">
        <v>0</v>
      </c>
      <c r="V108" s="39">
        <v>0</v>
      </c>
      <c r="W108" s="39">
        <v>-6.3235519999998893E-2</v>
      </c>
      <c r="X108">
        <v>-0.12975055999999899</v>
      </c>
      <c r="Y108">
        <v>-0.195511669999999</v>
      </c>
      <c r="Z108">
        <v>-0.25581416000000001</v>
      </c>
      <c r="AA108">
        <v>-0.305334939999998</v>
      </c>
      <c r="AB108">
        <v>-0.33984199999999998</v>
      </c>
      <c r="AC108">
        <v>-0.35636876000000001</v>
      </c>
      <c r="AD108" s="39">
        <v>-0.35680194999999998</v>
      </c>
      <c r="AE108">
        <v>-0.33658491999999901</v>
      </c>
      <c r="AF108">
        <v>-0.29898184999999999</v>
      </c>
      <c r="AG108">
        <v>-0.24816601999999899</v>
      </c>
      <c r="AH108">
        <v>-0.18919698999999901</v>
      </c>
      <c r="AI108">
        <v>-0.12720368000000001</v>
      </c>
      <c r="AJ108">
        <v>-6.7377529999999797E-2</v>
      </c>
      <c r="AK108" s="39">
        <v>-1.37265600000005E-2</v>
      </c>
      <c r="AL108">
        <v>3.11089099999994E-2</v>
      </c>
      <c r="AM108" s="39">
        <v>6.5933489999998804E-2</v>
      </c>
      <c r="AN108" s="39">
        <v>8.9811470000000698E-2</v>
      </c>
      <c r="AO108">
        <v>0.1043526</v>
      </c>
      <c r="AP108">
        <v>0.11148300999999999</v>
      </c>
      <c r="AQ108">
        <v>0.113340609999999</v>
      </c>
      <c r="AR108">
        <v>0.11207072</v>
      </c>
      <c r="AS108" s="39">
        <v>0.109315069999998</v>
      </c>
      <c r="AT108" s="39">
        <v>0.10613009</v>
      </c>
      <c r="AU108">
        <v>0.103253</v>
      </c>
      <c r="AV108">
        <v>0.10103573</v>
      </c>
      <c r="AW108">
        <v>9.9492079999999303E-2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>
        <v>0</v>
      </c>
      <c r="U109">
        <v>0</v>
      </c>
      <c r="V109">
        <v>0</v>
      </c>
      <c r="W109" s="39">
        <v>9.6107651042642794E-2</v>
      </c>
      <c r="X109">
        <v>0.19258837986339999</v>
      </c>
      <c r="Y109">
        <v>0.28464699444039598</v>
      </c>
      <c r="Z109">
        <v>0.36618484468058299</v>
      </c>
      <c r="AA109">
        <v>0.43020940064148999</v>
      </c>
      <c r="AB109">
        <v>0.47134350518533902</v>
      </c>
      <c r="AC109">
        <v>0.486151493634912</v>
      </c>
      <c r="AD109">
        <v>0.47852433569528502</v>
      </c>
      <c r="AE109">
        <v>0.44224274525115298</v>
      </c>
      <c r="AF109">
        <v>0.38317521599551202</v>
      </c>
      <c r="AG109">
        <v>0.30807257937017701</v>
      </c>
      <c r="AH109">
        <v>0.22448528135825499</v>
      </c>
      <c r="AI109">
        <v>0.13962838302032901</v>
      </c>
      <c r="AJ109">
        <v>6.04111676116625E-2</v>
      </c>
      <c r="AK109">
        <v>-8.2582599418956609E-3</v>
      </c>
      <c r="AL109">
        <v>-6.3468518366027696E-2</v>
      </c>
      <c r="AM109">
        <v>-0.10432609525754501</v>
      </c>
      <c r="AN109">
        <v>-0.13010186838190399</v>
      </c>
      <c r="AO109">
        <v>-0.14369680605555901</v>
      </c>
      <c r="AP109">
        <v>-0.14815453908632001</v>
      </c>
      <c r="AQ109">
        <v>-0.146597704658679</v>
      </c>
      <c r="AR109">
        <v>-0.14201564349597401</v>
      </c>
      <c r="AS109">
        <v>-0.13652519588631601</v>
      </c>
      <c r="AT109">
        <v>-0.13135978446899799</v>
      </c>
      <c r="AU109">
        <v>-0.127300537684049</v>
      </c>
      <c r="AV109">
        <v>-0.124593206286938</v>
      </c>
      <c r="AW109">
        <v>-0.123003784832265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>
        <v>0</v>
      </c>
      <c r="W110">
        <v>-2.3654564342179201E-2</v>
      </c>
      <c r="X110">
        <v>-1.2351519879472099E-2</v>
      </c>
      <c r="Y110">
        <v>2.7074421920825199E-2</v>
      </c>
      <c r="Z110">
        <v>8.4187679719782596E-2</v>
      </c>
      <c r="AA110">
        <v>0.152378849806211</v>
      </c>
      <c r="AB110">
        <v>0.226757144935851</v>
      </c>
      <c r="AC110">
        <v>0.30223773031947598</v>
      </c>
      <c r="AD110">
        <v>0.35985287002160399</v>
      </c>
      <c r="AE110">
        <v>0.40870210424310799</v>
      </c>
      <c r="AF110">
        <v>0.447357325042885</v>
      </c>
      <c r="AG110">
        <v>0.47436551367125901</v>
      </c>
      <c r="AH110">
        <v>0.48825387012203503</v>
      </c>
      <c r="AI110">
        <v>0.48695988516336203</v>
      </c>
      <c r="AJ110">
        <v>0.46986882528914298</v>
      </c>
      <c r="AK110">
        <v>0.43798385620172903</v>
      </c>
      <c r="AL110">
        <v>0.393799017368201</v>
      </c>
      <c r="AM110">
        <v>0.34035869382571499</v>
      </c>
      <c r="AN110" s="39">
        <v>0.28112285351313798</v>
      </c>
      <c r="AO110">
        <v>0.21934995469350399</v>
      </c>
      <c r="AP110">
        <v>0.15725699850470601</v>
      </c>
      <c r="AQ110">
        <v>9.6288840516667307E-2</v>
      </c>
      <c r="AR110">
        <v>3.7609504030644503E-2</v>
      </c>
      <c r="AS110">
        <v>-1.7409929372769101E-2</v>
      </c>
      <c r="AT110">
        <v>-6.8245247034381895E-2</v>
      </c>
      <c r="AU110">
        <v>-0.11500657617440301</v>
      </c>
      <c r="AV110">
        <v>-0.15758149696756199</v>
      </c>
      <c r="AW110">
        <v>-0.19626795514321399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3.4468540000000199E-4</v>
      </c>
      <c r="X111" s="39">
        <v>4.0929099999999902E-4</v>
      </c>
      <c r="Y111" s="39">
        <v>5.9109039999999998E-4</v>
      </c>
      <c r="Z111" s="39">
        <v>8.0979550000000102E-4</v>
      </c>
      <c r="AA111" s="39">
        <v>1.0078572000000001E-3</v>
      </c>
      <c r="AB111" s="39">
        <v>1.1471145E-3</v>
      </c>
      <c r="AC111" s="39">
        <v>1.2084098E-3</v>
      </c>
      <c r="AD111" s="39">
        <v>1.32666279999999E-3</v>
      </c>
      <c r="AE111" s="39">
        <v>1.2688094E-3</v>
      </c>
      <c r="AF111" s="39">
        <v>1.1024038999999999E-3</v>
      </c>
      <c r="AG111" s="39">
        <v>8.37685100000002E-4</v>
      </c>
      <c r="AH111" s="39">
        <v>5.0013740000000295E-4</v>
      </c>
      <c r="AI111" s="39">
        <v>1.33305699999999E-4</v>
      </c>
      <c r="AJ111" s="39">
        <v>-2.3851849999999899E-4</v>
      </c>
      <c r="AK111" s="39">
        <v>-5.9041619999999895E-4</v>
      </c>
      <c r="AL111" s="39">
        <v>-9.0133570000000204E-4</v>
      </c>
      <c r="AM111" s="39">
        <v>-1.1561678000000001E-3</v>
      </c>
      <c r="AN111" s="39">
        <v>-1.3482132999999999E-3</v>
      </c>
      <c r="AO111" s="39">
        <v>-1.4709304E-3</v>
      </c>
      <c r="AP111" s="39">
        <v>-1.5254114999999999E-3</v>
      </c>
      <c r="AQ111" s="39">
        <v>-1.5178174E-3</v>
      </c>
      <c r="AR111" s="39">
        <v>-1.4598344000000001E-3</v>
      </c>
      <c r="AS111" s="39">
        <v>-1.3703191999999999E-3</v>
      </c>
      <c r="AT111" s="39">
        <v>-1.255525E-3</v>
      </c>
      <c r="AU111" s="39">
        <v>-1.1205061999999899E-3</v>
      </c>
      <c r="AV111" s="39">
        <v>-9.7566019999999795E-4</v>
      </c>
      <c r="AW111" s="39">
        <v>-8.2312990000000001E-4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4.4654899999999699E-4</v>
      </c>
      <c r="X112" s="39">
        <v>9.9214199999999404E-4</v>
      </c>
      <c r="Y112" s="39">
        <v>1.6456976E-3</v>
      </c>
      <c r="Z112" s="39">
        <v>2.3497014999999998E-3</v>
      </c>
      <c r="AA112" s="39">
        <v>3.0214033999999899E-3</v>
      </c>
      <c r="AB112" s="39">
        <v>3.5799580999999999E-3</v>
      </c>
      <c r="AC112" s="39">
        <v>3.9611586999999896E-3</v>
      </c>
      <c r="AD112" s="39">
        <v>4.2110413000000001E-3</v>
      </c>
      <c r="AE112" s="39">
        <v>4.2129526999999996E-3</v>
      </c>
      <c r="AF112" s="39">
        <v>3.9559917999999897E-3</v>
      </c>
      <c r="AG112" s="39">
        <v>3.4584449000000001E-3</v>
      </c>
      <c r="AH112" s="39">
        <v>2.7654558999999999E-3</v>
      </c>
      <c r="AI112" s="39">
        <v>1.9457406E-3</v>
      </c>
      <c r="AJ112" s="39">
        <v>1.0701580000000001E-3</v>
      </c>
      <c r="AK112" s="39">
        <v>2.0569299999999901E-4</v>
      </c>
      <c r="AL112" s="39">
        <v>-5.9078440000000199E-4</v>
      </c>
      <c r="AM112" s="39">
        <v>-1.27713239999999E-3</v>
      </c>
      <c r="AN112" s="39">
        <v>-1.8245842E-3</v>
      </c>
      <c r="AO112" s="39">
        <v>-2.2222291000000001E-3</v>
      </c>
      <c r="AP112" s="39">
        <v>-2.47383679999999E-3</v>
      </c>
      <c r="AQ112" s="39">
        <v>-2.5943374000000001E-3</v>
      </c>
      <c r="AR112" s="39">
        <v>-2.6073109000000001E-3</v>
      </c>
      <c r="AS112" s="39">
        <v>-2.54235859999999E-3</v>
      </c>
      <c r="AT112" s="39">
        <v>-2.4229862999999899E-3</v>
      </c>
      <c r="AU112" s="39">
        <v>-2.2673948999999902E-3</v>
      </c>
      <c r="AV112" s="39">
        <v>-2.0920891000000001E-3</v>
      </c>
      <c r="AW112" s="39">
        <v>-1.90684979999999E-3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</v>
      </c>
      <c r="T113">
        <v>0</v>
      </c>
      <c r="U113" s="39">
        <v>0</v>
      </c>
      <c r="V113">
        <v>0</v>
      </c>
      <c r="W113">
        <v>-0.20478576812648</v>
      </c>
      <c r="X113">
        <v>-0.37152745178506902</v>
      </c>
      <c r="Y113">
        <v>-0.55970533125762001</v>
      </c>
      <c r="Z113">
        <v>-0.75363595992942101</v>
      </c>
      <c r="AA113">
        <v>-0.934522739402876</v>
      </c>
      <c r="AB113">
        <v>-1.08635298015032</v>
      </c>
      <c r="AC113">
        <v>-1.1995695825121899</v>
      </c>
      <c r="AD113">
        <v>-1.2637033498668699</v>
      </c>
      <c r="AE113">
        <v>-1.26853583209666</v>
      </c>
      <c r="AF113">
        <v>-1.22723220848416</v>
      </c>
      <c r="AG113">
        <v>-1.14985546392706</v>
      </c>
      <c r="AH113">
        <v>-1.0495430595108399</v>
      </c>
      <c r="AI113">
        <v>-0.94235036421533802</v>
      </c>
      <c r="AJ113">
        <v>-0.84119373818019005</v>
      </c>
      <c r="AK113">
        <v>-0.75523295637658305</v>
      </c>
      <c r="AL113">
        <v>-0.69180587266169902</v>
      </c>
      <c r="AM113">
        <v>-0.65427930280311797</v>
      </c>
      <c r="AN113">
        <v>-0.64617099374953901</v>
      </c>
      <c r="AO113">
        <v>-0.66243861371991697</v>
      </c>
      <c r="AP113">
        <v>-0.69864165597223105</v>
      </c>
      <c r="AQ113">
        <v>-0.74888370689870598</v>
      </c>
      <c r="AR113">
        <v>-0.80870829558732304</v>
      </c>
      <c r="AS113">
        <v>-0.87142223833074295</v>
      </c>
      <c r="AT113">
        <v>-0.93254910767557297</v>
      </c>
      <c r="AU113">
        <v>-0.99109491865871902</v>
      </c>
      <c r="AV113">
        <v>-1.0456444476562501</v>
      </c>
      <c r="AW113">
        <v>-1.09502159604055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>
        <v>0</v>
      </c>
      <c r="U114">
        <v>0</v>
      </c>
      <c r="V114">
        <v>0</v>
      </c>
      <c r="W114">
        <v>-2.3780939999999601E-2</v>
      </c>
      <c r="X114" s="39">
        <v>-5.8750680000000499E-2</v>
      </c>
      <c r="Y114">
        <v>-7.7638010000000104E-2</v>
      </c>
      <c r="Z114">
        <v>-8.1591449999999996E-2</v>
      </c>
      <c r="AA114">
        <v>-7.31206899999996E-2</v>
      </c>
      <c r="AB114">
        <v>-5.55269000000004E-2</v>
      </c>
      <c r="AC114">
        <v>-3.5408980000000201E-2</v>
      </c>
      <c r="AD114">
        <v>-7.4005799999998702E-3</v>
      </c>
      <c r="AE114">
        <v>2.0988539999999799E-2</v>
      </c>
      <c r="AF114">
        <v>4.1371639999999897E-2</v>
      </c>
      <c r="AG114">
        <v>4.9200939999999999E-2</v>
      </c>
      <c r="AH114">
        <v>4.3528099999999903E-2</v>
      </c>
      <c r="AI114">
        <v>2.58732999999997E-2</v>
      </c>
      <c r="AJ114">
        <v>-9.66770000000033E-4</v>
      </c>
      <c r="AK114">
        <v>-3.3942519999999997E-2</v>
      </c>
      <c r="AL114">
        <v>-6.9953570000000007E-2</v>
      </c>
      <c r="AM114">
        <v>-0.10567208</v>
      </c>
      <c r="AN114">
        <v>-0.13882370999999899</v>
      </c>
      <c r="AO114">
        <v>-0.166867609999999</v>
      </c>
      <c r="AP114">
        <v>-0.18747748</v>
      </c>
      <c r="AQ114">
        <v>-0.199815729999999</v>
      </c>
      <c r="AR114">
        <v>-0.20514789999999999</v>
      </c>
      <c r="AS114">
        <v>-0.20249547999999901</v>
      </c>
      <c r="AT114">
        <v>-0.19386713999999999</v>
      </c>
      <c r="AU114">
        <v>-0.182786959999999</v>
      </c>
      <c r="AV114">
        <v>-0.16962211999999999</v>
      </c>
      <c r="AW114">
        <v>-0.15563198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99.540907705911806</v>
      </c>
      <c r="G115">
        <v>95.282075361988902</v>
      </c>
      <c r="H115">
        <v>89.910090955420799</v>
      </c>
      <c r="I115">
        <v>90.023255313680295</v>
      </c>
      <c r="J115">
        <v>88.392663280570105</v>
      </c>
      <c r="K115">
        <v>84.243170327562893</v>
      </c>
      <c r="L115">
        <v>81.8001466908498</v>
      </c>
      <c r="M115">
        <v>80.690736107166103</v>
      </c>
      <c r="N115">
        <v>80.096073830295396</v>
      </c>
      <c r="O115">
        <v>79.166851952486596</v>
      </c>
      <c r="P115">
        <v>76.893921373749293</v>
      </c>
      <c r="Q115">
        <v>73.826292869545696</v>
      </c>
      <c r="R115">
        <v>71.616326434644805</v>
      </c>
      <c r="S115">
        <v>69.068267674492404</v>
      </c>
      <c r="T115">
        <v>67.623269551796696</v>
      </c>
      <c r="U115">
        <v>66.806365468585199</v>
      </c>
      <c r="V115">
        <v>66.380452753831904</v>
      </c>
      <c r="W115">
        <v>65.742930164903498</v>
      </c>
      <c r="X115">
        <v>64.9753065762349</v>
      </c>
      <c r="Y115">
        <v>64.354554842467394</v>
      </c>
      <c r="Z115">
        <v>63.9294046414634</v>
      </c>
      <c r="AA115">
        <v>63.582322704074301</v>
      </c>
      <c r="AB115">
        <v>63.291559554231398</v>
      </c>
      <c r="AC115">
        <v>63.032250702999001</v>
      </c>
      <c r="AD115">
        <v>62.727413595113099</v>
      </c>
      <c r="AE115">
        <v>62.373336445355001</v>
      </c>
      <c r="AF115">
        <v>61.923852559142297</v>
      </c>
      <c r="AG115">
        <v>61.507450624386799</v>
      </c>
      <c r="AH115">
        <v>61.092782718851304</v>
      </c>
      <c r="AI115">
        <v>60.704231358452802</v>
      </c>
      <c r="AJ115">
        <v>60.313676568872403</v>
      </c>
      <c r="AK115">
        <v>59.940966550659503</v>
      </c>
      <c r="AL115">
        <v>59.578292837783003</v>
      </c>
      <c r="AM115">
        <v>59.2201825051025</v>
      </c>
      <c r="AN115">
        <v>58.825164175482001</v>
      </c>
      <c r="AO115">
        <v>58.401348014159602</v>
      </c>
      <c r="AP115">
        <v>57.961605966591399</v>
      </c>
      <c r="AQ115">
        <v>57.5276837578214</v>
      </c>
      <c r="AR115">
        <v>57.084625310021103</v>
      </c>
      <c r="AS115">
        <v>56.797548609132498</v>
      </c>
      <c r="AT115">
        <v>56.534637538548701</v>
      </c>
      <c r="AU115">
        <v>56.280981167508799</v>
      </c>
      <c r="AV115">
        <v>56.042286017918201</v>
      </c>
      <c r="AW115">
        <v>55.866991950421699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>
        <v>0</v>
      </c>
      <c r="U116">
        <v>0</v>
      </c>
      <c r="V116">
        <v>0</v>
      </c>
      <c r="W116">
        <v>0.18687604803892999</v>
      </c>
      <c r="X116">
        <v>0.28670392127849698</v>
      </c>
      <c r="Y116">
        <v>0.38183585611550802</v>
      </c>
      <c r="Z116">
        <v>0.46389774170882903</v>
      </c>
      <c r="AA116">
        <v>0.52399024216715995</v>
      </c>
      <c r="AB116">
        <v>0.55808814558873099</v>
      </c>
      <c r="AC116">
        <v>0.56452435792659905</v>
      </c>
      <c r="AD116">
        <v>0.53420663528560497</v>
      </c>
      <c r="AE116">
        <v>0.47039949506950601</v>
      </c>
      <c r="AF116">
        <v>0.39101301112078801</v>
      </c>
      <c r="AG116" s="39">
        <v>0.303775293137653</v>
      </c>
      <c r="AH116" s="39">
        <v>0.21681091875844699</v>
      </c>
      <c r="AI116">
        <v>0.13652433749624601</v>
      </c>
      <c r="AJ116">
        <v>6.85459662146614E-2</v>
      </c>
      <c r="AK116">
        <v>1.52780766520033E-2</v>
      </c>
      <c r="AL116" s="39">
        <v>-2.2555246815259E-2</v>
      </c>
      <c r="AM116">
        <v>-4.62115193400447E-2</v>
      </c>
      <c r="AN116">
        <v>-5.5575659841477998E-2</v>
      </c>
      <c r="AO116">
        <v>-5.6712355530630303E-2</v>
      </c>
      <c r="AP116">
        <v>-5.2675663938228597E-2</v>
      </c>
      <c r="AQ116">
        <v>-4.65813483606747E-2</v>
      </c>
      <c r="AR116">
        <v>-4.1264744347246897E-2</v>
      </c>
      <c r="AS116">
        <v>-3.78951586527232E-2</v>
      </c>
      <c r="AT116">
        <v>-3.6454750484449197E-2</v>
      </c>
      <c r="AU116">
        <v>-3.72998078134512E-2</v>
      </c>
      <c r="AV116">
        <v>-4.00800107788978E-2</v>
      </c>
      <c r="AW116">
        <v>-4.4031561169355297E-2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>
        <v>0</v>
      </c>
      <c r="U117">
        <v>0</v>
      </c>
      <c r="V117">
        <v>0</v>
      </c>
      <c r="W117" s="39">
        <v>2.3517625224322901E-2</v>
      </c>
      <c r="X117">
        <v>9.6124066672764699E-2</v>
      </c>
      <c r="Y117">
        <v>0.188186149192026</v>
      </c>
      <c r="Z117">
        <v>0.27881972617522699</v>
      </c>
      <c r="AA117">
        <v>0.35577545845943898</v>
      </c>
      <c r="AB117">
        <v>0.41428028901751002</v>
      </c>
      <c r="AC117">
        <v>0.45299704096222199</v>
      </c>
      <c r="AD117">
        <v>0.46965996988390601</v>
      </c>
      <c r="AE117">
        <v>0.462433115147242</v>
      </c>
      <c r="AF117">
        <v>0.43752284991238599</v>
      </c>
      <c r="AG117">
        <v>0.40306778198691001</v>
      </c>
      <c r="AH117">
        <v>0.365292819967932</v>
      </c>
      <c r="AI117">
        <v>0.32828425138999801</v>
      </c>
      <c r="AJ117">
        <v>0.29425030542247199</v>
      </c>
      <c r="AK117">
        <v>0.26433110141774702</v>
      </c>
      <c r="AL117">
        <v>0.23874160661088101</v>
      </c>
      <c r="AM117">
        <v>0.21648083660556999</v>
      </c>
      <c r="AN117">
        <v>0.196542244761088</v>
      </c>
      <c r="AO117">
        <v>0.17729395409780099</v>
      </c>
      <c r="AP117">
        <v>0.15627903652730701</v>
      </c>
      <c r="AQ117">
        <v>0.13155781101570299</v>
      </c>
      <c r="AR117">
        <v>0.10165070954843899</v>
      </c>
      <c r="AS117">
        <v>6.7362992195718605E-2</v>
      </c>
      <c r="AT117">
        <v>3.0349758358494398E-2</v>
      </c>
      <c r="AU117">
        <v>-8.4887728950766503E-3</v>
      </c>
      <c r="AV117">
        <v>-4.7461721611818899E-2</v>
      </c>
      <c r="AW117">
        <v>-8.45563556688744E-2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>
        <v>0</v>
      </c>
      <c r="U118">
        <v>0</v>
      </c>
      <c r="V118">
        <v>0</v>
      </c>
      <c r="W118">
        <v>1.4479382863433501</v>
      </c>
      <c r="X118">
        <v>1.9090240142544299</v>
      </c>
      <c r="Y118">
        <v>2.28261401631715</v>
      </c>
      <c r="Z118">
        <v>2.57113020807286</v>
      </c>
      <c r="AA118">
        <v>2.7684043686858102</v>
      </c>
      <c r="AB118">
        <v>2.8516631488188602</v>
      </c>
      <c r="AC118">
        <v>2.801663485907</v>
      </c>
      <c r="AD118">
        <v>2.6400806185863601</v>
      </c>
      <c r="AE118">
        <v>2.2884718170669198</v>
      </c>
      <c r="AF118">
        <v>1.87395160577099</v>
      </c>
      <c r="AG118">
        <v>1.4098806188770301</v>
      </c>
      <c r="AH118">
        <v>0.92602603897053903</v>
      </c>
      <c r="AI118">
        <v>0.45316796743732901</v>
      </c>
      <c r="AJ118">
        <v>2.8184938444275599E-2</v>
      </c>
      <c r="AK118">
        <v>-0.33363309306947397</v>
      </c>
      <c r="AL118">
        <v>-0.622540660113857</v>
      </c>
      <c r="AM118" s="39">
        <v>-0.83908031456101295</v>
      </c>
      <c r="AN118">
        <v>-0.97352332960229904</v>
      </c>
      <c r="AO118">
        <v>-1.0626449868632399</v>
      </c>
      <c r="AP118">
        <v>-1.1120165559591699</v>
      </c>
      <c r="AQ118">
        <v>-1.13096284586931</v>
      </c>
      <c r="AR118">
        <v>-1.12922638745301</v>
      </c>
      <c r="AS118">
        <v>-1.1135210377588101</v>
      </c>
      <c r="AT118">
        <v>-1.0914808182509299</v>
      </c>
      <c r="AU118">
        <v>-1.0648351497577899</v>
      </c>
      <c r="AV118">
        <v>-1.0363616395153801</v>
      </c>
      <c r="AW118" s="39">
        <v>-1.00732371284599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>
        <v>0</v>
      </c>
      <c r="U119">
        <v>0</v>
      </c>
      <c r="V119">
        <v>0</v>
      </c>
      <c r="W119" s="39">
        <v>-8.86477658980089E-3</v>
      </c>
      <c r="X119" s="39">
        <v>-2.0836951248970299E-2</v>
      </c>
      <c r="Y119">
        <v>-3.9315059600863997E-2</v>
      </c>
      <c r="Z119">
        <v>-6.6266133686521095E-2</v>
      </c>
      <c r="AA119">
        <v>-0.10126754863347601</v>
      </c>
      <c r="AB119">
        <v>-0.142293381637215</v>
      </c>
      <c r="AC119">
        <v>-0.18648154013580701</v>
      </c>
      <c r="AD119" s="39">
        <v>-0.234798617423048</v>
      </c>
      <c r="AE119" s="39">
        <v>-0.28171869349654599</v>
      </c>
      <c r="AF119" s="39">
        <v>-0.32313941837075399</v>
      </c>
      <c r="AG119" s="39">
        <v>-0.35545846956688198</v>
      </c>
      <c r="AH119">
        <v>-0.37591651083143102</v>
      </c>
      <c r="AI119" s="39">
        <v>-0.38288452895416297</v>
      </c>
      <c r="AJ119" s="39">
        <v>-0.37595873048588102</v>
      </c>
      <c r="AK119" s="39">
        <v>-0.35573919780235103</v>
      </c>
      <c r="AL119" s="39">
        <v>-0.32371378455931998</v>
      </c>
      <c r="AM119" s="39">
        <v>-0.28200425896613901</v>
      </c>
      <c r="AN119" s="39">
        <v>-0.23312729102833399</v>
      </c>
      <c r="AO119">
        <v>-0.17965311692133001</v>
      </c>
      <c r="AP119">
        <v>-0.12413811553757501</v>
      </c>
      <c r="AQ119">
        <v>-6.8872073093395603E-2</v>
      </c>
      <c r="AR119">
        <v>-1.5947961355022799E-2</v>
      </c>
      <c r="AS119">
        <v>3.3530973362805298E-2</v>
      </c>
      <c r="AT119">
        <v>7.8761345388533799E-2</v>
      </c>
      <c r="AU119">
        <v>0.118889377420239</v>
      </c>
      <c r="AV119">
        <v>0.15360797985226601</v>
      </c>
      <c r="AW119">
        <v>0.18288291224513001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>
        <v>0</v>
      </c>
      <c r="V120" s="39">
        <v>0</v>
      </c>
      <c r="W120" s="39">
        <v>0.21184897379151699</v>
      </c>
      <c r="X120">
        <v>0.26993835477608902</v>
      </c>
      <c r="Y120">
        <v>0.31637578156335999</v>
      </c>
      <c r="Z120">
        <v>0.35778846103706702</v>
      </c>
      <c r="AA120">
        <v>0.38653134467931899</v>
      </c>
      <c r="AB120">
        <v>0.39688752666504601</v>
      </c>
      <c r="AC120">
        <v>0.38406636548517997</v>
      </c>
      <c r="AD120">
        <v>0.38252667381422001</v>
      </c>
      <c r="AE120">
        <v>0.34303148729972699</v>
      </c>
      <c r="AF120">
        <v>0.29063791373429299</v>
      </c>
      <c r="AG120">
        <v>0.227173182927731</v>
      </c>
      <c r="AH120">
        <v>0.15741252641054901</v>
      </c>
      <c r="AI120">
        <v>8.6415347703749895E-2</v>
      </c>
      <c r="AJ120">
        <v>2.07768708514466E-2</v>
      </c>
      <c r="AK120">
        <v>-3.7379831044403997E-2</v>
      </c>
      <c r="AL120">
        <v>-8.6589029124006706E-2</v>
      </c>
      <c r="AM120">
        <v>-0.12725295644092599</v>
      </c>
      <c r="AN120">
        <v>-0.15841884023412001</v>
      </c>
      <c r="AO120">
        <v>-0.187305225091771</v>
      </c>
      <c r="AP120">
        <v>-0.213860866187398</v>
      </c>
      <c r="AQ120">
        <v>-0.23895918030035701</v>
      </c>
      <c r="AR120">
        <v>-0.263786120108289</v>
      </c>
      <c r="AS120">
        <v>-0.28849089519325999</v>
      </c>
      <c r="AT120">
        <v>-0.31246106705699001</v>
      </c>
      <c r="AU120">
        <v>-0.33548361693002099</v>
      </c>
      <c r="AV120">
        <v>-0.35699630770489299</v>
      </c>
      <c r="AW120">
        <v>-0.37616732567220501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>
        <v>0</v>
      </c>
      <c r="U121">
        <v>0</v>
      </c>
      <c r="V121" s="39">
        <v>0</v>
      </c>
      <c r="W121" s="39">
        <v>-6.3235519999998893E-2</v>
      </c>
      <c r="X121">
        <v>-0.12975055999999899</v>
      </c>
      <c r="Y121">
        <v>-0.195511669999999</v>
      </c>
      <c r="Z121">
        <v>-0.25581416000000001</v>
      </c>
      <c r="AA121">
        <v>-0.305334939999998</v>
      </c>
      <c r="AB121">
        <v>-0.33984199999999998</v>
      </c>
      <c r="AC121">
        <v>-0.35636876000000001</v>
      </c>
      <c r="AD121" s="39">
        <v>-0.35680194999999998</v>
      </c>
      <c r="AE121">
        <v>-0.33658491999999901</v>
      </c>
      <c r="AF121">
        <v>-0.29898184999999999</v>
      </c>
      <c r="AG121">
        <v>-0.24816601999999899</v>
      </c>
      <c r="AH121">
        <v>-0.18919698999999901</v>
      </c>
      <c r="AI121">
        <v>-0.12720368000000001</v>
      </c>
      <c r="AJ121">
        <v>-6.7377529999999797E-2</v>
      </c>
      <c r="AK121" s="39">
        <v>-1.37265600000005E-2</v>
      </c>
      <c r="AL121">
        <v>3.11089099999994E-2</v>
      </c>
      <c r="AM121" s="39">
        <v>6.5933489999998804E-2</v>
      </c>
      <c r="AN121" s="39">
        <v>8.9811470000000698E-2</v>
      </c>
      <c r="AO121">
        <v>0.1043526</v>
      </c>
      <c r="AP121">
        <v>0.11148300999999999</v>
      </c>
      <c r="AQ121">
        <v>0.113340609999999</v>
      </c>
      <c r="AR121">
        <v>0.11207072</v>
      </c>
      <c r="AS121" s="39">
        <v>0.109315069999998</v>
      </c>
      <c r="AT121" s="39">
        <v>0.10613009</v>
      </c>
      <c r="AU121">
        <v>0.103253</v>
      </c>
      <c r="AV121">
        <v>0.10103573</v>
      </c>
      <c r="AW121">
        <v>9.9492079999999303E-2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>
        <v>0</v>
      </c>
      <c r="U122">
        <v>0</v>
      </c>
      <c r="V122">
        <v>0</v>
      </c>
      <c r="W122" s="39">
        <v>9.6107651042642794E-2</v>
      </c>
      <c r="X122">
        <v>0.19258837986339999</v>
      </c>
      <c r="Y122">
        <v>0.28464699444039598</v>
      </c>
      <c r="Z122">
        <v>0.36618484468058299</v>
      </c>
      <c r="AA122">
        <v>0.43020940064148999</v>
      </c>
      <c r="AB122">
        <v>0.47134350518533902</v>
      </c>
      <c r="AC122">
        <v>0.486151493634912</v>
      </c>
      <c r="AD122">
        <v>0.47852433569528502</v>
      </c>
      <c r="AE122">
        <v>0.44224274525115298</v>
      </c>
      <c r="AF122">
        <v>0.38317521599551202</v>
      </c>
      <c r="AG122">
        <v>0.30807257937017701</v>
      </c>
      <c r="AH122">
        <v>0.22448528135825499</v>
      </c>
      <c r="AI122">
        <v>0.13962838302032901</v>
      </c>
      <c r="AJ122">
        <v>6.04111676116625E-2</v>
      </c>
      <c r="AK122">
        <v>-8.2582599418956609E-3</v>
      </c>
      <c r="AL122">
        <v>-6.3468518366027696E-2</v>
      </c>
      <c r="AM122">
        <v>-0.10432609525754501</v>
      </c>
      <c r="AN122">
        <v>-0.13010186838190399</v>
      </c>
      <c r="AO122">
        <v>-0.14369680605555901</v>
      </c>
      <c r="AP122">
        <v>-0.14815453908632001</v>
      </c>
      <c r="AQ122">
        <v>-0.146597704658679</v>
      </c>
      <c r="AR122">
        <v>-0.14201564349597401</v>
      </c>
      <c r="AS122">
        <v>-0.13652519588631601</v>
      </c>
      <c r="AT122">
        <v>-0.13135978446899799</v>
      </c>
      <c r="AU122">
        <v>-0.127300537684049</v>
      </c>
      <c r="AV122">
        <v>-0.124593206286938</v>
      </c>
      <c r="AW122">
        <v>-0.123003784832265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>
        <v>0</v>
      </c>
      <c r="U123" s="39">
        <v>0</v>
      </c>
      <c r="V123">
        <v>0</v>
      </c>
      <c r="W123" s="39">
        <v>-2.2828859399548401E-2</v>
      </c>
      <c r="X123">
        <v>-1.08171600609052E-2</v>
      </c>
      <c r="Y123">
        <v>2.9600124083284302E-2</v>
      </c>
      <c r="Z123">
        <v>8.78774279674088E-2</v>
      </c>
      <c r="AA123">
        <v>0.157211865226103</v>
      </c>
      <c r="AB123" s="39">
        <v>0.23256601515175801</v>
      </c>
      <c r="AC123">
        <v>0.308768600509012</v>
      </c>
      <c r="AD123">
        <v>0.36671118271338599</v>
      </c>
      <c r="AE123">
        <v>0.41549807274512401</v>
      </c>
      <c r="AF123">
        <v>0.45379098971922699</v>
      </c>
      <c r="AG123">
        <v>0.48024091568419303</v>
      </c>
      <c r="AH123">
        <v>0.493487009281667</v>
      </c>
      <c r="AI123">
        <v>0.49155385530870099</v>
      </c>
      <c r="AJ123">
        <v>0.473898944862161</v>
      </c>
      <c r="AK123">
        <v>0.44156846029643698</v>
      </c>
      <c r="AL123">
        <v>0.39706505760002098</v>
      </c>
      <c r="AM123">
        <v>0.34342391026807001</v>
      </c>
      <c r="AN123">
        <v>0.28405620354667799</v>
      </c>
      <c r="AO123">
        <v>0.222189275258943</v>
      </c>
      <c r="AP123">
        <v>0.160016044008437</v>
      </c>
      <c r="AQ123">
        <v>9.8953150228098197E-2</v>
      </c>
      <c r="AR123">
        <v>4.0123223273269497E-2</v>
      </c>
      <c r="AS123">
        <v>-1.51111917868873E-2</v>
      </c>
      <c r="AT123">
        <v>-6.6222659409098605E-2</v>
      </c>
      <c r="AU123">
        <v>-0.113316328525603</v>
      </c>
      <c r="AV123">
        <v>-0.15626214978108299</v>
      </c>
      <c r="AW123">
        <v>-0.19532178074186299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>
        <v>0</v>
      </c>
      <c r="W124" s="39">
        <v>3.3223515937219603E-2</v>
      </c>
      <c r="X124">
        <v>7.26730405280262E-2</v>
      </c>
      <c r="Y124">
        <v>0.12990897958897701</v>
      </c>
      <c r="Z124">
        <v>0.20852144786254101</v>
      </c>
      <c r="AA124">
        <v>0.30666326179180597</v>
      </c>
      <c r="AB124">
        <v>0.41872936580698</v>
      </c>
      <c r="AC124">
        <v>0.537161748068126</v>
      </c>
      <c r="AD124">
        <v>0.66756605039677197</v>
      </c>
      <c r="AE124">
        <v>0.79262132457575896</v>
      </c>
      <c r="AF124">
        <v>0.90152417388957795</v>
      </c>
      <c r="AG124">
        <v>0.98442764572539398</v>
      </c>
      <c r="AH124">
        <v>1.0339874335167001</v>
      </c>
      <c r="AI124">
        <v>1.0472093292781499</v>
      </c>
      <c r="AJ124">
        <v>1.0235400700803601</v>
      </c>
      <c r="AK124">
        <v>0.96495744833628905</v>
      </c>
      <c r="AL124">
        <v>0.87556593838036201</v>
      </c>
      <c r="AM124">
        <v>0.76099392991144599</v>
      </c>
      <c r="AN124">
        <v>0.62755677657877396</v>
      </c>
      <c r="AO124">
        <v>0.48217143666580098</v>
      </c>
      <c r="AP124">
        <v>0.33164349422585199</v>
      </c>
      <c r="AQ124">
        <v>0.18213760909548901</v>
      </c>
      <c r="AR124">
        <v>3.8606606065027999E-2</v>
      </c>
      <c r="AS124">
        <v>-9.5852372639759695E-2</v>
      </c>
      <c r="AT124">
        <v>-0.218813378461058</v>
      </c>
      <c r="AU124">
        <v>-0.328354812822651</v>
      </c>
      <c r="AV124">
        <v>-0.423574808505922</v>
      </c>
      <c r="AW124">
        <v>-0.50377047869759595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4.4654899999999699E-2</v>
      </c>
      <c r="X125">
        <v>9.9214199999999406E-2</v>
      </c>
      <c r="Y125">
        <v>0.16456976000000001</v>
      </c>
      <c r="Z125">
        <v>0.23497014999999999</v>
      </c>
      <c r="AA125">
        <v>0.30214033999999901</v>
      </c>
      <c r="AB125">
        <v>0.35799581000000003</v>
      </c>
      <c r="AC125">
        <v>0.39611586999999898</v>
      </c>
      <c r="AD125">
        <v>0.42110413000000002</v>
      </c>
      <c r="AE125">
        <v>0.42129527</v>
      </c>
      <c r="AF125">
        <v>0.395599179999999</v>
      </c>
      <c r="AG125">
        <v>0.34584449</v>
      </c>
      <c r="AH125">
        <v>0.27654559000000001</v>
      </c>
      <c r="AI125">
        <v>0.19457405999999999</v>
      </c>
      <c r="AJ125">
        <v>0.10701579999999999</v>
      </c>
      <c r="AK125">
        <v>2.0569299999999902E-2</v>
      </c>
      <c r="AL125">
        <v>-5.9078440000000197E-2</v>
      </c>
      <c r="AM125">
        <v>-0.12771323999999901</v>
      </c>
      <c r="AN125">
        <v>-0.18245842000000001</v>
      </c>
      <c r="AO125" s="39">
        <v>-0.22222291</v>
      </c>
      <c r="AP125" s="39">
        <v>-0.247383679999999</v>
      </c>
      <c r="AQ125" s="39">
        <v>-0.25943374000000002</v>
      </c>
      <c r="AR125">
        <v>-0.260731089999999</v>
      </c>
      <c r="AS125">
        <v>-0.25423585999999898</v>
      </c>
      <c r="AT125" s="39">
        <v>-0.24229862999999899</v>
      </c>
      <c r="AU125">
        <v>-0.22673948999999899</v>
      </c>
      <c r="AV125">
        <v>-0.20920891</v>
      </c>
      <c r="AW125">
        <v>-0.190684979999999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>
        <v>0</v>
      </c>
      <c r="U126" s="39">
        <v>0</v>
      </c>
      <c r="V126">
        <v>0</v>
      </c>
      <c r="W126">
        <v>-0.20478576812648</v>
      </c>
      <c r="X126">
        <v>-0.37152745178506902</v>
      </c>
      <c r="Y126">
        <v>-0.55970533125762001</v>
      </c>
      <c r="Z126">
        <v>-0.75363595992942101</v>
      </c>
      <c r="AA126">
        <v>-0.934522739402876</v>
      </c>
      <c r="AB126">
        <v>-1.08635298015032</v>
      </c>
      <c r="AC126">
        <v>-1.1995695825121899</v>
      </c>
      <c r="AD126">
        <v>-1.2637033498668699</v>
      </c>
      <c r="AE126">
        <v>-1.26853583209666</v>
      </c>
      <c r="AF126">
        <v>-1.22723220848416</v>
      </c>
      <c r="AG126">
        <v>-1.14985546392706</v>
      </c>
      <c r="AH126">
        <v>-1.0495430595108399</v>
      </c>
      <c r="AI126">
        <v>-0.94235036421533802</v>
      </c>
      <c r="AJ126">
        <v>-0.84119373818019005</v>
      </c>
      <c r="AK126">
        <v>-0.75523295637658305</v>
      </c>
      <c r="AL126">
        <v>-0.69180587266169902</v>
      </c>
      <c r="AM126">
        <v>-0.65427930280311797</v>
      </c>
      <c r="AN126">
        <v>-0.64617099374953901</v>
      </c>
      <c r="AO126">
        <v>-0.66243861371991697</v>
      </c>
      <c r="AP126">
        <v>-0.69864165597223105</v>
      </c>
      <c r="AQ126">
        <v>-0.74888370689870598</v>
      </c>
      <c r="AR126">
        <v>-0.80870829558732304</v>
      </c>
      <c r="AS126">
        <v>-0.87142223833074295</v>
      </c>
      <c r="AT126">
        <v>-0.93254910767557297</v>
      </c>
      <c r="AU126">
        <v>-0.99109491865871902</v>
      </c>
      <c r="AV126">
        <v>-1.0456444476562501</v>
      </c>
      <c r="AW126">
        <v>-1.09502159604055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>
        <v>0</v>
      </c>
      <c r="U127">
        <v>0</v>
      </c>
      <c r="V127">
        <v>0</v>
      </c>
      <c r="W127">
        <v>-2.3780939999999601E-2</v>
      </c>
      <c r="X127" s="39">
        <v>-5.8750680000000499E-2</v>
      </c>
      <c r="Y127">
        <v>-7.7638010000000104E-2</v>
      </c>
      <c r="Z127">
        <v>-8.1591449999999996E-2</v>
      </c>
      <c r="AA127">
        <v>-7.31206899999996E-2</v>
      </c>
      <c r="AB127">
        <v>-5.55269000000004E-2</v>
      </c>
      <c r="AC127">
        <v>-3.5408980000000201E-2</v>
      </c>
      <c r="AD127">
        <v>-7.4005799999998702E-3</v>
      </c>
      <c r="AE127">
        <v>2.0988539999999799E-2</v>
      </c>
      <c r="AF127">
        <v>4.1371639999999897E-2</v>
      </c>
      <c r="AG127">
        <v>4.9200939999999999E-2</v>
      </c>
      <c r="AH127">
        <v>4.3528099999999903E-2</v>
      </c>
      <c r="AI127">
        <v>2.58732999999997E-2</v>
      </c>
      <c r="AJ127">
        <v>-9.66770000000033E-4</v>
      </c>
      <c r="AK127">
        <v>-3.3942519999999997E-2</v>
      </c>
      <c r="AL127">
        <v>-6.9953570000000007E-2</v>
      </c>
      <c r="AM127">
        <v>-0.10567208</v>
      </c>
      <c r="AN127">
        <v>-0.13882370999999899</v>
      </c>
      <c r="AO127">
        <v>-0.166867609999999</v>
      </c>
      <c r="AP127">
        <v>-0.18747748</v>
      </c>
      <c r="AQ127">
        <v>-0.199815729999999</v>
      </c>
      <c r="AR127">
        <v>-0.20514789999999999</v>
      </c>
      <c r="AS127">
        <v>-0.20249547999999901</v>
      </c>
      <c r="AT127">
        <v>-0.19386713999999999</v>
      </c>
      <c r="AU127">
        <v>-0.182786959999999</v>
      </c>
      <c r="AV127">
        <v>-0.16962211999999999</v>
      </c>
      <c r="AW127">
        <v>-0.15563198</v>
      </c>
    </row>
    <row r="128" spans="2:50" x14ac:dyDescent="0.25">
      <c r="B128" t="s">
        <v>227</v>
      </c>
      <c r="C128">
        <v>96.864348969856493</v>
      </c>
      <c r="D128">
        <v>98.419537424229006</v>
      </c>
      <c r="E128">
        <v>100</v>
      </c>
      <c r="F128">
        <v>102.456006852469</v>
      </c>
      <c r="G128">
        <v>102.392685935709</v>
      </c>
      <c r="H128">
        <v>99.213028954057293</v>
      </c>
      <c r="I128">
        <v>101.408551954754</v>
      </c>
      <c r="J128">
        <v>103.499817977918</v>
      </c>
      <c r="K128">
        <v>103.824600799989</v>
      </c>
      <c r="L128">
        <v>104.195042423318</v>
      </c>
      <c r="M128">
        <v>105.207088662507</v>
      </c>
      <c r="N128">
        <v>105.932204046241</v>
      </c>
      <c r="O128">
        <v>108.76467780322101</v>
      </c>
      <c r="P128">
        <v>111.691971853608</v>
      </c>
      <c r="Q128">
        <v>114.707517503963</v>
      </c>
      <c r="R128">
        <v>117.81034660410501</v>
      </c>
      <c r="S128">
        <v>121.063830362153</v>
      </c>
      <c r="T128">
        <v>123.194288016398</v>
      </c>
      <c r="U128">
        <v>125.164125024489</v>
      </c>
      <c r="V128">
        <v>127.457845917334</v>
      </c>
      <c r="W128">
        <v>129.26961059616499</v>
      </c>
      <c r="X128">
        <v>130.90060920453101</v>
      </c>
      <c r="Y128">
        <v>132.14088383333399</v>
      </c>
      <c r="Z128">
        <v>133.78235134354901</v>
      </c>
      <c r="AA128">
        <v>135.581494052788</v>
      </c>
      <c r="AB128">
        <v>137.48620303003599</v>
      </c>
      <c r="AC128">
        <v>139.488638687643</v>
      </c>
      <c r="AD128">
        <v>141.57147888855499</v>
      </c>
      <c r="AE128">
        <v>143.65490084266</v>
      </c>
      <c r="AF128">
        <v>145.74290772011</v>
      </c>
      <c r="AG128">
        <v>147.83590921014999</v>
      </c>
      <c r="AH128">
        <v>149.981653114236</v>
      </c>
      <c r="AI128">
        <v>152.11250972447601</v>
      </c>
      <c r="AJ128">
        <v>154.306841389792</v>
      </c>
      <c r="AK128">
        <v>156.61738360847801</v>
      </c>
      <c r="AL128">
        <v>159.01263827638499</v>
      </c>
      <c r="AM128">
        <v>161.48927205559701</v>
      </c>
      <c r="AN128">
        <v>164.07355324672201</v>
      </c>
      <c r="AO128">
        <v>166.74920598323899</v>
      </c>
      <c r="AP128">
        <v>169.504994323234</v>
      </c>
      <c r="AQ128">
        <v>172.362636001434</v>
      </c>
      <c r="AR128">
        <v>175.23563364027299</v>
      </c>
      <c r="AS128">
        <v>178.182403614696</v>
      </c>
      <c r="AT128">
        <v>181.14579513266901</v>
      </c>
      <c r="AU128">
        <v>184.11689998429401</v>
      </c>
      <c r="AV128">
        <v>187.10483805685701</v>
      </c>
      <c r="AW128">
        <v>190.26113594647899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>
        <v>0</v>
      </c>
      <c r="U129">
        <v>0</v>
      </c>
      <c r="V129">
        <v>0</v>
      </c>
      <c r="W129">
        <v>0.21332978827264201</v>
      </c>
      <c r="X129">
        <v>0.41991343123679498</v>
      </c>
      <c r="Y129">
        <v>0.61088614685391696</v>
      </c>
      <c r="Z129">
        <v>0.76146652522441904</v>
      </c>
      <c r="AA129">
        <v>0.85704028997952697</v>
      </c>
      <c r="AB129">
        <v>0.89573850718680503</v>
      </c>
      <c r="AC129">
        <v>0.881833013008814</v>
      </c>
      <c r="AD129">
        <v>0.94501655923209205</v>
      </c>
      <c r="AE129">
        <v>0.93087608231376895</v>
      </c>
      <c r="AF129">
        <v>0.88782557114774896</v>
      </c>
      <c r="AG129">
        <v>0.82960860431184802</v>
      </c>
      <c r="AH129">
        <v>0.76767611099153299</v>
      </c>
      <c r="AI129">
        <v>0.716521576748263</v>
      </c>
      <c r="AJ129">
        <v>0.67034487123220898</v>
      </c>
      <c r="AK129">
        <v>0.62948025894973203</v>
      </c>
      <c r="AL129">
        <v>0.59398957770946303</v>
      </c>
      <c r="AM129">
        <v>0.56302695692118598</v>
      </c>
      <c r="AN129">
        <v>0.53043178786074097</v>
      </c>
      <c r="AO129">
        <v>0.49607277435434999</v>
      </c>
      <c r="AP129">
        <v>0.45959843055642902</v>
      </c>
      <c r="AQ129">
        <v>0.42045018494050101</v>
      </c>
      <c r="AR129">
        <v>0.37782322878241398</v>
      </c>
      <c r="AS129">
        <v>0.30443656882290698</v>
      </c>
      <c r="AT129">
        <v>0.22762372266391601</v>
      </c>
      <c r="AU129">
        <v>0.15089878293244</v>
      </c>
      <c r="AV129">
        <v>7.5904487165967496E-2</v>
      </c>
      <c r="AW129">
        <v>3.3858033162692501E-3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99.540907605452105</v>
      </c>
      <c r="G130">
        <v>95.282075265827402</v>
      </c>
      <c r="H130">
        <v>89.910090864680797</v>
      </c>
      <c r="I130">
        <v>90.023255222826194</v>
      </c>
      <c r="J130">
        <v>88.392663191361606</v>
      </c>
      <c r="K130">
        <v>84.243170242542206</v>
      </c>
      <c r="L130">
        <v>81.800146608294696</v>
      </c>
      <c r="M130">
        <v>80.690736025730601</v>
      </c>
      <c r="N130">
        <v>80.096073749460004</v>
      </c>
      <c r="O130">
        <v>79.166851872589106</v>
      </c>
      <c r="P130">
        <v>76.893921296145706</v>
      </c>
      <c r="Q130">
        <v>73.826292795038</v>
      </c>
      <c r="R130">
        <v>71.616326362367502</v>
      </c>
      <c r="S130">
        <v>69.068267604786698</v>
      </c>
      <c r="T130">
        <v>67.623269483549294</v>
      </c>
      <c r="U130">
        <v>66.806365401162196</v>
      </c>
      <c r="V130">
        <v>66.380452686838794</v>
      </c>
      <c r="W130">
        <v>65.742930098553799</v>
      </c>
      <c r="X130">
        <v>64.975306510659905</v>
      </c>
      <c r="Y130">
        <v>64.354554777518899</v>
      </c>
      <c r="Z130">
        <v>63.929404576943902</v>
      </c>
      <c r="AA130">
        <v>63.582322639905101</v>
      </c>
      <c r="AB130">
        <v>63.291559490355702</v>
      </c>
      <c r="AC130">
        <v>63.032250639384998</v>
      </c>
      <c r="AD130">
        <v>62.727413531806803</v>
      </c>
      <c r="AE130">
        <v>62.373336382406002</v>
      </c>
      <c r="AF130">
        <v>61.923852496646901</v>
      </c>
      <c r="AG130">
        <v>61.507450562311703</v>
      </c>
      <c r="AH130">
        <v>61.092782657194597</v>
      </c>
      <c r="AI130">
        <v>60.704231297188301</v>
      </c>
      <c r="AJ130">
        <v>60.313676508002096</v>
      </c>
      <c r="AK130">
        <v>59.940966490165302</v>
      </c>
      <c r="AL130">
        <v>59.578292777654802</v>
      </c>
      <c r="AM130">
        <v>59.220182445335702</v>
      </c>
      <c r="AN130">
        <v>58.825164116113903</v>
      </c>
      <c r="AO130">
        <v>58.401347955219201</v>
      </c>
      <c r="AP130">
        <v>57.961605908094803</v>
      </c>
      <c r="AQ130">
        <v>57.527683699762697</v>
      </c>
      <c r="AR130">
        <v>57.084625252409602</v>
      </c>
      <c r="AS130">
        <v>56.797548551810699</v>
      </c>
      <c r="AT130">
        <v>56.534637481492297</v>
      </c>
      <c r="AU130">
        <v>56.280981110708296</v>
      </c>
      <c r="AV130">
        <v>56.042285961358701</v>
      </c>
      <c r="AW130">
        <v>55.866991894039003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770658.54590000003</v>
      </c>
      <c r="T131">
        <v>783028.73250000004</v>
      </c>
      <c r="U131">
        <v>791050.59169999999</v>
      </c>
      <c r="V131">
        <v>800312.25829999999</v>
      </c>
      <c r="W131">
        <v>806567.98219999997</v>
      </c>
      <c r="X131">
        <v>812152.24100000004</v>
      </c>
      <c r="Y131">
        <v>816966.65769999998</v>
      </c>
      <c r="Z131">
        <v>824084.14870000002</v>
      </c>
      <c r="AA131">
        <v>832508.35499999998</v>
      </c>
      <c r="AB131">
        <v>842014.81649999996</v>
      </c>
      <c r="AC131">
        <v>852481.62840000005</v>
      </c>
      <c r="AD131">
        <v>863855.4987</v>
      </c>
      <c r="AE131">
        <v>875651.03139999998</v>
      </c>
      <c r="AF131">
        <v>887791.77379999997</v>
      </c>
      <c r="AG131">
        <v>900217.05909999995</v>
      </c>
      <c r="AH131">
        <v>913030.30989999999</v>
      </c>
      <c r="AI131">
        <v>926056.54330000002</v>
      </c>
      <c r="AJ131">
        <v>939584.58279999997</v>
      </c>
      <c r="AK131">
        <v>953739.11109999998</v>
      </c>
      <c r="AL131">
        <v>968461.47560000001</v>
      </c>
      <c r="AM131">
        <v>983746.85190000001</v>
      </c>
      <c r="AN131">
        <v>999604.66410000005</v>
      </c>
      <c r="AO131">
        <v>1016023.26</v>
      </c>
      <c r="AP131">
        <v>1032894.616</v>
      </c>
      <c r="AQ131">
        <v>1050200.385</v>
      </c>
      <c r="AR131">
        <v>1067661.844</v>
      </c>
      <c r="AS131">
        <v>1085354.128</v>
      </c>
      <c r="AT131">
        <v>1103046.199</v>
      </c>
      <c r="AU131">
        <v>1120730.5109999999</v>
      </c>
      <c r="AV131">
        <v>1138403.6780000001</v>
      </c>
      <c r="AW131">
        <v>1156359.0889999999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13726436.550000001</v>
      </c>
      <c r="T132">
        <v>13703688.279999999</v>
      </c>
      <c r="U132">
        <v>13693524.699999999</v>
      </c>
      <c r="V132">
        <v>13957047.880000001</v>
      </c>
      <c r="W132">
        <v>13964064.130000001</v>
      </c>
      <c r="X132">
        <v>13928606.310000001</v>
      </c>
      <c r="Y132">
        <v>13708956.390000001</v>
      </c>
      <c r="Z132">
        <v>13608901.189999999</v>
      </c>
      <c r="AA132">
        <v>13526609.76</v>
      </c>
      <c r="AB132">
        <v>13443460.779999999</v>
      </c>
      <c r="AC132">
        <v>13367049.24</v>
      </c>
      <c r="AD132">
        <v>13320016.34</v>
      </c>
      <c r="AE132">
        <v>13261032.140000001</v>
      </c>
      <c r="AF132">
        <v>13199954.619999999</v>
      </c>
      <c r="AG132">
        <v>13140622.66</v>
      </c>
      <c r="AH132">
        <v>13105362.07</v>
      </c>
      <c r="AI132">
        <v>13049692.57</v>
      </c>
      <c r="AJ132">
        <v>12996017.23</v>
      </c>
      <c r="AK132">
        <v>12974006.41</v>
      </c>
      <c r="AL132">
        <v>12960775.59</v>
      </c>
      <c r="AM132">
        <v>12952667.470000001</v>
      </c>
      <c r="AN132">
        <v>12964392.42</v>
      </c>
      <c r="AO132">
        <v>12978911.24</v>
      </c>
      <c r="AP132">
        <v>13002753.33</v>
      </c>
      <c r="AQ132">
        <v>13052008</v>
      </c>
      <c r="AR132">
        <v>13092811.449999999</v>
      </c>
      <c r="AS132">
        <v>13146654.76</v>
      </c>
      <c r="AT132">
        <v>13207125.369999999</v>
      </c>
      <c r="AU132">
        <v>13264277.08</v>
      </c>
      <c r="AV132">
        <v>13323176.5</v>
      </c>
      <c r="AW132">
        <v>13443900.130000001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14497095.09</v>
      </c>
      <c r="T133">
        <v>14486717.01</v>
      </c>
      <c r="U133">
        <v>14484575.289999999</v>
      </c>
      <c r="V133">
        <v>14757360.140000001</v>
      </c>
      <c r="W133">
        <v>14770632.109999999</v>
      </c>
      <c r="X133">
        <v>14740758.550000001</v>
      </c>
      <c r="Y133">
        <v>14525923.050000001</v>
      </c>
      <c r="Z133">
        <v>14432985.34</v>
      </c>
      <c r="AA133">
        <v>14359118.119999999</v>
      </c>
      <c r="AB133">
        <v>14285475.6</v>
      </c>
      <c r="AC133">
        <v>14219530.859999999</v>
      </c>
      <c r="AD133">
        <v>14183871.84</v>
      </c>
      <c r="AE133">
        <v>14136683.18</v>
      </c>
      <c r="AF133">
        <v>14087746.390000001</v>
      </c>
      <c r="AG133">
        <v>14040839.720000001</v>
      </c>
      <c r="AH133">
        <v>14018392.380000001</v>
      </c>
      <c r="AI133">
        <v>13975749.119999999</v>
      </c>
      <c r="AJ133">
        <v>13935601.810000001</v>
      </c>
      <c r="AK133">
        <v>13927745.52</v>
      </c>
      <c r="AL133">
        <v>13929237.07</v>
      </c>
      <c r="AM133">
        <v>13936414.32</v>
      </c>
      <c r="AN133">
        <v>13963997.09</v>
      </c>
      <c r="AO133">
        <v>13994934.5</v>
      </c>
      <c r="AP133">
        <v>14035647.949999999</v>
      </c>
      <c r="AQ133">
        <v>14102208.380000001</v>
      </c>
      <c r="AR133">
        <v>14160473.300000001</v>
      </c>
      <c r="AS133">
        <v>14232008.880000001</v>
      </c>
      <c r="AT133">
        <v>14310171.560000001</v>
      </c>
      <c r="AU133">
        <v>14385007.59</v>
      </c>
      <c r="AV133">
        <v>14461580.18</v>
      </c>
      <c r="AW133">
        <v>14600259.220000001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157847657.80000001</v>
      </c>
      <c r="G134">
        <v>153240956.19999999</v>
      </c>
      <c r="H134">
        <v>152660465.30000001</v>
      </c>
      <c r="I134">
        <v>149311911.90000001</v>
      </c>
      <c r="J134">
        <v>145363401.40000001</v>
      </c>
      <c r="K134">
        <v>140677815.80000001</v>
      </c>
      <c r="L134">
        <v>137086502.90000001</v>
      </c>
      <c r="M134">
        <v>134064538.09999999</v>
      </c>
      <c r="N134">
        <v>132672504.8</v>
      </c>
      <c r="O134">
        <v>130688632.2</v>
      </c>
      <c r="P134">
        <v>127031247.5</v>
      </c>
      <c r="Q134">
        <v>122300601.90000001</v>
      </c>
      <c r="R134">
        <v>118599505.8</v>
      </c>
      <c r="S134">
        <v>116426871.5</v>
      </c>
      <c r="T134">
        <v>113744584.2</v>
      </c>
      <c r="U134">
        <v>111792930.59999999</v>
      </c>
      <c r="V134">
        <v>109869853.40000001</v>
      </c>
      <c r="W134">
        <v>107499410.40000001</v>
      </c>
      <c r="X134">
        <v>104853833.3</v>
      </c>
      <c r="Y134">
        <v>102475332.8</v>
      </c>
      <c r="Z134">
        <v>100150288</v>
      </c>
      <c r="AA134">
        <v>97891504.519999996</v>
      </c>
      <c r="AB134">
        <v>95686670.579999998</v>
      </c>
      <c r="AC134">
        <v>93496504.560000002</v>
      </c>
      <c r="AD134">
        <v>91261813.790000007</v>
      </c>
      <c r="AE134">
        <v>88958692.189999998</v>
      </c>
      <c r="AF134">
        <v>86589619.810000002</v>
      </c>
      <c r="AG134">
        <v>84147359.959999904</v>
      </c>
      <c r="AH134">
        <v>81646924.530000001</v>
      </c>
      <c r="AI134">
        <v>79173431.689999998</v>
      </c>
      <c r="AJ134">
        <v>76650786.689999998</v>
      </c>
      <c r="AK134">
        <v>74092162.590000004</v>
      </c>
      <c r="AL134">
        <v>71502039.310000002</v>
      </c>
      <c r="AM134">
        <v>68894210.290000007</v>
      </c>
      <c r="AN134">
        <v>66200353.210000001</v>
      </c>
      <c r="AO134">
        <v>63499043.829999998</v>
      </c>
      <c r="AP134">
        <v>60809717</v>
      </c>
      <c r="AQ134">
        <v>58152932.119999997</v>
      </c>
      <c r="AR134">
        <v>55540318.659999996</v>
      </c>
      <c r="AS134">
        <v>52987662.710000001</v>
      </c>
      <c r="AT134">
        <v>50493096.509999998</v>
      </c>
      <c r="AU134">
        <v>48067957.659999996</v>
      </c>
      <c r="AV134">
        <v>45722660.960000001</v>
      </c>
      <c r="AW134">
        <v>43478445.920000002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1107052.5490000001</v>
      </c>
      <c r="G135">
        <v>1078146.824</v>
      </c>
      <c r="H135">
        <v>1048796.2720000001</v>
      </c>
      <c r="I135">
        <v>1024476.233</v>
      </c>
      <c r="J135">
        <v>999982.28639999998</v>
      </c>
      <c r="K135">
        <v>972486.55160000001</v>
      </c>
      <c r="L135">
        <v>942185.67570000002</v>
      </c>
      <c r="M135">
        <v>912697.61439999996</v>
      </c>
      <c r="N135">
        <v>887027.74129999999</v>
      </c>
      <c r="O135">
        <v>868004.0773</v>
      </c>
      <c r="P135">
        <v>852613.89410000003</v>
      </c>
      <c r="Q135">
        <v>835664.34360000002</v>
      </c>
      <c r="R135">
        <v>812262.60519999999</v>
      </c>
      <c r="S135">
        <v>787278.84270000004</v>
      </c>
      <c r="T135">
        <v>759128.32429999998</v>
      </c>
      <c r="U135">
        <v>729844.82860000001</v>
      </c>
      <c r="V135">
        <v>697698.13500000001</v>
      </c>
      <c r="W135">
        <v>666511.13959999999</v>
      </c>
      <c r="X135">
        <v>636528.86210000003</v>
      </c>
      <c r="Y135">
        <v>608973.1801</v>
      </c>
      <c r="Z135">
        <v>584820.95660000003</v>
      </c>
      <c r="AA135">
        <v>563584.73710000003</v>
      </c>
      <c r="AB135">
        <v>544724.85609999998</v>
      </c>
      <c r="AC135">
        <v>527712.18770000001</v>
      </c>
      <c r="AD135">
        <v>512147.1483</v>
      </c>
      <c r="AE135">
        <v>497734.30820000003</v>
      </c>
      <c r="AF135">
        <v>484255.88380000001</v>
      </c>
      <c r="AG135">
        <v>471555.87339999998</v>
      </c>
      <c r="AH135">
        <v>459531.49949999998</v>
      </c>
      <c r="AI135">
        <v>448078.4522</v>
      </c>
      <c r="AJ135">
        <v>437117.76169999997</v>
      </c>
      <c r="AK135">
        <v>426601.07659999997</v>
      </c>
      <c r="AL135">
        <v>416478.69890000002</v>
      </c>
      <c r="AM135">
        <v>406704.80979999999</v>
      </c>
      <c r="AN135">
        <v>397224.68479999999</v>
      </c>
      <c r="AO135">
        <v>387921.37030000001</v>
      </c>
      <c r="AP135">
        <v>378740.90759999998</v>
      </c>
      <c r="AQ135">
        <v>369682.39490000001</v>
      </c>
      <c r="AR135">
        <v>360749.88919999998</v>
      </c>
      <c r="AS135">
        <v>351943.0992</v>
      </c>
      <c r="AT135">
        <v>343229.82280000002</v>
      </c>
      <c r="AU135">
        <v>334593.47700000001</v>
      </c>
      <c r="AV135">
        <v>326035.4094</v>
      </c>
      <c r="AW135">
        <v>317663.69329999998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1107052.5490000001</v>
      </c>
      <c r="G136">
        <v>1078146.824</v>
      </c>
      <c r="H136">
        <v>1048796.2720000001</v>
      </c>
      <c r="I136">
        <v>1024476.233</v>
      </c>
      <c r="J136">
        <v>999982.28639999998</v>
      </c>
      <c r="K136">
        <v>972486.55160000001</v>
      </c>
      <c r="L136">
        <v>942185.67570000002</v>
      </c>
      <c r="M136">
        <v>912697.61439999996</v>
      </c>
      <c r="N136">
        <v>887027.74129999999</v>
      </c>
      <c r="O136">
        <v>868004.0773</v>
      </c>
      <c r="P136">
        <v>852613.89410000003</v>
      </c>
      <c r="Q136">
        <v>835664.34360000002</v>
      </c>
      <c r="R136">
        <v>812262.60519999999</v>
      </c>
      <c r="S136">
        <v>787278.84270000004</v>
      </c>
      <c r="T136">
        <v>759128.32429999998</v>
      </c>
      <c r="U136">
        <v>729844.82860000001</v>
      </c>
      <c r="V136">
        <v>697698.13500000001</v>
      </c>
      <c r="W136">
        <v>666511.13959999999</v>
      </c>
      <c r="X136">
        <v>636528.86210000003</v>
      </c>
      <c r="Y136">
        <v>608973.1801</v>
      </c>
      <c r="Z136">
        <v>584820.95660000003</v>
      </c>
      <c r="AA136">
        <v>563584.73710000003</v>
      </c>
      <c r="AB136">
        <v>544724.85609999998</v>
      </c>
      <c r="AC136">
        <v>527712.18770000001</v>
      </c>
      <c r="AD136">
        <v>512147.1483</v>
      </c>
      <c r="AE136">
        <v>497734.30820000003</v>
      </c>
      <c r="AF136">
        <v>484255.88380000001</v>
      </c>
      <c r="AG136">
        <v>471555.87339999998</v>
      </c>
      <c r="AH136">
        <v>459531.49949999998</v>
      </c>
      <c r="AI136">
        <v>448078.4522</v>
      </c>
      <c r="AJ136">
        <v>437117.76169999997</v>
      </c>
      <c r="AK136">
        <v>426601.07659999997</v>
      </c>
      <c r="AL136">
        <v>416478.69890000002</v>
      </c>
      <c r="AM136">
        <v>406704.80979999999</v>
      </c>
      <c r="AN136">
        <v>397224.68479999999</v>
      </c>
      <c r="AO136">
        <v>387921.37030000001</v>
      </c>
      <c r="AP136">
        <v>378740.90759999998</v>
      </c>
      <c r="AQ136">
        <v>369682.39490000001</v>
      </c>
      <c r="AR136">
        <v>360749.88919999998</v>
      </c>
      <c r="AS136">
        <v>351943.0992</v>
      </c>
      <c r="AT136">
        <v>343229.82280000002</v>
      </c>
      <c r="AU136">
        <v>334593.47700000001</v>
      </c>
      <c r="AV136">
        <v>326035.4094</v>
      </c>
      <c r="AW136">
        <v>317663.69329999998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118044505.2</v>
      </c>
      <c r="G137">
        <v>114466891.90000001</v>
      </c>
      <c r="H137">
        <v>114343498.3</v>
      </c>
      <c r="I137">
        <v>111255135.40000001</v>
      </c>
      <c r="J137">
        <v>108276378.8</v>
      </c>
      <c r="K137">
        <v>105093578.90000001</v>
      </c>
      <c r="L137">
        <v>102561554.3</v>
      </c>
      <c r="M137">
        <v>100282351.8</v>
      </c>
      <c r="N137">
        <v>99298199.819999903</v>
      </c>
      <c r="O137">
        <v>98213194.489999995</v>
      </c>
      <c r="P137">
        <v>96300923.75</v>
      </c>
      <c r="Q137">
        <v>94161502.609999999</v>
      </c>
      <c r="R137">
        <v>93047046.680000007</v>
      </c>
      <c r="S137">
        <v>93175872.239999995</v>
      </c>
      <c r="T137">
        <v>91741260.390000001</v>
      </c>
      <c r="U137">
        <v>90176414.849999994</v>
      </c>
      <c r="V137">
        <v>88549435.840000004</v>
      </c>
      <c r="W137">
        <v>86759144.430000007</v>
      </c>
      <c r="X137">
        <v>84807294.709999904</v>
      </c>
      <c r="Y137">
        <v>82961183</v>
      </c>
      <c r="Z137">
        <v>81209695.060000002</v>
      </c>
      <c r="AA137">
        <v>79521174.819999903</v>
      </c>
      <c r="AB137">
        <v>77857414.290000007</v>
      </c>
      <c r="AC137">
        <v>76175200.030000001</v>
      </c>
      <c r="AD137">
        <v>74419217.140000001</v>
      </c>
      <c r="AE137">
        <v>72582594.739999995</v>
      </c>
      <c r="AF137">
        <v>70660735.640000001</v>
      </c>
      <c r="AG137">
        <v>68652582.859999999</v>
      </c>
      <c r="AH137">
        <v>66566994.719999999</v>
      </c>
      <c r="AI137">
        <v>64404109.100000001</v>
      </c>
      <c r="AJ137">
        <v>62179051.420000002</v>
      </c>
      <c r="AK137">
        <v>59905513.299999997</v>
      </c>
      <c r="AL137">
        <v>57594290.810000002</v>
      </c>
      <c r="AM137">
        <v>55258410.149999999</v>
      </c>
      <c r="AN137">
        <v>52859787.25</v>
      </c>
      <c r="AO137">
        <v>50456418.5</v>
      </c>
      <c r="AP137">
        <v>48066206.270000003</v>
      </c>
      <c r="AQ137">
        <v>45706581.240000002</v>
      </c>
      <c r="AR137">
        <v>43389861.590000004</v>
      </c>
      <c r="AS137">
        <v>41123745.740000002</v>
      </c>
      <c r="AT137">
        <v>38919927.369999997</v>
      </c>
      <c r="AU137">
        <v>36787029.060000002</v>
      </c>
      <c r="AV137">
        <v>34732854.560000002</v>
      </c>
      <c r="AW137">
        <v>32769591.129999999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118044505.2</v>
      </c>
      <c r="G138">
        <v>114466891.90000001</v>
      </c>
      <c r="H138">
        <v>114343498.3</v>
      </c>
      <c r="I138">
        <v>111255135.40000001</v>
      </c>
      <c r="J138">
        <v>108276378.8</v>
      </c>
      <c r="K138">
        <v>105093578.90000001</v>
      </c>
      <c r="L138">
        <v>102561554.3</v>
      </c>
      <c r="M138">
        <v>100282351.8</v>
      </c>
      <c r="N138">
        <v>99298199.819999903</v>
      </c>
      <c r="O138">
        <v>98213194.489999995</v>
      </c>
      <c r="P138">
        <v>96300923.75</v>
      </c>
      <c r="Q138">
        <v>94161502.609999999</v>
      </c>
      <c r="R138">
        <v>93047046.680000007</v>
      </c>
      <c r="S138">
        <v>93175872.239999995</v>
      </c>
      <c r="T138">
        <v>91741260.390000001</v>
      </c>
      <c r="U138">
        <v>90176414.849999994</v>
      </c>
      <c r="V138">
        <v>88549435.840000004</v>
      </c>
      <c r="W138">
        <v>86759144.430000007</v>
      </c>
      <c r="X138">
        <v>84807294.709999904</v>
      </c>
      <c r="Y138">
        <v>82961183</v>
      </c>
      <c r="Z138">
        <v>81209695.060000002</v>
      </c>
      <c r="AA138">
        <v>79521174.819999903</v>
      </c>
      <c r="AB138">
        <v>77857414.290000007</v>
      </c>
      <c r="AC138">
        <v>76175200.030000001</v>
      </c>
      <c r="AD138">
        <v>74419217.140000001</v>
      </c>
      <c r="AE138">
        <v>72582594.739999995</v>
      </c>
      <c r="AF138">
        <v>70660735.640000001</v>
      </c>
      <c r="AG138">
        <v>68652582.859999999</v>
      </c>
      <c r="AH138">
        <v>66566994.719999999</v>
      </c>
      <c r="AI138">
        <v>64404109.100000001</v>
      </c>
      <c r="AJ138">
        <v>62179051.420000002</v>
      </c>
      <c r="AK138">
        <v>59905513.299999997</v>
      </c>
      <c r="AL138">
        <v>57594290.810000002</v>
      </c>
      <c r="AM138">
        <v>55258410.149999999</v>
      </c>
      <c r="AN138">
        <v>52859787.25</v>
      </c>
      <c r="AO138">
        <v>50456418.5</v>
      </c>
      <c r="AP138">
        <v>48066206.270000003</v>
      </c>
      <c r="AQ138">
        <v>45706581.240000002</v>
      </c>
      <c r="AR138">
        <v>43389861.590000004</v>
      </c>
      <c r="AS138">
        <v>41123745.740000002</v>
      </c>
      <c r="AT138">
        <v>38919927.369999997</v>
      </c>
      <c r="AU138">
        <v>36787029.060000002</v>
      </c>
      <c r="AV138">
        <v>34732854.560000002</v>
      </c>
      <c r="AW138">
        <v>32769591.129999999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38696100.039999999</v>
      </c>
      <c r="G139">
        <v>37695917.560000002</v>
      </c>
      <c r="H139">
        <v>37268170.719999999</v>
      </c>
      <c r="I139">
        <v>37032300.210000001</v>
      </c>
      <c r="J139">
        <v>36087040.329999998</v>
      </c>
      <c r="K139">
        <v>34611750.32</v>
      </c>
      <c r="L139">
        <v>33582762.880000003</v>
      </c>
      <c r="M139">
        <v>32869488.620000001</v>
      </c>
      <c r="N139">
        <v>32487277.219999999</v>
      </c>
      <c r="O139">
        <v>31607433.640000001</v>
      </c>
      <c r="P139">
        <v>29877709.82</v>
      </c>
      <c r="Q139">
        <v>27303434.969999999</v>
      </c>
      <c r="R139">
        <v>24740196.469999999</v>
      </c>
      <c r="S139">
        <v>22463720.370000001</v>
      </c>
      <c r="T139">
        <v>21244195.449999999</v>
      </c>
      <c r="U139">
        <v>20886670.899999999</v>
      </c>
      <c r="V139">
        <v>20622719.399999999</v>
      </c>
      <c r="W139">
        <v>20073754.879999999</v>
      </c>
      <c r="X139">
        <v>19410009.710000001</v>
      </c>
      <c r="Y139">
        <v>18905176.620000001</v>
      </c>
      <c r="Z139">
        <v>18355771.960000001</v>
      </c>
      <c r="AA139">
        <v>17806744.960000001</v>
      </c>
      <c r="AB139">
        <v>17284531.43</v>
      </c>
      <c r="AC139">
        <v>16793592.34</v>
      </c>
      <c r="AD139">
        <v>16330449.5</v>
      </c>
      <c r="AE139">
        <v>15878363.15</v>
      </c>
      <c r="AF139">
        <v>15444628.279999999</v>
      </c>
      <c r="AG139">
        <v>15023221.23</v>
      </c>
      <c r="AH139">
        <v>14620398.310000001</v>
      </c>
      <c r="AI139">
        <v>14321244.140000001</v>
      </c>
      <c r="AJ139">
        <v>14034617.51</v>
      </c>
      <c r="AK139">
        <v>13760048.220000001</v>
      </c>
      <c r="AL139">
        <v>13491269.800000001</v>
      </c>
      <c r="AM139">
        <v>13229095.33</v>
      </c>
      <c r="AN139">
        <v>12943341.27</v>
      </c>
      <c r="AO139">
        <v>12654703.960000001</v>
      </c>
      <c r="AP139">
        <v>12364769.82</v>
      </c>
      <c r="AQ139">
        <v>12076668.49</v>
      </c>
      <c r="AR139">
        <v>11789707.18</v>
      </c>
      <c r="AS139">
        <v>11511973.869999999</v>
      </c>
      <c r="AT139">
        <v>11229939.32</v>
      </c>
      <c r="AU139">
        <v>10946335.130000001</v>
      </c>
      <c r="AV139">
        <v>10663770.99</v>
      </c>
      <c r="AW139">
        <v>10391191.1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38696100.039999999</v>
      </c>
      <c r="G140">
        <v>37695917.560000002</v>
      </c>
      <c r="H140">
        <v>37268170.719999999</v>
      </c>
      <c r="I140">
        <v>37032300.210000001</v>
      </c>
      <c r="J140">
        <v>36087040.329999998</v>
      </c>
      <c r="K140">
        <v>34611750.32</v>
      </c>
      <c r="L140">
        <v>33582762.880000003</v>
      </c>
      <c r="M140">
        <v>32869488.620000001</v>
      </c>
      <c r="N140">
        <v>32487277.219999999</v>
      </c>
      <c r="O140">
        <v>31607433.640000001</v>
      </c>
      <c r="P140">
        <v>29877709.82</v>
      </c>
      <c r="Q140">
        <v>27303434.969999999</v>
      </c>
      <c r="R140">
        <v>24740196.469999999</v>
      </c>
      <c r="S140">
        <v>22463720.370000001</v>
      </c>
      <c r="T140">
        <v>21244195.449999999</v>
      </c>
      <c r="U140">
        <v>20886670.899999999</v>
      </c>
      <c r="V140">
        <v>20622719.399999999</v>
      </c>
      <c r="W140">
        <v>20073754.879999999</v>
      </c>
      <c r="X140">
        <v>19410009.710000001</v>
      </c>
      <c r="Y140">
        <v>18905176.620000001</v>
      </c>
      <c r="Z140">
        <v>18355771.960000001</v>
      </c>
      <c r="AA140">
        <v>17806744.960000001</v>
      </c>
      <c r="AB140">
        <v>17284531.43</v>
      </c>
      <c r="AC140">
        <v>16793592.34</v>
      </c>
      <c r="AD140">
        <v>16330449.5</v>
      </c>
      <c r="AE140">
        <v>15878363.15</v>
      </c>
      <c r="AF140">
        <v>15444628.279999999</v>
      </c>
      <c r="AG140">
        <v>15023221.23</v>
      </c>
      <c r="AH140">
        <v>14620398.310000001</v>
      </c>
      <c r="AI140">
        <v>14321244.140000001</v>
      </c>
      <c r="AJ140">
        <v>14034617.51</v>
      </c>
      <c r="AK140">
        <v>13760048.220000001</v>
      </c>
      <c r="AL140">
        <v>13491269.800000001</v>
      </c>
      <c r="AM140">
        <v>13229095.33</v>
      </c>
      <c r="AN140">
        <v>12943341.27</v>
      </c>
      <c r="AO140">
        <v>12654703.960000001</v>
      </c>
      <c r="AP140">
        <v>12364769.82</v>
      </c>
      <c r="AQ140">
        <v>12076668.49</v>
      </c>
      <c r="AR140">
        <v>11789707.18</v>
      </c>
      <c r="AS140">
        <v>11511973.869999999</v>
      </c>
      <c r="AT140">
        <v>11229939.32</v>
      </c>
      <c r="AU140">
        <v>10946335.130000001</v>
      </c>
      <c r="AV140">
        <v>10663770.99</v>
      </c>
      <c r="AW140">
        <v>10391191.1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7636947.6639999999</v>
      </c>
      <c r="G141">
        <v>7344197.4170000004</v>
      </c>
      <c r="H141">
        <v>7407336.0099999998</v>
      </c>
      <c r="I141">
        <v>7679143.2810000004</v>
      </c>
      <c r="J141">
        <v>7381116.9869999997</v>
      </c>
      <c r="K141">
        <v>7168959.193</v>
      </c>
      <c r="L141">
        <v>6780853.5360000003</v>
      </c>
      <c r="M141">
        <v>7031063.1109999996</v>
      </c>
      <c r="N141">
        <v>7126952.1430000002</v>
      </c>
      <c r="O141">
        <v>7417201.233</v>
      </c>
      <c r="P141">
        <v>7518470.5870000003</v>
      </c>
      <c r="Q141">
        <v>7405160.3339999998</v>
      </c>
      <c r="R141">
        <v>7401225.0920000002</v>
      </c>
      <c r="S141">
        <v>7409613.9309999999</v>
      </c>
      <c r="T141">
        <v>7355871.5939999996</v>
      </c>
      <c r="U141">
        <v>7320041.2510000002</v>
      </c>
      <c r="V141">
        <v>7312474.9060000004</v>
      </c>
      <c r="W141">
        <v>7286510.5250000004</v>
      </c>
      <c r="X141">
        <v>7249023.233</v>
      </c>
      <c r="Y141">
        <v>7263431.9079999998</v>
      </c>
      <c r="Z141">
        <v>7324680.9369999999</v>
      </c>
      <c r="AA141">
        <v>7417344.3940000003</v>
      </c>
      <c r="AB141">
        <v>7531531.1739999996</v>
      </c>
      <c r="AC141">
        <v>7659848.9060000004</v>
      </c>
      <c r="AD141">
        <v>7797974.9280000003</v>
      </c>
      <c r="AE141">
        <v>7937290.5640000002</v>
      </c>
      <c r="AF141">
        <v>8076341.034</v>
      </c>
      <c r="AG141">
        <v>8214039.0099999998</v>
      </c>
      <c r="AH141">
        <v>8351739.051</v>
      </c>
      <c r="AI141">
        <v>8490292.8800000008</v>
      </c>
      <c r="AJ141">
        <v>8629049.4299999997</v>
      </c>
      <c r="AK141">
        <v>8769530.7320000008</v>
      </c>
      <c r="AL141">
        <v>8910808.1679999996</v>
      </c>
      <c r="AM141">
        <v>9052952.7479999997</v>
      </c>
      <c r="AN141">
        <v>9180771.7660000008</v>
      </c>
      <c r="AO141">
        <v>9299145.1879999898</v>
      </c>
      <c r="AP141">
        <v>9411115.0800000001</v>
      </c>
      <c r="AQ141">
        <v>9520749.9930000007</v>
      </c>
      <c r="AR141">
        <v>9627322.4210000001</v>
      </c>
      <c r="AS141">
        <v>9728977.9710000008</v>
      </c>
      <c r="AT141">
        <v>9826727.62099999</v>
      </c>
      <c r="AU141">
        <v>9922028.71199999</v>
      </c>
      <c r="AV141">
        <v>10017372.07</v>
      </c>
      <c r="AW141">
        <v>10122253.039999999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11868670.960000001</v>
      </c>
      <c r="G142">
        <v>11317509.83</v>
      </c>
      <c r="H142">
        <v>11321131.23</v>
      </c>
      <c r="I142">
        <v>11207978.77</v>
      </c>
      <c r="J142">
        <v>11049944.390000001</v>
      </c>
      <c r="K142">
        <v>10403522.630000001</v>
      </c>
      <c r="L142">
        <v>10059898.789999999</v>
      </c>
      <c r="M142">
        <v>10094907.1</v>
      </c>
      <c r="N142">
        <v>10256635.4</v>
      </c>
      <c r="O142">
        <v>10006548.98</v>
      </c>
      <c r="P142">
        <v>9381523.8670000006</v>
      </c>
      <c r="Q142">
        <v>8553255.7469999995</v>
      </c>
      <c r="R142">
        <v>7920051.358</v>
      </c>
      <c r="S142">
        <v>7640702.1619999995</v>
      </c>
      <c r="T142">
        <v>7512205.7050000001</v>
      </c>
      <c r="U142">
        <v>7543794.2520000003</v>
      </c>
      <c r="V142">
        <v>7660472.6169999996</v>
      </c>
      <c r="W142">
        <v>7760055.773</v>
      </c>
      <c r="X142">
        <v>7865890.3700000001</v>
      </c>
      <c r="Y142">
        <v>8000059.8849999998</v>
      </c>
      <c r="Z142">
        <v>8162788.1699999999</v>
      </c>
      <c r="AA142">
        <v>8345545.0760000004</v>
      </c>
      <c r="AB142">
        <v>8543356.9539999999</v>
      </c>
      <c r="AC142">
        <v>8750885.1449999996</v>
      </c>
      <c r="AD142">
        <v>8961214.8440000005</v>
      </c>
      <c r="AE142">
        <v>9163792.7709999997</v>
      </c>
      <c r="AF142">
        <v>9356993.2139999997</v>
      </c>
      <c r="AG142">
        <v>9539285.9179999996</v>
      </c>
      <c r="AH142">
        <v>9713303.7750000004</v>
      </c>
      <c r="AI142">
        <v>9903288.3660000004</v>
      </c>
      <c r="AJ142">
        <v>10091364.699999999</v>
      </c>
      <c r="AK142">
        <v>10278971.92</v>
      </c>
      <c r="AL142">
        <v>10466988.689999999</v>
      </c>
      <c r="AM142">
        <v>10657113.689999999</v>
      </c>
      <c r="AN142">
        <v>10829947.02</v>
      </c>
      <c r="AO142">
        <v>10996429.449999999</v>
      </c>
      <c r="AP142">
        <v>11159490.98</v>
      </c>
      <c r="AQ142">
        <v>11321540.43</v>
      </c>
      <c r="AR142">
        <v>11483424.310000001</v>
      </c>
      <c r="AS142">
        <v>11644038.23</v>
      </c>
      <c r="AT142">
        <v>11802843.609999999</v>
      </c>
      <c r="AU142">
        <v>11961067.539999999</v>
      </c>
      <c r="AV142">
        <v>12120229.85</v>
      </c>
      <c r="AW142">
        <v>12283668.300000001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1153196.4609999999</v>
      </c>
      <c r="G143">
        <v>1074934.8019999999</v>
      </c>
      <c r="H143">
        <v>928553.36750000005</v>
      </c>
      <c r="I143">
        <v>975149.12899999996</v>
      </c>
      <c r="J143">
        <v>941884.47279999999</v>
      </c>
      <c r="K143">
        <v>883346.20779999997</v>
      </c>
      <c r="L143">
        <v>837135.84270000004</v>
      </c>
      <c r="M143">
        <v>822166.50870000001</v>
      </c>
      <c r="N143">
        <v>844875.51249999995</v>
      </c>
      <c r="O143">
        <v>841846.51919999998</v>
      </c>
      <c r="P143">
        <v>801996.04599999997</v>
      </c>
      <c r="Q143">
        <v>737438.98459999997</v>
      </c>
      <c r="R143">
        <v>680495.71959999995</v>
      </c>
      <c r="S143">
        <v>616770.19790000003</v>
      </c>
      <c r="T143">
        <v>574593.23049999995</v>
      </c>
      <c r="U143">
        <v>553129.20220000006</v>
      </c>
      <c r="V143">
        <v>543982.44420000003</v>
      </c>
      <c r="W143">
        <v>537615.80290000001</v>
      </c>
      <c r="X143">
        <v>533034.78960000002</v>
      </c>
      <c r="Y143">
        <v>534939.16749999998</v>
      </c>
      <c r="Z143">
        <v>540007.93729999999</v>
      </c>
      <c r="AA143">
        <v>546505.32259999996</v>
      </c>
      <c r="AB143">
        <v>553734.09900000005</v>
      </c>
      <c r="AC143">
        <v>561487.44469999999</v>
      </c>
      <c r="AD143">
        <v>569809.44180000003</v>
      </c>
      <c r="AE143">
        <v>578050.83319999999</v>
      </c>
      <c r="AF143">
        <v>586329.75360000005</v>
      </c>
      <c r="AG143">
        <v>594593.60320000001</v>
      </c>
      <c r="AH143">
        <v>603007.48190000001</v>
      </c>
      <c r="AI143">
        <v>613579.67390000005</v>
      </c>
      <c r="AJ143">
        <v>624439.75069999998</v>
      </c>
      <c r="AK143">
        <v>635500.78209999995</v>
      </c>
      <c r="AL143">
        <v>646622.76060000004</v>
      </c>
      <c r="AM143">
        <v>657754.00459999999</v>
      </c>
      <c r="AN143">
        <v>667654.72790000006</v>
      </c>
      <c r="AO143">
        <v>677012.67189999996</v>
      </c>
      <c r="AP143">
        <v>685860.79550000001</v>
      </c>
      <c r="AQ143">
        <v>694360.2781</v>
      </c>
      <c r="AR143">
        <v>702547.77280000004</v>
      </c>
      <c r="AS143">
        <v>710418.00320000004</v>
      </c>
      <c r="AT143">
        <v>717851.92579999997</v>
      </c>
      <c r="AU143">
        <v>725002.64709999994</v>
      </c>
      <c r="AV143">
        <v>732002.5895</v>
      </c>
      <c r="AW143">
        <v>739147.84050000005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6448264.3020000001</v>
      </c>
      <c r="G144">
        <v>5914398.6859999998</v>
      </c>
      <c r="H144">
        <v>5203019.2089999998</v>
      </c>
      <c r="I144">
        <v>5295898.2319999998</v>
      </c>
      <c r="J144">
        <v>5718425.5889999997</v>
      </c>
      <c r="K144">
        <v>5133962.0889999997</v>
      </c>
      <c r="L144">
        <v>4875700.6320000002</v>
      </c>
      <c r="M144">
        <v>4946778.21</v>
      </c>
      <c r="N144">
        <v>5047863.3020000001</v>
      </c>
      <c r="O144">
        <v>5055300.8490000004</v>
      </c>
      <c r="P144">
        <v>4809540.6629999997</v>
      </c>
      <c r="Q144">
        <v>4474003.5420000004</v>
      </c>
      <c r="R144">
        <v>4251184.7180000003</v>
      </c>
      <c r="S144">
        <v>4102936.5010000002</v>
      </c>
      <c r="T144">
        <v>4011412.2379999999</v>
      </c>
      <c r="U144">
        <v>4012639.54</v>
      </c>
      <c r="V144">
        <v>4057437.5019999999</v>
      </c>
      <c r="W144">
        <v>4086140.5660000001</v>
      </c>
      <c r="X144">
        <v>4100999.213</v>
      </c>
      <c r="Y144">
        <v>4117483.5109999999</v>
      </c>
      <c r="Z144">
        <v>4154578.9920000001</v>
      </c>
      <c r="AA144">
        <v>4207682.4060000004</v>
      </c>
      <c r="AB144">
        <v>4273436.6469999999</v>
      </c>
      <c r="AC144">
        <v>4348077.625</v>
      </c>
      <c r="AD144">
        <v>4426305.7079999996</v>
      </c>
      <c r="AE144">
        <v>4503170.6320000002</v>
      </c>
      <c r="AF144">
        <v>4578187.1279999996</v>
      </c>
      <c r="AG144">
        <v>4650924.55</v>
      </c>
      <c r="AH144">
        <v>4722776.4469999997</v>
      </c>
      <c r="AI144">
        <v>4797515.4919999996</v>
      </c>
      <c r="AJ144">
        <v>4872057.09</v>
      </c>
      <c r="AK144">
        <v>4947580.6119999997</v>
      </c>
      <c r="AL144">
        <v>5023653.9979999997</v>
      </c>
      <c r="AM144">
        <v>5100460.1279999996</v>
      </c>
      <c r="AN144">
        <v>5159955.5379999997</v>
      </c>
      <c r="AO144">
        <v>5208711.8380000005</v>
      </c>
      <c r="AP144">
        <v>5249726.5460000001</v>
      </c>
      <c r="AQ144">
        <v>5285607.1030000001</v>
      </c>
      <c r="AR144">
        <v>5316503.6960000005</v>
      </c>
      <c r="AS144">
        <v>5349105.1310000001</v>
      </c>
      <c r="AT144">
        <v>5382036.5980000002</v>
      </c>
      <c r="AU144">
        <v>5415123.1670000004</v>
      </c>
      <c r="AV144">
        <v>5448523.0779999997</v>
      </c>
      <c r="AW144">
        <v>5484622.6679999996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19855602.719999999</v>
      </c>
      <c r="G145">
        <v>18244689.77</v>
      </c>
      <c r="H145">
        <v>15904763.77</v>
      </c>
      <c r="I145">
        <v>16227040.6</v>
      </c>
      <c r="J145">
        <v>17740431.449999999</v>
      </c>
      <c r="K145">
        <v>15889175.189999999</v>
      </c>
      <c r="L145">
        <v>15098879.779999999</v>
      </c>
      <c r="M145">
        <v>15299693.5</v>
      </c>
      <c r="N145">
        <v>15414198.08</v>
      </c>
      <c r="O145">
        <v>15387658.18</v>
      </c>
      <c r="P145">
        <v>14752533.02</v>
      </c>
      <c r="Q145">
        <v>13924180.26</v>
      </c>
      <c r="R145">
        <v>13398014.41</v>
      </c>
      <c r="S145">
        <v>13118448.93</v>
      </c>
      <c r="T145">
        <v>12607926.15</v>
      </c>
      <c r="U145">
        <v>12442850.140000001</v>
      </c>
      <c r="V145">
        <v>12618067.09</v>
      </c>
      <c r="W145">
        <v>12569226.65</v>
      </c>
      <c r="X145">
        <v>12455399.939999999</v>
      </c>
      <c r="Y145">
        <v>12213202.720000001</v>
      </c>
      <c r="Z145">
        <v>12113261.220000001</v>
      </c>
      <c r="AA145">
        <v>12060560.24</v>
      </c>
      <c r="AB145">
        <v>12028953.460000001</v>
      </c>
      <c r="AC145">
        <v>12014705.449999999</v>
      </c>
      <c r="AD145">
        <v>12024340.539999999</v>
      </c>
      <c r="AE145">
        <v>12016003.109999999</v>
      </c>
      <c r="AF145">
        <v>11998024.83</v>
      </c>
      <c r="AG145">
        <v>11973847.33</v>
      </c>
      <c r="AH145">
        <v>11965444.279999999</v>
      </c>
      <c r="AI145">
        <v>11935772.710000001</v>
      </c>
      <c r="AJ145">
        <v>11901586.380000001</v>
      </c>
      <c r="AK145">
        <v>11891328.52</v>
      </c>
      <c r="AL145">
        <v>11884252.060000001</v>
      </c>
      <c r="AM145">
        <v>11877505.82</v>
      </c>
      <c r="AN145">
        <v>11842419.16</v>
      </c>
      <c r="AO145">
        <v>11778782.93</v>
      </c>
      <c r="AP145">
        <v>11701592.42</v>
      </c>
      <c r="AQ145">
        <v>11631780.77</v>
      </c>
      <c r="AR145">
        <v>11543087.960000001</v>
      </c>
      <c r="AS145">
        <v>11473382.220000001</v>
      </c>
      <c r="AT145">
        <v>11415177.18</v>
      </c>
      <c r="AU145">
        <v>11358562.130000001</v>
      </c>
      <c r="AV145">
        <v>11307423</v>
      </c>
      <c r="AW145">
        <v>11313220.66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14904829.52</v>
      </c>
      <c r="G146">
        <v>13898664.630000001</v>
      </c>
      <c r="H146">
        <v>12681022.84</v>
      </c>
      <c r="I146">
        <v>13162063.93</v>
      </c>
      <c r="J146">
        <v>12269738.85</v>
      </c>
      <c r="K146">
        <v>11169782.09</v>
      </c>
      <c r="L146">
        <v>10965319.550000001</v>
      </c>
      <c r="M146">
        <v>10861553.35</v>
      </c>
      <c r="N146">
        <v>11408815.640000001</v>
      </c>
      <c r="O146">
        <v>11118047.91</v>
      </c>
      <c r="P146">
        <v>10283854.550000001</v>
      </c>
      <c r="Q146">
        <v>9312210.8039999995</v>
      </c>
      <c r="R146">
        <v>8668425.3169999998</v>
      </c>
      <c r="S146">
        <v>8332078.6619999995</v>
      </c>
      <c r="T146">
        <v>8119030.1639999999</v>
      </c>
      <c r="U146">
        <v>8133033.1689999998</v>
      </c>
      <c r="V146">
        <v>8230355.9709999999</v>
      </c>
      <c r="W146">
        <v>8272095.8159999996</v>
      </c>
      <c r="X146">
        <v>8260918.5089999996</v>
      </c>
      <c r="Y146">
        <v>8224580.2120000003</v>
      </c>
      <c r="Z146">
        <v>8208445.5880000005</v>
      </c>
      <c r="AA146">
        <v>8210806.6050000004</v>
      </c>
      <c r="AB146">
        <v>8230378.0619999999</v>
      </c>
      <c r="AC146">
        <v>8261869.75</v>
      </c>
      <c r="AD146">
        <v>8301309.6809999999</v>
      </c>
      <c r="AE146">
        <v>8337785.4680000003</v>
      </c>
      <c r="AF146">
        <v>8370134.2819999997</v>
      </c>
      <c r="AG146">
        <v>8397744.3829999994</v>
      </c>
      <c r="AH146">
        <v>8422964.9189999998</v>
      </c>
      <c r="AI146">
        <v>8450496.5779999997</v>
      </c>
      <c r="AJ146">
        <v>8477205.3059999999</v>
      </c>
      <c r="AK146">
        <v>8504639.49599999</v>
      </c>
      <c r="AL146">
        <v>8532006.3190000001</v>
      </c>
      <c r="AM146">
        <v>8559376.3190000001</v>
      </c>
      <c r="AN146">
        <v>8561325.9419999998</v>
      </c>
      <c r="AO146">
        <v>8548864.7860000003</v>
      </c>
      <c r="AP146">
        <v>8526730.182</v>
      </c>
      <c r="AQ146">
        <v>8499169.6679999996</v>
      </c>
      <c r="AR146">
        <v>8466737.0250000004</v>
      </c>
      <c r="AS146">
        <v>8435878.2379999999</v>
      </c>
      <c r="AT146">
        <v>8404331.3220000006</v>
      </c>
      <c r="AU146">
        <v>8372650.8339999998</v>
      </c>
      <c r="AV146">
        <v>8341533.9919999996</v>
      </c>
      <c r="AW146">
        <v>8314815.7640000004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9629293.83699999</v>
      </c>
      <c r="G147">
        <v>9431170.8289999999</v>
      </c>
      <c r="H147">
        <v>8841864.6510000005</v>
      </c>
      <c r="I147">
        <v>9102785.1669999994</v>
      </c>
      <c r="J147">
        <v>8999281.3969999999</v>
      </c>
      <c r="K147">
        <v>8633665.0010000002</v>
      </c>
      <c r="L147">
        <v>8643474.6190000009</v>
      </c>
      <c r="M147">
        <v>8648963.29099999</v>
      </c>
      <c r="N147">
        <v>8863520.8650000002</v>
      </c>
      <c r="O147">
        <v>8779379.72299999</v>
      </c>
      <c r="P147">
        <v>8493023.3570000008</v>
      </c>
      <c r="Q147">
        <v>8155316.2120000003</v>
      </c>
      <c r="R147">
        <v>7918756.091</v>
      </c>
      <c r="S147">
        <v>7556554.7790000001</v>
      </c>
      <c r="T147">
        <v>7355900.1610000003</v>
      </c>
      <c r="U147">
        <v>7298589.1770000001</v>
      </c>
      <c r="V147">
        <v>7322825.6260000002</v>
      </c>
      <c r="W147">
        <v>7322884.1349999998</v>
      </c>
      <c r="X147">
        <v>7305286.8779999996</v>
      </c>
      <c r="Y147">
        <v>7310998.1260000002</v>
      </c>
      <c r="Z147">
        <v>7335728.5710000005</v>
      </c>
      <c r="AA147">
        <v>7371045.426</v>
      </c>
      <c r="AB147">
        <v>7414480.148</v>
      </c>
      <c r="AC147">
        <v>7465445.4709999999</v>
      </c>
      <c r="AD147">
        <v>7524512.9280000003</v>
      </c>
      <c r="AE147">
        <v>7583628.0980000002</v>
      </c>
      <c r="AF147">
        <v>7643407.1179999998</v>
      </c>
      <c r="AG147">
        <v>7703088.7340000002</v>
      </c>
      <c r="AH147">
        <v>7764642.8370000003</v>
      </c>
      <c r="AI147">
        <v>7847895.6579999998</v>
      </c>
      <c r="AJ147">
        <v>7934305.7220000001</v>
      </c>
      <c r="AK147">
        <v>8023941.6500000004</v>
      </c>
      <c r="AL147">
        <v>8115519.148</v>
      </c>
      <c r="AM147">
        <v>8208923.3130000001</v>
      </c>
      <c r="AN147">
        <v>8287103.3310000002</v>
      </c>
      <c r="AO147">
        <v>8358993.716</v>
      </c>
      <c r="AP147">
        <v>8425967.1280000005</v>
      </c>
      <c r="AQ147">
        <v>8489709.4440000001</v>
      </c>
      <c r="AR147">
        <v>8549591.6989999898</v>
      </c>
      <c r="AS147">
        <v>8608993.12099999</v>
      </c>
      <c r="AT147">
        <v>8666099.2870000005</v>
      </c>
      <c r="AU147">
        <v>8720973.2630000003</v>
      </c>
      <c r="AV147">
        <v>8774017.1239999998</v>
      </c>
      <c r="AW147">
        <v>8828288.6870000008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11133207.68</v>
      </c>
      <c r="F148">
        <v>11198865.32</v>
      </c>
      <c r="G148">
        <v>11263327.550000001</v>
      </c>
      <c r="H148">
        <v>10502210.630000001</v>
      </c>
      <c r="I148">
        <v>10914568.27</v>
      </c>
      <c r="J148">
        <v>11084970.449999999</v>
      </c>
      <c r="K148">
        <v>10925256.710000001</v>
      </c>
      <c r="L148">
        <v>10923348.65</v>
      </c>
      <c r="M148">
        <v>10917764.470000001</v>
      </c>
      <c r="N148">
        <v>11038365.15</v>
      </c>
      <c r="O148">
        <v>11255956.119999999</v>
      </c>
      <c r="P148">
        <v>11369308.17</v>
      </c>
      <c r="Q148">
        <v>11394912.33</v>
      </c>
      <c r="R148">
        <v>11384380.300000001</v>
      </c>
      <c r="S148">
        <v>11241014.9</v>
      </c>
      <c r="T148">
        <v>11071270.130000001</v>
      </c>
      <c r="U148">
        <v>10985906.92</v>
      </c>
      <c r="V148">
        <v>10972742.279999999</v>
      </c>
      <c r="W148">
        <v>10949013.66</v>
      </c>
      <c r="X148">
        <v>10922409.199999999</v>
      </c>
      <c r="Y148">
        <v>10969397.59</v>
      </c>
      <c r="Z148">
        <v>11052867.58</v>
      </c>
      <c r="AA148">
        <v>11158024.619999999</v>
      </c>
      <c r="AB148">
        <v>11276045.1</v>
      </c>
      <c r="AC148">
        <v>11403688.34</v>
      </c>
      <c r="AD148">
        <v>11543979.449999999</v>
      </c>
      <c r="AE148">
        <v>11689241.23</v>
      </c>
      <c r="AF148">
        <v>11838898.24</v>
      </c>
      <c r="AG148">
        <v>11991700.68</v>
      </c>
      <c r="AH148">
        <v>12148521.49</v>
      </c>
      <c r="AI148">
        <v>12328387.77</v>
      </c>
      <c r="AJ148">
        <v>12513183.449999999</v>
      </c>
      <c r="AK148">
        <v>12702433.73</v>
      </c>
      <c r="AL148">
        <v>12895447.109999999</v>
      </c>
      <c r="AM148">
        <v>13092120.189999999</v>
      </c>
      <c r="AN148">
        <v>13277034.5</v>
      </c>
      <c r="AO148">
        <v>13458991.279999999</v>
      </c>
      <c r="AP148">
        <v>13639176.59</v>
      </c>
      <c r="AQ148">
        <v>13818537.17</v>
      </c>
      <c r="AR148">
        <v>13997222.779999999</v>
      </c>
      <c r="AS148">
        <v>14170421.68</v>
      </c>
      <c r="AT148">
        <v>14339715</v>
      </c>
      <c r="AU148">
        <v>14506239.02</v>
      </c>
      <c r="AV148">
        <v>14670776.050000001</v>
      </c>
      <c r="AW148">
        <v>14834266.109999999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616290.98710000003</v>
      </c>
      <c r="G149">
        <v>588627.00600000005</v>
      </c>
      <c r="H149">
        <v>503406.9473</v>
      </c>
      <c r="I149">
        <v>527374.75060000003</v>
      </c>
      <c r="J149">
        <v>533390.05090000003</v>
      </c>
      <c r="K149">
        <v>492882.63520000002</v>
      </c>
      <c r="L149">
        <v>457569.70750000002</v>
      </c>
      <c r="M149">
        <v>442755.3161</v>
      </c>
      <c r="N149">
        <v>459260.54519999999</v>
      </c>
      <c r="O149">
        <v>450413.27669999999</v>
      </c>
      <c r="P149">
        <v>426790.25589999999</v>
      </c>
      <c r="Q149">
        <v>393817.88530000002</v>
      </c>
      <c r="R149">
        <v>362931.36190000002</v>
      </c>
      <c r="S149">
        <v>336268.76569999999</v>
      </c>
      <c r="T149">
        <v>315103.97989999998</v>
      </c>
      <c r="U149">
        <v>304217.03389999998</v>
      </c>
      <c r="V149">
        <v>298915.99979999999</v>
      </c>
      <c r="W149">
        <v>293520.20409999997</v>
      </c>
      <c r="X149">
        <v>288337.75780000002</v>
      </c>
      <c r="Y149">
        <v>284881.32459999999</v>
      </c>
      <c r="Z149">
        <v>283207.3541</v>
      </c>
      <c r="AA149">
        <v>282306.28450000001</v>
      </c>
      <c r="AB149">
        <v>281909.20630000002</v>
      </c>
      <c r="AC149">
        <v>281941.28320000001</v>
      </c>
      <c r="AD149">
        <v>282477.02850000001</v>
      </c>
      <c r="AE149">
        <v>283121.90539999999</v>
      </c>
      <c r="AF149">
        <v>283941.27159999998</v>
      </c>
      <c r="AG149">
        <v>284917.91560000001</v>
      </c>
      <c r="AH149">
        <v>286160.87579999998</v>
      </c>
      <c r="AI149">
        <v>288180.36680000002</v>
      </c>
      <c r="AJ149">
        <v>290437.46799999999</v>
      </c>
      <c r="AK149">
        <v>292971.446</v>
      </c>
      <c r="AL149">
        <v>295668.70439999999</v>
      </c>
      <c r="AM149">
        <v>298503.89169999998</v>
      </c>
      <c r="AN149">
        <v>300985.91460000002</v>
      </c>
      <c r="AO149">
        <v>303362.56420000002</v>
      </c>
      <c r="AP149">
        <v>305679.3602</v>
      </c>
      <c r="AQ149">
        <v>308032.00050000002</v>
      </c>
      <c r="AR149">
        <v>310350.13250000001</v>
      </c>
      <c r="AS149">
        <v>312746.05560000002</v>
      </c>
      <c r="AT149">
        <v>315125.1053</v>
      </c>
      <c r="AU149">
        <v>317516.9007</v>
      </c>
      <c r="AV149">
        <v>319964.6863</v>
      </c>
      <c r="AW149">
        <v>322679.15639999998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23448014.989999998</v>
      </c>
      <c r="F150">
        <v>23522559.16</v>
      </c>
      <c r="G150">
        <v>20569064.510000002</v>
      </c>
      <c r="H150">
        <v>16788908.489999998</v>
      </c>
      <c r="I150">
        <v>18279970.32</v>
      </c>
      <c r="J150">
        <v>18038974.690000001</v>
      </c>
      <c r="K150">
        <v>16936818.559999999</v>
      </c>
      <c r="L150">
        <v>17440082.609999999</v>
      </c>
      <c r="M150">
        <v>17931506.949999999</v>
      </c>
      <c r="N150">
        <v>17775903.239999998</v>
      </c>
      <c r="O150">
        <v>16106163.289999999</v>
      </c>
      <c r="P150">
        <v>14223939.5</v>
      </c>
      <c r="Q150">
        <v>12909806.07</v>
      </c>
      <c r="R150">
        <v>12226315.73</v>
      </c>
      <c r="S150">
        <v>11582180.16</v>
      </c>
      <c r="T150">
        <v>11262344.880000001</v>
      </c>
      <c r="U150">
        <v>11300194.83</v>
      </c>
      <c r="V150">
        <v>11508133.6</v>
      </c>
      <c r="W150">
        <v>11706593.76</v>
      </c>
      <c r="X150">
        <v>11873735.390000001</v>
      </c>
      <c r="Y150">
        <v>12014790.550000001</v>
      </c>
      <c r="Z150">
        <v>12169110.41</v>
      </c>
      <c r="AA150">
        <v>12327238.039999999</v>
      </c>
      <c r="AB150">
        <v>12494667.279999999</v>
      </c>
      <c r="AC150">
        <v>12672687.130000001</v>
      </c>
      <c r="AD150">
        <v>12853498.960000001</v>
      </c>
      <c r="AE150">
        <v>13030468.359999999</v>
      </c>
      <c r="AF150">
        <v>13206237.550000001</v>
      </c>
      <c r="AG150">
        <v>13381175.26</v>
      </c>
      <c r="AH150">
        <v>13558835.74</v>
      </c>
      <c r="AI150">
        <v>13742881.6</v>
      </c>
      <c r="AJ150">
        <v>13930537.470000001</v>
      </c>
      <c r="AK150">
        <v>14124228.52</v>
      </c>
      <c r="AL150">
        <v>14321070.52</v>
      </c>
      <c r="AM150">
        <v>14520512.17</v>
      </c>
      <c r="AN150">
        <v>14703128.289999999</v>
      </c>
      <c r="AO150">
        <v>14875513.199999999</v>
      </c>
      <c r="AP150">
        <v>15040021.92</v>
      </c>
      <c r="AQ150">
        <v>15200562.550000001</v>
      </c>
      <c r="AR150">
        <v>15354873.67</v>
      </c>
      <c r="AS150">
        <v>15521247.48</v>
      </c>
      <c r="AT150">
        <v>15690349.68</v>
      </c>
      <c r="AU150">
        <v>15860811.140000001</v>
      </c>
      <c r="AV150">
        <v>16032777.449999999</v>
      </c>
      <c r="AW150">
        <v>16213868.24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624080.6923</v>
      </c>
      <c r="G151">
        <v>573706.5723</v>
      </c>
      <c r="H151">
        <v>484675.52100000001</v>
      </c>
      <c r="I151">
        <v>522405.24329999997</v>
      </c>
      <c r="J151">
        <v>512981.57419999997</v>
      </c>
      <c r="K151">
        <v>471474.93819999998</v>
      </c>
      <c r="L151">
        <v>448973.5723</v>
      </c>
      <c r="M151">
        <v>447440.31679999997</v>
      </c>
      <c r="N151">
        <v>428908.73609999998</v>
      </c>
      <c r="O151">
        <v>414810.73149999999</v>
      </c>
      <c r="P151">
        <v>382949.2684</v>
      </c>
      <c r="Q151">
        <v>337257.36410000001</v>
      </c>
      <c r="R151">
        <v>299643.42690000002</v>
      </c>
      <c r="S151">
        <v>268571.16749999998</v>
      </c>
      <c r="T151">
        <v>251037.59039999999</v>
      </c>
      <c r="U151">
        <v>243691.96590000001</v>
      </c>
      <c r="V151">
        <v>242527.606</v>
      </c>
      <c r="W151">
        <v>241250.6183</v>
      </c>
      <c r="X151">
        <v>239969.9853</v>
      </c>
      <c r="Y151">
        <v>241015.03289999999</v>
      </c>
      <c r="Z151">
        <v>242875.60699999999</v>
      </c>
      <c r="AA151">
        <v>244831.15520000001</v>
      </c>
      <c r="AB151">
        <v>246742.6575</v>
      </c>
      <c r="AC151">
        <v>248650.5221</v>
      </c>
      <c r="AD151">
        <v>250692.45420000001</v>
      </c>
      <c r="AE151">
        <v>252500.46400000001</v>
      </c>
      <c r="AF151">
        <v>254203.79310000001</v>
      </c>
      <c r="AG151">
        <v>255793.2825</v>
      </c>
      <c r="AH151">
        <v>257405.87830000001</v>
      </c>
      <c r="AI151">
        <v>260521.56469999999</v>
      </c>
      <c r="AJ151">
        <v>263743.4081</v>
      </c>
      <c r="AK151">
        <v>267069.56660000002</v>
      </c>
      <c r="AL151">
        <v>270388.8419</v>
      </c>
      <c r="AM151">
        <v>273698.04920000001</v>
      </c>
      <c r="AN151">
        <v>276323.95260000002</v>
      </c>
      <c r="AO151">
        <v>278680.43190000003</v>
      </c>
      <c r="AP151">
        <v>280843.69280000002</v>
      </c>
      <c r="AQ151">
        <v>282916.59480000002</v>
      </c>
      <c r="AR151">
        <v>284899.52759999997</v>
      </c>
      <c r="AS151">
        <v>286847.04830000002</v>
      </c>
      <c r="AT151">
        <v>288667.54800000001</v>
      </c>
      <c r="AU151">
        <v>290388.05</v>
      </c>
      <c r="AV151">
        <v>292074.614</v>
      </c>
      <c r="AW151">
        <v>293908.84480000002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19467333.309999999</v>
      </c>
      <c r="G152">
        <v>18594584.260000002</v>
      </c>
      <c r="H152">
        <v>16923257.030000001</v>
      </c>
      <c r="I152">
        <v>17114552.719999999</v>
      </c>
      <c r="J152">
        <v>16893495.109999999</v>
      </c>
      <c r="K152">
        <v>16093518.949999999</v>
      </c>
      <c r="L152">
        <v>15610099.07</v>
      </c>
      <c r="M152">
        <v>15544470.16</v>
      </c>
      <c r="N152">
        <v>15704039.66</v>
      </c>
      <c r="O152">
        <v>15424553.66</v>
      </c>
      <c r="P152">
        <v>14718616.77</v>
      </c>
      <c r="Q152">
        <v>13720288.51</v>
      </c>
      <c r="R152">
        <v>12960931.84</v>
      </c>
      <c r="S152">
        <v>12373659.189999999</v>
      </c>
      <c r="T152">
        <v>11878365.66</v>
      </c>
      <c r="U152">
        <v>11831686.029999999</v>
      </c>
      <c r="V152">
        <v>11928756.33</v>
      </c>
      <c r="W152">
        <v>12006726</v>
      </c>
      <c r="X152">
        <v>12038014.310000001</v>
      </c>
      <c r="Y152">
        <v>12068716.810000001</v>
      </c>
      <c r="Z152">
        <v>12160848</v>
      </c>
      <c r="AA152">
        <v>12261621.09</v>
      </c>
      <c r="AB152">
        <v>12369509.52</v>
      </c>
      <c r="AC152">
        <v>12484300.109999999</v>
      </c>
      <c r="AD152">
        <v>12607769.68</v>
      </c>
      <c r="AE152">
        <v>12723141.529999999</v>
      </c>
      <c r="AF152">
        <v>12836178.35</v>
      </c>
      <c r="AG152">
        <v>12945962.539999999</v>
      </c>
      <c r="AH152">
        <v>13057224.060000001</v>
      </c>
      <c r="AI152">
        <v>13197236.689999999</v>
      </c>
      <c r="AJ152">
        <v>13342606.57</v>
      </c>
      <c r="AK152">
        <v>13494244.66</v>
      </c>
      <c r="AL152">
        <v>13648083.710000001</v>
      </c>
      <c r="AM152">
        <v>13803319.68</v>
      </c>
      <c r="AN152">
        <v>13933948.189999999</v>
      </c>
      <c r="AO152">
        <v>14060049.84</v>
      </c>
      <c r="AP152">
        <v>14180477.130000001</v>
      </c>
      <c r="AQ152">
        <v>14299929.08</v>
      </c>
      <c r="AR152">
        <v>14414960.33</v>
      </c>
      <c r="AS152">
        <v>14535798.720000001</v>
      </c>
      <c r="AT152">
        <v>14645976.699999999</v>
      </c>
      <c r="AU152">
        <v>14751900.779999999</v>
      </c>
      <c r="AV152">
        <v>14856100.85</v>
      </c>
      <c r="AW152">
        <v>14970595.09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620599.35880000005</v>
      </c>
      <c r="G153">
        <v>602291.49809999997</v>
      </c>
      <c r="H153">
        <v>534971.4791</v>
      </c>
      <c r="I153">
        <v>531287.26919999998</v>
      </c>
      <c r="J153">
        <v>545089.86219999997</v>
      </c>
      <c r="K153">
        <v>531002.32880000002</v>
      </c>
      <c r="L153">
        <v>522211.9621</v>
      </c>
      <c r="M153">
        <v>487414.63170000003</v>
      </c>
      <c r="N153">
        <v>445482.08799999999</v>
      </c>
      <c r="O153">
        <v>422830.70970000001</v>
      </c>
      <c r="P153">
        <v>406306.44939999998</v>
      </c>
      <c r="Q153">
        <v>385903.74690000003</v>
      </c>
      <c r="R153">
        <v>364255.41600000003</v>
      </c>
      <c r="S153">
        <v>360680.46380000003</v>
      </c>
      <c r="T153">
        <v>356396.7574</v>
      </c>
      <c r="U153">
        <v>358075.29379999998</v>
      </c>
      <c r="V153">
        <v>375265.19549999997</v>
      </c>
      <c r="W153">
        <v>380665.94429999997</v>
      </c>
      <c r="X153">
        <v>384320.41519999999</v>
      </c>
      <c r="Y153">
        <v>380142.39189999999</v>
      </c>
      <c r="Z153">
        <v>379627.32520000002</v>
      </c>
      <c r="AA153">
        <v>378156.72950000002</v>
      </c>
      <c r="AB153">
        <v>375167.85680000001</v>
      </c>
      <c r="AC153">
        <v>371575.06780000002</v>
      </c>
      <c r="AD153">
        <v>369329.78720000002</v>
      </c>
      <c r="AE153">
        <v>366068.16440000001</v>
      </c>
      <c r="AF153">
        <v>362418.90779999999</v>
      </c>
      <c r="AG153">
        <v>358530.83010000002</v>
      </c>
      <c r="AH153">
        <v>355702.17739999999</v>
      </c>
      <c r="AI153">
        <v>353454.55849999998</v>
      </c>
      <c r="AJ153">
        <v>350917.61609999998</v>
      </c>
      <c r="AK153">
        <v>349811.83260000002</v>
      </c>
      <c r="AL153">
        <v>348794.94760000001</v>
      </c>
      <c r="AM153">
        <v>347678.17330000002</v>
      </c>
      <c r="AN153">
        <v>347382.3873</v>
      </c>
      <c r="AO153">
        <v>346980.43219999998</v>
      </c>
      <c r="AP153">
        <v>346809.53</v>
      </c>
      <c r="AQ153">
        <v>347909.9289</v>
      </c>
      <c r="AR153">
        <v>348260.0845</v>
      </c>
      <c r="AS153">
        <v>349281.71710000001</v>
      </c>
      <c r="AT153">
        <v>350568.36849999998</v>
      </c>
      <c r="AU153">
        <v>351375.2622</v>
      </c>
      <c r="AV153">
        <v>352066.88909999997</v>
      </c>
      <c r="AW153">
        <v>356941.93449999997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1271181.0160000001</v>
      </c>
      <c r="G154">
        <v>1211706.5220000001</v>
      </c>
      <c r="H154">
        <v>1175518.9779999999</v>
      </c>
      <c r="I154">
        <v>1205179.9310000001</v>
      </c>
      <c r="J154">
        <v>1173518.49</v>
      </c>
      <c r="K154">
        <v>1114356.5660000001</v>
      </c>
      <c r="L154">
        <v>1118926.1100000001</v>
      </c>
      <c r="M154">
        <v>1125384.7080000001</v>
      </c>
      <c r="N154">
        <v>1097890.1340000001</v>
      </c>
      <c r="O154">
        <v>1162121.763</v>
      </c>
      <c r="P154">
        <v>1175813.9129999999</v>
      </c>
      <c r="Q154">
        <v>1142711.8959999999</v>
      </c>
      <c r="R154">
        <v>1176995.024</v>
      </c>
      <c r="S154">
        <v>1197637.825</v>
      </c>
      <c r="T154">
        <v>1198042.318</v>
      </c>
      <c r="U154">
        <v>1215528.2339999999</v>
      </c>
      <c r="V154">
        <v>1245020.851</v>
      </c>
      <c r="W154">
        <v>1266107.9609999999</v>
      </c>
      <c r="X154">
        <v>1277080.727</v>
      </c>
      <c r="Y154">
        <v>1287392.0930000001</v>
      </c>
      <c r="Z154">
        <v>1300647.9609999999</v>
      </c>
      <c r="AA154">
        <v>1316958.219</v>
      </c>
      <c r="AB154">
        <v>1334600.395</v>
      </c>
      <c r="AC154">
        <v>1352823.642</v>
      </c>
      <c r="AD154">
        <v>1369798.5989999999</v>
      </c>
      <c r="AE154">
        <v>1385002.1270000001</v>
      </c>
      <c r="AF154">
        <v>1398893.341</v>
      </c>
      <c r="AG154">
        <v>1411797.142</v>
      </c>
      <c r="AH154">
        <v>1424317.7180000001</v>
      </c>
      <c r="AI154">
        <v>1436685.78</v>
      </c>
      <c r="AJ154">
        <v>1449111.6410000001</v>
      </c>
      <c r="AK154">
        <v>1461754.8629999999</v>
      </c>
      <c r="AL154">
        <v>1474437.487</v>
      </c>
      <c r="AM154">
        <v>1487066.83</v>
      </c>
      <c r="AN154">
        <v>1495822.1259999999</v>
      </c>
      <c r="AO154">
        <v>1502314.1710000001</v>
      </c>
      <c r="AP154">
        <v>1507394.081</v>
      </c>
      <c r="AQ154">
        <v>1511843.193</v>
      </c>
      <c r="AR154">
        <v>1515748.537</v>
      </c>
      <c r="AS154">
        <v>1518869.1969999999</v>
      </c>
      <c r="AT154">
        <v>1520990.784</v>
      </c>
      <c r="AU154">
        <v>1522434.371</v>
      </c>
      <c r="AV154">
        <v>1523556.85</v>
      </c>
      <c r="AW154">
        <v>1525324.101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3551272.0520000001</v>
      </c>
      <c r="G155">
        <v>3336955.3679999998</v>
      </c>
      <c r="H155">
        <v>3069229.2039999999</v>
      </c>
      <c r="I155">
        <v>3076665.9640000002</v>
      </c>
      <c r="J155">
        <v>2968208.8679999998</v>
      </c>
      <c r="K155">
        <v>2808293.7919999999</v>
      </c>
      <c r="L155">
        <v>2741581.8990000002</v>
      </c>
      <c r="M155">
        <v>2679415.281</v>
      </c>
      <c r="N155">
        <v>2493642.4449999998</v>
      </c>
      <c r="O155">
        <v>2609726.8849999998</v>
      </c>
      <c r="P155">
        <v>2698070.9849999999</v>
      </c>
      <c r="Q155">
        <v>2755645.7140000002</v>
      </c>
      <c r="R155">
        <v>2840336.67</v>
      </c>
      <c r="S155">
        <v>2913701.7140000002</v>
      </c>
      <c r="T155">
        <v>2909323.6460000002</v>
      </c>
      <c r="U155">
        <v>2908959.53</v>
      </c>
      <c r="V155">
        <v>2912149.0830000001</v>
      </c>
      <c r="W155">
        <v>2911270.145</v>
      </c>
      <c r="X155">
        <v>2907277.22</v>
      </c>
      <c r="Y155">
        <v>2910183.443</v>
      </c>
      <c r="Z155">
        <v>2919923.611</v>
      </c>
      <c r="AA155">
        <v>2935544.2080000001</v>
      </c>
      <c r="AB155">
        <v>2955011.588</v>
      </c>
      <c r="AC155">
        <v>2976860.7740000002</v>
      </c>
      <c r="AD155">
        <v>2820969.39</v>
      </c>
      <c r="AE155">
        <v>2661667.3420000002</v>
      </c>
      <c r="AF155">
        <v>2498991.057</v>
      </c>
      <c r="AG155">
        <v>2333051.6379999998</v>
      </c>
      <c r="AH155">
        <v>2164382.3509999998</v>
      </c>
      <c r="AI155">
        <v>1994868.6740000001</v>
      </c>
      <c r="AJ155">
        <v>1823610.0360000001</v>
      </c>
      <c r="AK155">
        <v>1650869.4509999999</v>
      </c>
      <c r="AL155">
        <v>1476619.2</v>
      </c>
      <c r="AM155">
        <v>1300903.443</v>
      </c>
      <c r="AN155">
        <v>1303536.0360000001</v>
      </c>
      <c r="AO155">
        <v>1305915.291</v>
      </c>
      <c r="AP155">
        <v>1308129.8970000001</v>
      </c>
      <c r="AQ155" s="39">
        <v>1310346.693</v>
      </c>
      <c r="AR155" s="39">
        <v>1312501.1129999999</v>
      </c>
      <c r="AS155" s="39">
        <v>1314213.344</v>
      </c>
      <c r="AT155" s="39">
        <v>1315712.274</v>
      </c>
      <c r="AU155" s="39">
        <v>1317120.7890000001</v>
      </c>
      <c r="AV155">
        <v>1318566.9140000001</v>
      </c>
      <c r="AW155">
        <v>1320488.78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55928143.740000002</v>
      </c>
      <c r="G156">
        <v>52731657.43</v>
      </c>
      <c r="H156">
        <v>47765425.210000001</v>
      </c>
      <c r="I156">
        <v>47990496.450000003</v>
      </c>
      <c r="J156">
        <v>47059141.109999999</v>
      </c>
      <c r="K156">
        <v>44125850.640000001</v>
      </c>
      <c r="L156">
        <v>42570508.939999998</v>
      </c>
      <c r="M156">
        <v>41984695.600000001</v>
      </c>
      <c r="N156">
        <v>40763572.25</v>
      </c>
      <c r="O156">
        <v>42075279.619999997</v>
      </c>
      <c r="P156">
        <v>42630654.439999998</v>
      </c>
      <c r="Q156">
        <v>42121196.969999999</v>
      </c>
      <c r="R156">
        <v>42312147.869999997</v>
      </c>
      <c r="S156">
        <v>42953577.810000002</v>
      </c>
      <c r="T156">
        <v>42540534.560000002</v>
      </c>
      <c r="U156">
        <v>42140627.780000001</v>
      </c>
      <c r="V156">
        <v>41755627.979999997</v>
      </c>
      <c r="W156">
        <v>41243040.659999996</v>
      </c>
      <c r="X156">
        <v>40629969.109999999</v>
      </c>
      <c r="Y156">
        <v>40242577.039999999</v>
      </c>
      <c r="Z156">
        <v>40167625.640000001</v>
      </c>
      <c r="AA156">
        <v>40290377.659999996</v>
      </c>
      <c r="AB156">
        <v>40566752.75</v>
      </c>
      <c r="AC156">
        <v>40963871.939999998</v>
      </c>
      <c r="AD156">
        <v>40926900.329999998</v>
      </c>
      <c r="AE156">
        <v>40938962.090000004</v>
      </c>
      <c r="AF156">
        <v>40988500.219999999</v>
      </c>
      <c r="AG156">
        <v>41064812.020000003</v>
      </c>
      <c r="AH156">
        <v>41167642.5</v>
      </c>
      <c r="AI156">
        <v>41282123.450000003</v>
      </c>
      <c r="AJ156">
        <v>41423022.950000003</v>
      </c>
      <c r="AK156">
        <v>41589444.340000004</v>
      </c>
      <c r="AL156">
        <v>41774925.100000001</v>
      </c>
      <c r="AM156">
        <v>41974662.789999999</v>
      </c>
      <c r="AN156">
        <v>42125147.439999998</v>
      </c>
      <c r="AO156">
        <v>42251155.57</v>
      </c>
      <c r="AP156">
        <v>42351849.759999998</v>
      </c>
      <c r="AQ156">
        <v>42433933.399999999</v>
      </c>
      <c r="AR156">
        <v>42490200.560000002</v>
      </c>
      <c r="AS156">
        <v>42509330.880000003</v>
      </c>
      <c r="AT156">
        <v>42483823.060000002</v>
      </c>
      <c r="AU156">
        <v>42425299.990000002</v>
      </c>
      <c r="AV156">
        <v>42339807.670000002</v>
      </c>
      <c r="AW156">
        <v>42247945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2101898.8930000002</v>
      </c>
      <c r="G157">
        <v>1891373.517</v>
      </c>
      <c r="H157">
        <v>1427853.4609999999</v>
      </c>
      <c r="I157">
        <v>1824450.6810000001</v>
      </c>
      <c r="J157">
        <v>1519658.7930000001</v>
      </c>
      <c r="K157">
        <v>1907674.344</v>
      </c>
      <c r="L157">
        <v>1802191.5589999999</v>
      </c>
      <c r="M157">
        <v>1902800.98</v>
      </c>
      <c r="N157">
        <v>2017699.706</v>
      </c>
      <c r="O157">
        <v>2016839.392</v>
      </c>
      <c r="P157">
        <v>2004293.507</v>
      </c>
      <c r="Q157">
        <v>1967556.297</v>
      </c>
      <c r="R157">
        <v>1940960.7239999999</v>
      </c>
      <c r="S157">
        <v>2134765.5290000001</v>
      </c>
      <c r="T157">
        <v>2066962.1059999999</v>
      </c>
      <c r="U157">
        <v>2022253.0209999999</v>
      </c>
      <c r="V157">
        <v>1992183.513</v>
      </c>
      <c r="W157">
        <v>1991195.591</v>
      </c>
      <c r="X157">
        <v>1984538.11</v>
      </c>
      <c r="Y157">
        <v>1983897.2080000001</v>
      </c>
      <c r="Z157">
        <v>1991240.1459999999</v>
      </c>
      <c r="AA157">
        <v>2003132.3970000001</v>
      </c>
      <c r="AB157">
        <v>2018501.102</v>
      </c>
      <c r="AC157">
        <v>2036637.655</v>
      </c>
      <c r="AD157">
        <v>2058081.139</v>
      </c>
      <c r="AE157">
        <v>2080725.9569999999</v>
      </c>
      <c r="AF157">
        <v>2104492.2760000001</v>
      </c>
      <c r="AG157">
        <v>2129173.182</v>
      </c>
      <c r="AH157">
        <v>2154883.81</v>
      </c>
      <c r="AI157">
        <v>2181636.8659999999</v>
      </c>
      <c r="AJ157">
        <v>2209469.2790000001</v>
      </c>
      <c r="AK157">
        <v>2238334.46</v>
      </c>
      <c r="AL157">
        <v>2268034.7829999998</v>
      </c>
      <c r="AM157">
        <v>2298411.023</v>
      </c>
      <c r="AN157">
        <v>2327458.1310000001</v>
      </c>
      <c r="AO157">
        <v>2356259.6159999999</v>
      </c>
      <c r="AP157">
        <v>2384613.0980000002</v>
      </c>
      <c r="AQ157">
        <v>2412746.1060000001</v>
      </c>
      <c r="AR157">
        <v>2440389.5070000002</v>
      </c>
      <c r="AS157">
        <v>2467644.7549999999</v>
      </c>
      <c r="AT157">
        <v>2493808.1579999998</v>
      </c>
      <c r="AU157">
        <v>2519319.304</v>
      </c>
      <c r="AV157">
        <v>2544366.0589999999</v>
      </c>
      <c r="AW157">
        <v>2569725.1949999998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4299300.4919999996</v>
      </c>
      <c r="G158">
        <v>4273317.7980000004</v>
      </c>
      <c r="H158">
        <v>3473917.0240000002</v>
      </c>
      <c r="I158">
        <v>3589391.9240000001</v>
      </c>
      <c r="J158">
        <v>3768253.4010000001</v>
      </c>
      <c r="K158">
        <v>3675932.98</v>
      </c>
      <c r="L158">
        <v>3547023.091</v>
      </c>
      <c r="M158">
        <v>3503743.6910000001</v>
      </c>
      <c r="N158">
        <v>3548029.1439999999</v>
      </c>
      <c r="O158">
        <v>3594849.8020000001</v>
      </c>
      <c r="P158">
        <v>3624848.1540000001</v>
      </c>
      <c r="Q158">
        <v>3631519.8569999998</v>
      </c>
      <c r="R158">
        <v>3636881.466</v>
      </c>
      <c r="S158">
        <v>3680892.3620000002</v>
      </c>
      <c r="T158">
        <v>3653498.2340000002</v>
      </c>
      <c r="U158">
        <v>3618480.4330000002</v>
      </c>
      <c r="V158">
        <v>3592296.5469999998</v>
      </c>
      <c r="W158">
        <v>3592960.4350000001</v>
      </c>
      <c r="X158">
        <v>3586771.9160000002</v>
      </c>
      <c r="Y158">
        <v>3597335.7829999998</v>
      </c>
      <c r="Z158">
        <v>3620063.2009999999</v>
      </c>
      <c r="AA158">
        <v>3652454.1919999998</v>
      </c>
      <c r="AB158">
        <v>3691708.0449999999</v>
      </c>
      <c r="AC158">
        <v>3736018.92</v>
      </c>
      <c r="AD158">
        <v>3784586.7990000001</v>
      </c>
      <c r="AE158">
        <v>3834657.0550000002</v>
      </c>
      <c r="AF158">
        <v>3885320.45</v>
      </c>
      <c r="AG158">
        <v>3936118.3659999999</v>
      </c>
      <c r="AH158">
        <v>3987424.108</v>
      </c>
      <c r="AI158">
        <v>4039458.415</v>
      </c>
      <c r="AJ158">
        <v>4092613.318</v>
      </c>
      <c r="AK158">
        <v>4147054.375</v>
      </c>
      <c r="AL158">
        <v>4203349.9960000003</v>
      </c>
      <c r="AM158">
        <v>4261536.9730000002</v>
      </c>
      <c r="AN158">
        <v>4317508.0279999999</v>
      </c>
      <c r="AO158">
        <v>4373024.05</v>
      </c>
      <c r="AP158">
        <v>4428008.9649999999</v>
      </c>
      <c r="AQ158">
        <v>4482967.3030000003</v>
      </c>
      <c r="AR158">
        <v>4537575.835</v>
      </c>
      <c r="AS158">
        <v>4592176.5619999999</v>
      </c>
      <c r="AT158">
        <v>4646579.7980000004</v>
      </c>
      <c r="AU158">
        <v>4700884.2920000004</v>
      </c>
      <c r="AV158">
        <v>4755104.9289999995</v>
      </c>
      <c r="AW158">
        <v>4810587.8619999997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22000636.68</v>
      </c>
      <c r="G159">
        <v>21984132.059999999</v>
      </c>
      <c r="H159">
        <v>21428844.52</v>
      </c>
      <c r="I159">
        <v>22051387.719999999</v>
      </c>
      <c r="J159">
        <v>22130069.579999998</v>
      </c>
      <c r="K159">
        <v>21635357.300000001</v>
      </c>
      <c r="L159">
        <v>21446047.109999999</v>
      </c>
      <c r="M159">
        <v>21745723.969999999</v>
      </c>
      <c r="N159">
        <v>22583602.620000001</v>
      </c>
      <c r="O159">
        <v>21885238.629999999</v>
      </c>
      <c r="P159">
        <v>20638630.789999999</v>
      </c>
      <c r="Q159">
        <v>18906725.170000002</v>
      </c>
      <c r="R159">
        <v>17267363.43</v>
      </c>
      <c r="S159">
        <v>15939342.449999999</v>
      </c>
      <c r="T159">
        <v>15578137.34</v>
      </c>
      <c r="U159">
        <v>15429887.380000001</v>
      </c>
      <c r="V159">
        <v>15417604.85</v>
      </c>
      <c r="W159">
        <v>15423568.27</v>
      </c>
      <c r="X159">
        <v>15508925.73</v>
      </c>
      <c r="Y159">
        <v>15642776.550000001</v>
      </c>
      <c r="Z159">
        <v>15684706.74</v>
      </c>
      <c r="AA159">
        <v>15601627.960000001</v>
      </c>
      <c r="AB159">
        <v>15398991.779999999</v>
      </c>
      <c r="AC159">
        <v>15098519.98</v>
      </c>
      <c r="AD159">
        <v>14960274.699999999</v>
      </c>
      <c r="AE159">
        <v>14695658.41</v>
      </c>
      <c r="AF159">
        <v>14387413.33</v>
      </c>
      <c r="AG159">
        <v>14065633.130000001</v>
      </c>
      <c r="AH159">
        <v>13745704.1</v>
      </c>
      <c r="AI159">
        <v>13485185.199999999</v>
      </c>
      <c r="AJ159">
        <v>13231721.08</v>
      </c>
      <c r="AK159">
        <v>12984979.390000001</v>
      </c>
      <c r="AL159">
        <v>12742976.789999999</v>
      </c>
      <c r="AM159">
        <v>12505997.789999999</v>
      </c>
      <c r="AN159">
        <v>12255328.939999999</v>
      </c>
      <c r="AO159">
        <v>12004644.93</v>
      </c>
      <c r="AP159">
        <v>11755466.369999999</v>
      </c>
      <c r="AQ159">
        <v>11508919.57</v>
      </c>
      <c r="AR159">
        <v>11265291.23</v>
      </c>
      <c r="AS159">
        <v>11022249.439999999</v>
      </c>
      <c r="AT159">
        <v>10779973.810000001</v>
      </c>
      <c r="AU159">
        <v>10539268.050000001</v>
      </c>
      <c r="AV159">
        <v>10301150.550000001</v>
      </c>
      <c r="AW159">
        <v>10066862.699999999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272234176.10000002</v>
      </c>
      <c r="G160">
        <v>258155617.5</v>
      </c>
      <c r="H160">
        <v>235984243.5</v>
      </c>
      <c r="I160">
        <v>239595720.19999999</v>
      </c>
      <c r="J160">
        <v>235838970.59999999</v>
      </c>
      <c r="K160">
        <v>222259929.80000001</v>
      </c>
      <c r="L160">
        <v>215163940.30000001</v>
      </c>
      <c r="M160">
        <v>213192390.19999999</v>
      </c>
      <c r="N160">
        <v>211825054</v>
      </c>
      <c r="O160">
        <v>209215536.30000001</v>
      </c>
      <c r="P160">
        <v>202279378.40000001</v>
      </c>
      <c r="Q160">
        <v>192859868.90000001</v>
      </c>
      <c r="R160">
        <v>186209946.40000001</v>
      </c>
      <c r="S160">
        <v>176576003.59999999</v>
      </c>
      <c r="T160">
        <v>172835369</v>
      </c>
      <c r="U160">
        <v>171152212.30000001</v>
      </c>
      <c r="V160">
        <v>170906291.59999999</v>
      </c>
      <c r="W160">
        <v>170425137.69999999</v>
      </c>
      <c r="X160">
        <v>169683038.90000001</v>
      </c>
      <c r="Y160">
        <v>169512715.90000001</v>
      </c>
      <c r="Z160">
        <v>170037880.09999999</v>
      </c>
      <c r="AA160">
        <v>170825281.59999999</v>
      </c>
      <c r="AB160">
        <v>171809246.80000001</v>
      </c>
      <c r="AC160">
        <v>172910884.19999999</v>
      </c>
      <c r="AD160">
        <v>173824063.80000001</v>
      </c>
      <c r="AE160">
        <v>174597981.40000001</v>
      </c>
      <c r="AF160">
        <v>175014835.90000001</v>
      </c>
      <c r="AG160">
        <v>175650132.5</v>
      </c>
      <c r="AH160">
        <v>176326865.5</v>
      </c>
      <c r="AI160">
        <v>177113125.59999999</v>
      </c>
      <c r="AJ160">
        <v>177937122.59999999</v>
      </c>
      <c r="AK160">
        <v>178844254.59999999</v>
      </c>
      <c r="AL160">
        <v>179818220.69999999</v>
      </c>
      <c r="AM160">
        <v>180824523.59999999</v>
      </c>
      <c r="AN160">
        <v>181732130.30000001</v>
      </c>
      <c r="AO160">
        <v>182515623.30000001</v>
      </c>
      <c r="AP160">
        <v>183206454</v>
      </c>
      <c r="AQ160">
        <v>183864806.19999999</v>
      </c>
      <c r="AR160">
        <v>184446606.90000001</v>
      </c>
      <c r="AS160">
        <v>185649628.40000001</v>
      </c>
      <c r="AT160">
        <v>186895521.19999999</v>
      </c>
      <c r="AU160">
        <v>188116516.30000001</v>
      </c>
      <c r="AV160">
        <v>189322541.90000001</v>
      </c>
      <c r="AW160">
        <v>190647648.19999999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6059906.2110000001</v>
      </c>
      <c r="G161">
        <v>6098243.3609999996</v>
      </c>
      <c r="H161">
        <v>6375912.9160000002</v>
      </c>
      <c r="I161">
        <v>6511254.3509999998</v>
      </c>
      <c r="J161">
        <v>6534218.7259999998</v>
      </c>
      <c r="K161">
        <v>6475000.7549999999</v>
      </c>
      <c r="L161">
        <v>6504456.8459999999</v>
      </c>
      <c r="M161">
        <v>6601761.9390000002</v>
      </c>
      <c r="N161">
        <v>6864599.0199999996</v>
      </c>
      <c r="O161">
        <v>6663754.2230000002</v>
      </c>
      <c r="P161">
        <v>6202597.3949999996</v>
      </c>
      <c r="Q161">
        <v>5520770.7379999999</v>
      </c>
      <c r="R161">
        <v>4886318.0240000002</v>
      </c>
      <c r="S161">
        <v>4351954.9309999999</v>
      </c>
      <c r="T161">
        <v>4198943.3650000002</v>
      </c>
      <c r="U161">
        <v>4138277.8319999999</v>
      </c>
      <c r="V161">
        <v>4137218.2689999999</v>
      </c>
      <c r="W161">
        <v>4223488.7829999998</v>
      </c>
      <c r="X161">
        <v>4314982.6359999999</v>
      </c>
      <c r="Y161">
        <v>4397128.6960000005</v>
      </c>
      <c r="Z161">
        <v>4430428.7170000002</v>
      </c>
      <c r="AA161">
        <v>4412635.4129999997</v>
      </c>
      <c r="AB161">
        <v>4351698.2529999996</v>
      </c>
      <c r="AC161">
        <v>4258346.3389999997</v>
      </c>
      <c r="AD161">
        <v>4209118.9560000002</v>
      </c>
      <c r="AE161">
        <v>4124006.0040000002</v>
      </c>
      <c r="AF161">
        <v>4026540.4160000002</v>
      </c>
      <c r="AG161">
        <v>3924994.9210000001</v>
      </c>
      <c r="AH161">
        <v>3823988.5389999999</v>
      </c>
      <c r="AI161">
        <v>3744862.1579999998</v>
      </c>
      <c r="AJ161">
        <v>3667820.6749999998</v>
      </c>
      <c r="AK161">
        <v>3592773.3029999998</v>
      </c>
      <c r="AL161">
        <v>3519024.7289999998</v>
      </c>
      <c r="AM161">
        <v>3446747.1359999999</v>
      </c>
      <c r="AN161">
        <v>3369501.898</v>
      </c>
      <c r="AO161">
        <v>3292057.2319999998</v>
      </c>
      <c r="AP161">
        <v>3214911.62</v>
      </c>
      <c r="AQ161">
        <v>3138453.8730000001</v>
      </c>
      <c r="AR161">
        <v>3062790.36</v>
      </c>
      <c r="AS161">
        <v>2987070.3309999998</v>
      </c>
      <c r="AT161">
        <v>2911361.1579999998</v>
      </c>
      <c r="AU161">
        <v>2835948.3190000001</v>
      </c>
      <c r="AV161">
        <v>2761192.1970000002</v>
      </c>
      <c r="AW161">
        <v>2687528.3990000002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781644.52300000004</v>
      </c>
      <c r="G162">
        <v>666568.67449999996</v>
      </c>
      <c r="H162">
        <v>569611.02289999998</v>
      </c>
      <c r="I162">
        <v>580111.5956</v>
      </c>
      <c r="J162">
        <v>621336.97290000005</v>
      </c>
      <c r="K162">
        <v>578392.20010000002</v>
      </c>
      <c r="L162">
        <v>596747.87219999998</v>
      </c>
      <c r="M162">
        <v>623538.77209999994</v>
      </c>
      <c r="N162">
        <v>617169.46039999998</v>
      </c>
      <c r="O162">
        <v>512537.4007</v>
      </c>
      <c r="P162">
        <v>416394.98729999998</v>
      </c>
      <c r="Q162">
        <v>361790.74099999998</v>
      </c>
      <c r="R162">
        <v>335885.4754</v>
      </c>
      <c r="S162">
        <v>313213.83260000002</v>
      </c>
      <c r="T162">
        <v>300272.85019999999</v>
      </c>
      <c r="U162">
        <v>298858.40379999997</v>
      </c>
      <c r="V162">
        <v>306798.89</v>
      </c>
      <c r="W162">
        <v>310201.06439999997</v>
      </c>
      <c r="X162">
        <v>312765.71419999999</v>
      </c>
      <c r="Y162">
        <v>310229.70189999999</v>
      </c>
      <c r="Z162">
        <v>310167.03940000001</v>
      </c>
      <c r="AA162">
        <v>310678.13280000002</v>
      </c>
      <c r="AB162">
        <v>311418.31390000001</v>
      </c>
      <c r="AC162">
        <v>312469.60729999997</v>
      </c>
      <c r="AD162">
        <v>314126.73739999998</v>
      </c>
      <c r="AE162">
        <v>315394.77759999997</v>
      </c>
      <c r="AF162">
        <v>316471.68170000002</v>
      </c>
      <c r="AG162">
        <v>317439.51419999998</v>
      </c>
      <c r="AH162">
        <v>318849.0906</v>
      </c>
      <c r="AI162">
        <v>319565.3296</v>
      </c>
      <c r="AJ162">
        <v>320145.73619999998</v>
      </c>
      <c r="AK162">
        <v>321352.00939999998</v>
      </c>
      <c r="AL162">
        <v>322637.06630000001</v>
      </c>
      <c r="AM162">
        <v>323925.83289999998</v>
      </c>
      <c r="AN162">
        <v>325005.7574</v>
      </c>
      <c r="AO162">
        <v>325600.92810000002</v>
      </c>
      <c r="AP162">
        <v>325982.48269999999</v>
      </c>
      <c r="AQ162">
        <v>326644.15740000003</v>
      </c>
      <c r="AR162">
        <v>326806.18530000001</v>
      </c>
      <c r="AS162">
        <v>327804.23430000001</v>
      </c>
      <c r="AT162">
        <v>329318.88050000003</v>
      </c>
      <c r="AU162">
        <v>330994.98710000003</v>
      </c>
      <c r="AV162">
        <v>332897.48729999998</v>
      </c>
      <c r="AW162">
        <v>336519.89880000002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499301.71360000002</v>
      </c>
      <c r="G163">
        <v>431276.70750000002</v>
      </c>
      <c r="H163">
        <v>383600.54129999998</v>
      </c>
      <c r="I163">
        <v>397571.31790000002</v>
      </c>
      <c r="J163">
        <v>363946.0563</v>
      </c>
      <c r="K163">
        <v>346912.33960000001</v>
      </c>
      <c r="L163">
        <v>372436.62920000002</v>
      </c>
      <c r="M163">
        <v>380595.6029</v>
      </c>
      <c r="N163">
        <v>390029.75429999997</v>
      </c>
      <c r="O163">
        <v>310955.26439999999</v>
      </c>
      <c r="P163">
        <v>241271.62169999999</v>
      </c>
      <c r="Q163">
        <v>200918.72880000001</v>
      </c>
      <c r="R163">
        <v>180633.1194</v>
      </c>
      <c r="S163">
        <v>165853.4809</v>
      </c>
      <c r="T163">
        <v>161568.11720000001</v>
      </c>
      <c r="U163">
        <v>163352.4442</v>
      </c>
      <c r="V163">
        <v>167240.23869999999</v>
      </c>
      <c r="W163">
        <v>170632.98420000001</v>
      </c>
      <c r="X163">
        <v>173532.4455</v>
      </c>
      <c r="Y163">
        <v>174854.01310000001</v>
      </c>
      <c r="Z163">
        <v>176012.8567</v>
      </c>
      <c r="AA163">
        <v>177253.41709999999</v>
      </c>
      <c r="AB163">
        <v>178718.51180000001</v>
      </c>
      <c r="AC163">
        <v>180388.0963</v>
      </c>
      <c r="AD163">
        <v>182265.12479999999</v>
      </c>
      <c r="AE163">
        <v>184178.83369999999</v>
      </c>
      <c r="AF163">
        <v>186082.024</v>
      </c>
      <c r="AG163">
        <v>187952.8653</v>
      </c>
      <c r="AH163">
        <v>189812.1758</v>
      </c>
      <c r="AI163">
        <v>191603.3302</v>
      </c>
      <c r="AJ163">
        <v>193383.7058</v>
      </c>
      <c r="AK163">
        <v>195183.05720000001</v>
      </c>
      <c r="AL163">
        <v>196992.39170000001</v>
      </c>
      <c r="AM163">
        <v>198813.19709999999</v>
      </c>
      <c r="AN163">
        <v>200476.63200000001</v>
      </c>
      <c r="AO163">
        <v>202045.4846</v>
      </c>
      <c r="AP163">
        <v>203529.91570000001</v>
      </c>
      <c r="AQ163">
        <v>204960.76199999999</v>
      </c>
      <c r="AR163">
        <v>206317.12669999999</v>
      </c>
      <c r="AS163">
        <v>207928.37710000001</v>
      </c>
      <c r="AT163">
        <v>209670.522</v>
      </c>
      <c r="AU163">
        <v>211505.98689999999</v>
      </c>
      <c r="AV163">
        <v>213414.25829999999</v>
      </c>
      <c r="AW163">
        <v>215456.06219999999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1536854.4380000001</v>
      </c>
      <c r="G164">
        <v>1386058.05</v>
      </c>
      <c r="H164">
        <v>1288012.1410000001</v>
      </c>
      <c r="I164">
        <v>1317450.669</v>
      </c>
      <c r="J164">
        <v>1261312.672</v>
      </c>
      <c r="K164">
        <v>1254750.4650000001</v>
      </c>
      <c r="L164">
        <v>1375094.3740000001</v>
      </c>
      <c r="M164">
        <v>1427734.6640000001</v>
      </c>
      <c r="N164">
        <v>1457558.1340000001</v>
      </c>
      <c r="O164">
        <v>1161469.1980000001</v>
      </c>
      <c r="P164">
        <v>900629.85100000002</v>
      </c>
      <c r="Q164">
        <v>761301.16489999997</v>
      </c>
      <c r="R164">
        <v>701994.48320000002</v>
      </c>
      <c r="S164">
        <v>636734.51610000001</v>
      </c>
      <c r="T164">
        <v>622312.04169999994</v>
      </c>
      <c r="U164">
        <v>631326.73300000001</v>
      </c>
      <c r="V164">
        <v>650136.81180000002</v>
      </c>
      <c r="W164">
        <v>670593.4608</v>
      </c>
      <c r="X164">
        <v>691391.79070000001</v>
      </c>
      <c r="Y164">
        <v>705628.25540000002</v>
      </c>
      <c r="Z164">
        <v>719080.14520000003</v>
      </c>
      <c r="AA164">
        <v>733352.13020000001</v>
      </c>
      <c r="AB164">
        <v>748979.42150000005</v>
      </c>
      <c r="AC164">
        <v>765837.35080000001</v>
      </c>
      <c r="AD164">
        <v>783345.35080000001</v>
      </c>
      <c r="AE164">
        <v>801186.87470000004</v>
      </c>
      <c r="AF164">
        <v>819226.55180000002</v>
      </c>
      <c r="AG164">
        <v>837412.66929999995</v>
      </c>
      <c r="AH164">
        <v>855815.00820000004</v>
      </c>
      <c r="AI164">
        <v>874133.04370000004</v>
      </c>
      <c r="AJ164">
        <v>892593.64399999997</v>
      </c>
      <c r="AK164">
        <v>911292.82070000004</v>
      </c>
      <c r="AL164">
        <v>930227.50419999997</v>
      </c>
      <c r="AM164">
        <v>949397.79819999996</v>
      </c>
      <c r="AN164">
        <v>968520.3726</v>
      </c>
      <c r="AO164">
        <v>987713.14679999999</v>
      </c>
      <c r="AP164">
        <v>1006931.148</v>
      </c>
      <c r="AQ164">
        <v>1026241.976</v>
      </c>
      <c r="AR164">
        <v>1045524.3639999999</v>
      </c>
      <c r="AS164">
        <v>1066081.709</v>
      </c>
      <c r="AT164">
        <v>1087487.838</v>
      </c>
      <c r="AU164">
        <v>1109551.5349999999</v>
      </c>
      <c r="AV164">
        <v>1132168.798</v>
      </c>
      <c r="AW164">
        <v>1155623.513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236245.58530000001</v>
      </c>
      <c r="G165">
        <v>220673.39360000001</v>
      </c>
      <c r="H165">
        <v>205747.17180000001</v>
      </c>
      <c r="I165">
        <v>212907.41250000001</v>
      </c>
      <c r="J165">
        <v>209378.07689999999</v>
      </c>
      <c r="K165">
        <v>210311.75140000001</v>
      </c>
      <c r="L165">
        <v>225450.95540000001</v>
      </c>
      <c r="M165">
        <v>233157.1507</v>
      </c>
      <c r="N165">
        <v>237752.48060000001</v>
      </c>
      <c r="O165">
        <v>208854.13690000001</v>
      </c>
      <c r="P165">
        <v>181344.60740000001</v>
      </c>
      <c r="Q165">
        <v>166621.79300000001</v>
      </c>
      <c r="R165">
        <v>161322.75349999999</v>
      </c>
      <c r="S165">
        <v>152583.9057</v>
      </c>
      <c r="T165">
        <v>149367.6795</v>
      </c>
      <c r="U165">
        <v>150148.98579999999</v>
      </c>
      <c r="V165">
        <v>153215.13329999999</v>
      </c>
      <c r="W165">
        <v>156626.1814</v>
      </c>
      <c r="X165">
        <v>160018.29430000001</v>
      </c>
      <c r="Y165">
        <v>163279.65150000001</v>
      </c>
      <c r="Z165">
        <v>166488.6415</v>
      </c>
      <c r="AA165">
        <v>169739.67120000001</v>
      </c>
      <c r="AB165">
        <v>173105.06779999999</v>
      </c>
      <c r="AC165">
        <v>176588.2095</v>
      </c>
      <c r="AD165">
        <v>180093.15789999999</v>
      </c>
      <c r="AE165">
        <v>183600.68770000001</v>
      </c>
      <c r="AF165">
        <v>187115.76639999999</v>
      </c>
      <c r="AG165">
        <v>190641.9008</v>
      </c>
      <c r="AH165">
        <v>194194.7004</v>
      </c>
      <c r="AI165">
        <v>197782.11970000001</v>
      </c>
      <c r="AJ165">
        <v>201415.12160000001</v>
      </c>
      <c r="AK165">
        <v>205098.46739999999</v>
      </c>
      <c r="AL165">
        <v>208825.52439999999</v>
      </c>
      <c r="AM165">
        <v>212593.8095</v>
      </c>
      <c r="AN165">
        <v>216343.8279</v>
      </c>
      <c r="AO165">
        <v>220085.0981</v>
      </c>
      <c r="AP165">
        <v>223821.61309999999</v>
      </c>
      <c r="AQ165">
        <v>227568.2985</v>
      </c>
      <c r="AR165">
        <v>231325.24</v>
      </c>
      <c r="AS165">
        <v>235206.63529999999</v>
      </c>
      <c r="AT165">
        <v>239151.5148</v>
      </c>
      <c r="AU165">
        <v>243142.12359999999</v>
      </c>
      <c r="AV165">
        <v>247179.89790000001</v>
      </c>
      <c r="AW165">
        <v>251301.06890000001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21349135.780000001</v>
      </c>
      <c r="F166">
        <v>21435297.57</v>
      </c>
      <c r="G166">
        <v>18668229.719999999</v>
      </c>
      <c r="H166">
        <v>15242141.789999999</v>
      </c>
      <c r="I166">
        <v>16592695.43</v>
      </c>
      <c r="J166">
        <v>16349765.140000001</v>
      </c>
      <c r="K166">
        <v>15382595.91</v>
      </c>
      <c r="L166">
        <v>15916828.43</v>
      </c>
      <c r="M166">
        <v>16403239.699999999</v>
      </c>
      <c r="N166">
        <v>16270583.060000001</v>
      </c>
      <c r="O166">
        <v>14599217.48</v>
      </c>
      <c r="P166">
        <v>12759751.710000001</v>
      </c>
      <c r="Q166">
        <v>11532020.289999999</v>
      </c>
      <c r="R166">
        <v>10935734.9</v>
      </c>
      <c r="S166">
        <v>10370565.84</v>
      </c>
      <c r="T166">
        <v>10094765.050000001</v>
      </c>
      <c r="U166">
        <v>10145744.74</v>
      </c>
      <c r="V166">
        <v>10348866.210000001</v>
      </c>
      <c r="W166">
        <v>10551498.710000001</v>
      </c>
      <c r="X166">
        <v>10728489.390000001</v>
      </c>
      <c r="Y166">
        <v>10873769.630000001</v>
      </c>
      <c r="Z166">
        <v>11029743</v>
      </c>
      <c r="AA166">
        <v>11190043.34</v>
      </c>
      <c r="AB166">
        <v>11360162.23</v>
      </c>
      <c r="AC166">
        <v>11540746.310000001</v>
      </c>
      <c r="AD166">
        <v>11723055.960000001</v>
      </c>
      <c r="AE166">
        <v>11902343.859999999</v>
      </c>
      <c r="AF166">
        <v>12080715.630000001</v>
      </c>
      <c r="AG166">
        <v>12258643.699999999</v>
      </c>
      <c r="AH166">
        <v>12439063.18</v>
      </c>
      <c r="AI166">
        <v>12619340.779999999</v>
      </c>
      <c r="AJ166">
        <v>12802683.529999999</v>
      </c>
      <c r="AK166">
        <v>12991413.15</v>
      </c>
      <c r="AL166">
        <v>13183108.119999999</v>
      </c>
      <c r="AM166">
        <v>13377209.970000001</v>
      </c>
      <c r="AN166">
        <v>13557737.050000001</v>
      </c>
      <c r="AO166">
        <v>13729337.869999999</v>
      </c>
      <c r="AP166">
        <v>13894066.27</v>
      </c>
      <c r="AQ166">
        <v>14055427.57</v>
      </c>
      <c r="AR166">
        <v>14211298.279999999</v>
      </c>
      <c r="AS166">
        <v>14379018.380000001</v>
      </c>
      <c r="AT166">
        <v>14549908.48</v>
      </c>
      <c r="AU166">
        <v>14722608.359999999</v>
      </c>
      <c r="AV166">
        <v>14897141.289999999</v>
      </c>
      <c r="AW166">
        <v>15080465.529999999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2121096.1129999999</v>
      </c>
      <c r="G167">
        <v>1793910.818</v>
      </c>
      <c r="H167">
        <v>1618343.389</v>
      </c>
      <c r="I167">
        <v>1618334.0989999999</v>
      </c>
      <c r="J167">
        <v>1518528.0649999999</v>
      </c>
      <c r="K167">
        <v>1505434.9210000001</v>
      </c>
      <c r="L167">
        <v>1645396.8959999999</v>
      </c>
      <c r="M167">
        <v>1727238.132</v>
      </c>
      <c r="N167">
        <v>1747023.7960000001</v>
      </c>
      <c r="O167">
        <v>1329255.074</v>
      </c>
      <c r="P167">
        <v>980350.82389999996</v>
      </c>
      <c r="Q167">
        <v>793557.73499999999</v>
      </c>
      <c r="R167">
        <v>706077.3787</v>
      </c>
      <c r="S167">
        <v>630240.91170000006</v>
      </c>
      <c r="T167">
        <v>599380.12390000001</v>
      </c>
      <c r="U167">
        <v>606167.68489999999</v>
      </c>
      <c r="V167">
        <v>625885.08470000001</v>
      </c>
      <c r="W167">
        <v>648928.71779999998</v>
      </c>
      <c r="X167">
        <v>671435.13210000005</v>
      </c>
      <c r="Y167">
        <v>687331.85210000002</v>
      </c>
      <c r="Z167">
        <v>703805.47309999994</v>
      </c>
      <c r="AA167">
        <v>719815.69039999996</v>
      </c>
      <c r="AB167">
        <v>736229.69</v>
      </c>
      <c r="AC167">
        <v>753197.59490000003</v>
      </c>
      <c r="AD167">
        <v>770235.77720000001</v>
      </c>
      <c r="AE167">
        <v>786853.54350000003</v>
      </c>
      <c r="AF167">
        <v>803309.29029999999</v>
      </c>
      <c r="AG167">
        <v>819601.78839999996</v>
      </c>
      <c r="AH167">
        <v>835939.30279999995</v>
      </c>
      <c r="AI167">
        <v>852003.69160000002</v>
      </c>
      <c r="AJ167">
        <v>868272.80960000004</v>
      </c>
      <c r="AK167">
        <v>884860.67489999998</v>
      </c>
      <c r="AL167">
        <v>901586.23800000001</v>
      </c>
      <c r="AM167">
        <v>918396.31799999997</v>
      </c>
      <c r="AN167">
        <v>935189.04879999999</v>
      </c>
      <c r="AO167">
        <v>952485.17359999998</v>
      </c>
      <c r="AP167">
        <v>969998.82079999999</v>
      </c>
      <c r="AQ167">
        <v>987922.75080000004</v>
      </c>
      <c r="AR167">
        <v>1005961.8639999999</v>
      </c>
      <c r="AS167">
        <v>1025965.037</v>
      </c>
      <c r="AT167">
        <v>1046429.844</v>
      </c>
      <c r="AU167">
        <v>1067560.902</v>
      </c>
      <c r="AV167">
        <v>1089391.172</v>
      </c>
      <c r="AW167">
        <v>1112762.328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19895013.260000002</v>
      </c>
      <c r="G170">
        <v>18943968.280000001</v>
      </c>
      <c r="H170">
        <v>16946727.600000001</v>
      </c>
      <c r="I170">
        <v>16094843.91</v>
      </c>
      <c r="J170">
        <v>15461971.15</v>
      </c>
      <c r="K170">
        <v>14680787.35</v>
      </c>
      <c r="L170">
        <v>13706195.49</v>
      </c>
      <c r="M170">
        <v>12748073.779999999</v>
      </c>
      <c r="N170">
        <v>11693546.23</v>
      </c>
      <c r="O170">
        <v>10368662.810000001</v>
      </c>
      <c r="P170">
        <v>9351182.0240000002</v>
      </c>
      <c r="Q170">
        <v>8546624.8230000008</v>
      </c>
      <c r="R170">
        <v>7649007.1689999998</v>
      </c>
      <c r="S170">
        <v>3184360.3859999999</v>
      </c>
      <c r="T170">
        <v>2402856.2179999999</v>
      </c>
      <c r="U170">
        <v>1843984.2609999999</v>
      </c>
      <c r="V170">
        <v>1331143.4850000001</v>
      </c>
      <c r="W170">
        <v>1053412.2720000001</v>
      </c>
      <c r="X170">
        <v>789776.84820000001</v>
      </c>
      <c r="Y170">
        <v>755866.19869999995</v>
      </c>
      <c r="Z170">
        <v>742440.23640000005</v>
      </c>
      <c r="AA170">
        <v>731789.96959999995</v>
      </c>
      <c r="AB170">
        <v>722550.821</v>
      </c>
      <c r="AC170">
        <v>714191.04220000003</v>
      </c>
      <c r="AD170">
        <v>712908.86320000002</v>
      </c>
      <c r="AE170">
        <v>713832.59310000006</v>
      </c>
      <c r="AF170">
        <v>715951.69429999997</v>
      </c>
      <c r="AG170">
        <v>718948.83330000006</v>
      </c>
      <c r="AH170">
        <v>722677.68830000004</v>
      </c>
      <c r="AI170">
        <v>727069.3112</v>
      </c>
      <c r="AJ170">
        <v>731881.30610000005</v>
      </c>
      <c r="AK170">
        <v>737108.81220000004</v>
      </c>
      <c r="AL170">
        <v>742728.47239999997</v>
      </c>
      <c r="AM170">
        <v>748656.26260000002</v>
      </c>
      <c r="AN170">
        <v>756471.61309999996</v>
      </c>
      <c r="AO170">
        <v>765004.06900000002</v>
      </c>
      <c r="AP170">
        <v>773902.33050000004</v>
      </c>
      <c r="AQ170">
        <v>783037.56799999997</v>
      </c>
      <c r="AR170">
        <v>792203.0773</v>
      </c>
      <c r="AS170">
        <v>801947.45090000005</v>
      </c>
      <c r="AT170">
        <v>811895.82310000004</v>
      </c>
      <c r="AU170">
        <v>821769.93180000002</v>
      </c>
      <c r="AV170">
        <v>831447.62250000006</v>
      </c>
      <c r="AW170">
        <v>841168.1949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16727728.16</v>
      </c>
      <c r="G171">
        <v>16002657.85</v>
      </c>
      <c r="H171">
        <v>15272579.619999999</v>
      </c>
      <c r="I171">
        <v>15186217.939999999</v>
      </c>
      <c r="J171">
        <v>13291945.810000001</v>
      </c>
      <c r="K171">
        <v>11286239.1</v>
      </c>
      <c r="L171">
        <v>9759380.7190000005</v>
      </c>
      <c r="M171">
        <v>8604415.9849999994</v>
      </c>
      <c r="N171">
        <v>7655308.4620000003</v>
      </c>
      <c r="O171">
        <v>7997539.3320000004</v>
      </c>
      <c r="P171">
        <v>8169766.2060000002</v>
      </c>
      <c r="Q171">
        <v>8231538.9979999997</v>
      </c>
      <c r="R171">
        <v>8418095.3920000009</v>
      </c>
      <c r="S171">
        <v>4665862.5779999997</v>
      </c>
      <c r="T171">
        <v>6185711.4100000001</v>
      </c>
      <c r="U171">
        <v>7698601.7529999996</v>
      </c>
      <c r="V171">
        <v>9209870.8780000005</v>
      </c>
      <c r="W171">
        <v>9592328.409</v>
      </c>
      <c r="X171">
        <v>9936043.9440000001</v>
      </c>
      <c r="Y171">
        <v>10001352.23</v>
      </c>
      <c r="Z171">
        <v>10107263.73</v>
      </c>
      <c r="AA171">
        <v>10239860.949999999</v>
      </c>
      <c r="AB171">
        <v>10428008.050000001</v>
      </c>
      <c r="AC171">
        <v>10628095.279999999</v>
      </c>
      <c r="AD171">
        <v>10863069.029999999</v>
      </c>
      <c r="AE171">
        <v>11092572.98</v>
      </c>
      <c r="AF171">
        <v>11001074.869999999</v>
      </c>
      <c r="AG171">
        <v>11142290.960000001</v>
      </c>
      <c r="AH171">
        <v>11276340.07</v>
      </c>
      <c r="AI171">
        <v>11370284.99</v>
      </c>
      <c r="AJ171">
        <v>11457173.220000001</v>
      </c>
      <c r="AK171">
        <v>11540098.18</v>
      </c>
      <c r="AL171">
        <v>11645453.35</v>
      </c>
      <c r="AM171">
        <v>11745471.800000001</v>
      </c>
      <c r="AN171">
        <v>11760486.91</v>
      </c>
      <c r="AO171">
        <v>11764014.23</v>
      </c>
      <c r="AP171">
        <v>11759462.960000001</v>
      </c>
      <c r="AQ171">
        <v>11751535.449999999</v>
      </c>
      <c r="AR171">
        <v>11738745.35</v>
      </c>
      <c r="AS171">
        <v>11628422.77</v>
      </c>
      <c r="AT171">
        <v>11518174.08</v>
      </c>
      <c r="AU171">
        <v>11409564.6</v>
      </c>
      <c r="AV171">
        <v>11304541.310000001</v>
      </c>
      <c r="AW171">
        <v>11211766.119999999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6852660.1500000004</v>
      </c>
      <c r="G172">
        <v>6584782.5080000004</v>
      </c>
      <c r="H172">
        <v>6666972.21</v>
      </c>
      <c r="I172">
        <v>6904342.2769999998</v>
      </c>
      <c r="J172">
        <v>6620323.0080000004</v>
      </c>
      <c r="K172">
        <v>6420806.2149999999</v>
      </c>
      <c r="L172">
        <v>6078192.1550000003</v>
      </c>
      <c r="M172">
        <v>6316468.4850000003</v>
      </c>
      <c r="N172">
        <v>6434436.341</v>
      </c>
      <c r="O172">
        <v>6742357.7999999998</v>
      </c>
      <c r="P172">
        <v>6863676.0269999998</v>
      </c>
      <c r="Q172">
        <v>6784126.5549999997</v>
      </c>
      <c r="R172">
        <v>6828296.8540000003</v>
      </c>
      <c r="S172">
        <v>6881773.4069999997</v>
      </c>
      <c r="T172">
        <v>6842125.8600000003</v>
      </c>
      <c r="U172">
        <v>6812734.5429999996</v>
      </c>
      <c r="V172">
        <v>6805317.858</v>
      </c>
      <c r="W172">
        <v>6781872.2470000004</v>
      </c>
      <c r="X172">
        <v>6746973.1859999998</v>
      </c>
      <c r="Y172">
        <v>6759982.2779999999</v>
      </c>
      <c r="Z172">
        <v>6818725.2340000002</v>
      </c>
      <c r="AA172">
        <v>6909083.9359999998</v>
      </c>
      <c r="AB172">
        <v>7021326.5310000004</v>
      </c>
      <c r="AC172">
        <v>7147731.4359999998</v>
      </c>
      <c r="AD172">
        <v>7282954.892</v>
      </c>
      <c r="AE172">
        <v>7419381.574</v>
      </c>
      <c r="AF172">
        <v>7555461.0489999996</v>
      </c>
      <c r="AG172">
        <v>7690241.943</v>
      </c>
      <c r="AH172">
        <v>7824890.449</v>
      </c>
      <c r="AI172">
        <v>7957289.6859999998</v>
      </c>
      <c r="AJ172">
        <v>8089616.2029999997</v>
      </c>
      <c r="AK172">
        <v>8223372.6950000003</v>
      </c>
      <c r="AL172">
        <v>8357809.8159999996</v>
      </c>
      <c r="AM172">
        <v>8492975.3829999994</v>
      </c>
      <c r="AN172">
        <v>8614060.2850000001</v>
      </c>
      <c r="AO172">
        <v>8725623.7430000007</v>
      </c>
      <c r="AP172">
        <v>8830866.3379999995</v>
      </c>
      <c r="AQ172">
        <v>8933813.3929999899</v>
      </c>
      <c r="AR172">
        <v>9033904.84799999</v>
      </c>
      <c r="AS172">
        <v>9129069.0889999997</v>
      </c>
      <c r="AT172">
        <v>9220569.6779999901</v>
      </c>
      <c r="AU172">
        <v>9309910.6459999997</v>
      </c>
      <c r="AV172">
        <v>9399488.4979999997</v>
      </c>
      <c r="AW172">
        <v>9498261.2990000006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6638758.8049999997</v>
      </c>
      <c r="G173">
        <v>6310021.8770000003</v>
      </c>
      <c r="H173">
        <v>6415787.6809999999</v>
      </c>
      <c r="I173">
        <v>6323835.767</v>
      </c>
      <c r="J173">
        <v>6171600.3550000004</v>
      </c>
      <c r="K173">
        <v>5775913.9689999996</v>
      </c>
      <c r="L173">
        <v>5604620.9890000001</v>
      </c>
      <c r="M173">
        <v>5649746.6409999998</v>
      </c>
      <c r="N173">
        <v>5819171.2719999999</v>
      </c>
      <c r="O173">
        <v>5602534.1749999998</v>
      </c>
      <c r="P173">
        <v>5102592.3250000002</v>
      </c>
      <c r="Q173">
        <v>4538634.3689999999</v>
      </c>
      <c r="R173">
        <v>4195451.5140000004</v>
      </c>
      <c r="S173">
        <v>4081484.4240000001</v>
      </c>
      <c r="T173">
        <v>4031059.0249999999</v>
      </c>
      <c r="U173">
        <v>4085001.7039999999</v>
      </c>
      <c r="V173">
        <v>4184825.5040000002</v>
      </c>
      <c r="W173">
        <v>4286648.3269999996</v>
      </c>
      <c r="X173">
        <v>4391812.6500000004</v>
      </c>
      <c r="Y173">
        <v>4494193.49</v>
      </c>
      <c r="Z173">
        <v>4613714.3909999998</v>
      </c>
      <c r="AA173">
        <v>4751549.4939999999</v>
      </c>
      <c r="AB173">
        <v>4905170.47</v>
      </c>
      <c r="AC173">
        <v>5069079.4170000004</v>
      </c>
      <c r="AD173">
        <v>5233810.1670000004</v>
      </c>
      <c r="AE173">
        <v>5395175.4440000001</v>
      </c>
      <c r="AF173">
        <v>5551201.0449999999</v>
      </c>
      <c r="AG173">
        <v>5701117.4649999999</v>
      </c>
      <c r="AH173">
        <v>5845870.3109999998</v>
      </c>
      <c r="AI173">
        <v>5986139.3660000004</v>
      </c>
      <c r="AJ173">
        <v>6124212.3329999996</v>
      </c>
      <c r="AK173">
        <v>6261311.6969999997</v>
      </c>
      <c r="AL173">
        <v>6398558.2939999998</v>
      </c>
      <c r="AM173">
        <v>6536918.6830000002</v>
      </c>
      <c r="AN173">
        <v>6664322.6540000001</v>
      </c>
      <c r="AO173">
        <v>6786281.7970000003</v>
      </c>
      <c r="AP173">
        <v>6905600.4730000002</v>
      </c>
      <c r="AQ173">
        <v>7024407.0429999996</v>
      </c>
      <c r="AR173">
        <v>7143641.0939999996</v>
      </c>
      <c r="AS173">
        <v>7262171.483</v>
      </c>
      <c r="AT173">
        <v>7380647.5070000002</v>
      </c>
      <c r="AU173">
        <v>7500126.0089999996</v>
      </c>
      <c r="AV173">
        <v>7621630.335</v>
      </c>
      <c r="AW173">
        <v>7747398.0949999997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416592.95640000002</v>
      </c>
      <c r="G174">
        <v>386519.44329999998</v>
      </c>
      <c r="H174">
        <v>341864.89720000001</v>
      </c>
      <c r="I174">
        <v>356745.64840000001</v>
      </c>
      <c r="J174">
        <v>339548.83309999999</v>
      </c>
      <c r="K174">
        <v>315714.84840000002</v>
      </c>
      <c r="L174">
        <v>300707.35399999999</v>
      </c>
      <c r="M174">
        <v>299524.68910000002</v>
      </c>
      <c r="N174">
        <v>317760.11949999997</v>
      </c>
      <c r="O174">
        <v>314359.04519999999</v>
      </c>
      <c r="P174">
        <v>289655.10570000001</v>
      </c>
      <c r="Q174">
        <v>259259.72450000001</v>
      </c>
      <c r="R174">
        <v>238867.3621</v>
      </c>
      <c r="S174">
        <v>218566.48759999999</v>
      </c>
      <c r="T174">
        <v>204612.6716</v>
      </c>
      <c r="U174">
        <v>199194.67060000001</v>
      </c>
      <c r="V174">
        <v>198020.37710000001</v>
      </c>
      <c r="W174">
        <v>198479.45929999999</v>
      </c>
      <c r="X174">
        <v>199472.47570000001</v>
      </c>
      <c r="Y174">
        <v>201728.17009999999</v>
      </c>
      <c r="Z174">
        <v>205283.7066</v>
      </c>
      <c r="AA174">
        <v>209836.93239999999</v>
      </c>
      <c r="AB174">
        <v>215115.00169999999</v>
      </c>
      <c r="AC174">
        <v>220867.00889999999</v>
      </c>
      <c r="AD174">
        <v>226759.93179999999</v>
      </c>
      <c r="AE174">
        <v>232664.40460000001</v>
      </c>
      <c r="AF174">
        <v>238570.9264</v>
      </c>
      <c r="AG174">
        <v>244476.40719999999</v>
      </c>
      <c r="AH174">
        <v>250418.75020000001</v>
      </c>
      <c r="AI174">
        <v>256358.78570000001</v>
      </c>
      <c r="AJ174">
        <v>262347.83039999998</v>
      </c>
      <c r="AK174">
        <v>268375.1777</v>
      </c>
      <c r="AL174">
        <v>274420.5477</v>
      </c>
      <c r="AM174">
        <v>280457.44500000001</v>
      </c>
      <c r="AN174">
        <v>285919.93719999999</v>
      </c>
      <c r="AO174">
        <v>291034.38170000003</v>
      </c>
      <c r="AP174">
        <v>295884.3334</v>
      </c>
      <c r="AQ174">
        <v>300582.79590000003</v>
      </c>
      <c r="AR174">
        <v>305173.07209999999</v>
      </c>
      <c r="AS174">
        <v>309612.00880000001</v>
      </c>
      <c r="AT174">
        <v>313915.66139999998</v>
      </c>
      <c r="AU174">
        <v>318171.78909999999</v>
      </c>
      <c r="AV174">
        <v>322443.91830000002</v>
      </c>
      <c r="AW174">
        <v>326871.43819999998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4945328.8490000004</v>
      </c>
      <c r="G175">
        <v>4528238.2149999999</v>
      </c>
      <c r="H175">
        <v>4017841.122</v>
      </c>
      <c r="I175">
        <v>4080231.304</v>
      </c>
      <c r="J175">
        <v>4382359.6560000004</v>
      </c>
      <c r="K175">
        <v>3922098.7230000002</v>
      </c>
      <c r="L175">
        <v>3731670.0389999999</v>
      </c>
      <c r="M175">
        <v>3799120.9980000001</v>
      </c>
      <c r="N175">
        <v>3912381.798</v>
      </c>
      <c r="O175">
        <v>3894886.0589999999</v>
      </c>
      <c r="P175">
        <v>3646848.0669999998</v>
      </c>
      <c r="Q175">
        <v>3343615.8160000001</v>
      </c>
      <c r="R175">
        <v>3173022.176</v>
      </c>
      <c r="S175">
        <v>3076345.9240000001</v>
      </c>
      <c r="T175">
        <v>3017402.0469999998</v>
      </c>
      <c r="U175">
        <v>3034973.4330000002</v>
      </c>
      <c r="V175">
        <v>3084519.156</v>
      </c>
      <c r="W175">
        <v>3125695.469</v>
      </c>
      <c r="X175">
        <v>3155548.8220000002</v>
      </c>
      <c r="Y175">
        <v>3178693.1830000002</v>
      </c>
      <c r="Z175">
        <v>3217946.1850000001</v>
      </c>
      <c r="AA175">
        <v>3272027.4980000001</v>
      </c>
      <c r="AB175">
        <v>3338325.557</v>
      </c>
      <c r="AC175">
        <v>3412924.0070000002</v>
      </c>
      <c r="AD175">
        <v>3489689.6320000002</v>
      </c>
      <c r="AE175">
        <v>3565438.048</v>
      </c>
      <c r="AF175">
        <v>3639467.61</v>
      </c>
      <c r="AG175">
        <v>3711529.4070000001</v>
      </c>
      <c r="AH175">
        <v>3782572.3489999999</v>
      </c>
      <c r="AI175">
        <v>3851050.7489999998</v>
      </c>
      <c r="AJ175">
        <v>3918846.287</v>
      </c>
      <c r="AK175">
        <v>3987075.94</v>
      </c>
      <c r="AL175">
        <v>4055611.5049999999</v>
      </c>
      <c r="AM175">
        <v>4124592.0860000001</v>
      </c>
      <c r="AN175">
        <v>4179278.9350000001</v>
      </c>
      <c r="AO175">
        <v>4224634.1490000002</v>
      </c>
      <c r="AP175">
        <v>4263414.8540000003</v>
      </c>
      <c r="AQ175">
        <v>4297941.0999999996</v>
      </c>
      <c r="AR175">
        <v>4328458.6320000002</v>
      </c>
      <c r="AS175">
        <v>4360237.6349999998</v>
      </c>
      <c r="AT175">
        <v>4392483.8260000004</v>
      </c>
      <c r="AU175">
        <v>4425147.6529999999</v>
      </c>
      <c r="AV175">
        <v>4458377.1619999995</v>
      </c>
      <c r="AW175">
        <v>4494160.4239999996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17189541.030000001</v>
      </c>
      <c r="G176">
        <v>15829878.6</v>
      </c>
      <c r="H176">
        <v>13860214.720000001</v>
      </c>
      <c r="I176">
        <v>14128271</v>
      </c>
      <c r="J176">
        <v>15422514.300000001</v>
      </c>
      <c r="K176">
        <v>13775010.630000001</v>
      </c>
      <c r="L176">
        <v>13057857.85</v>
      </c>
      <c r="M176">
        <v>13233931.640000001</v>
      </c>
      <c r="N176">
        <v>13394671.619999999</v>
      </c>
      <c r="O176">
        <v>13431295.529999999</v>
      </c>
      <c r="P176">
        <v>12856786.060000001</v>
      </c>
      <c r="Q176">
        <v>12087322.869999999</v>
      </c>
      <c r="R176">
        <v>11634990.43</v>
      </c>
      <c r="S176">
        <v>11428477.140000001</v>
      </c>
      <c r="T176">
        <v>10999533.220000001</v>
      </c>
      <c r="U176">
        <v>10878852.43</v>
      </c>
      <c r="V176">
        <v>11052695.609999999</v>
      </c>
      <c r="W176">
        <v>11034926.16</v>
      </c>
      <c r="X176">
        <v>10957429.42</v>
      </c>
      <c r="Y176">
        <v>10756155.24</v>
      </c>
      <c r="Z176">
        <v>10680793.58</v>
      </c>
      <c r="AA176">
        <v>10650421.1</v>
      </c>
      <c r="AB176">
        <v>10641443</v>
      </c>
      <c r="AC176">
        <v>10648879.73</v>
      </c>
      <c r="AD176">
        <v>10675807.529999999</v>
      </c>
      <c r="AE176">
        <v>10686001.93</v>
      </c>
      <c r="AF176">
        <v>10686491.560000001</v>
      </c>
      <c r="AG176">
        <v>10680509.140000001</v>
      </c>
      <c r="AH176">
        <v>10687566.460000001</v>
      </c>
      <c r="AI176">
        <v>10669556.189999999</v>
      </c>
      <c r="AJ176">
        <v>10646554.34</v>
      </c>
      <c r="AK176">
        <v>10644256.02</v>
      </c>
      <c r="AL176">
        <v>10644383.779999999</v>
      </c>
      <c r="AM176">
        <v>10644395.550000001</v>
      </c>
      <c r="AN176">
        <v>10617942.310000001</v>
      </c>
      <c r="AO176">
        <v>10564751.67</v>
      </c>
      <c r="AP176">
        <v>10498770.59</v>
      </c>
      <c r="AQ176">
        <v>10439095.43</v>
      </c>
      <c r="AR176">
        <v>10362339.939999999</v>
      </c>
      <c r="AS176">
        <v>10302085.68</v>
      </c>
      <c r="AT176">
        <v>10252046.199999999</v>
      </c>
      <c r="AU176">
        <v>10203477.720000001</v>
      </c>
      <c r="AV176">
        <v>10159928.390000001</v>
      </c>
      <c r="AW176">
        <v>10167711.68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12026991.789999999</v>
      </c>
      <c r="G177">
        <v>11229599.949999999</v>
      </c>
      <c r="H177">
        <v>10316309.789999999</v>
      </c>
      <c r="I177">
        <v>10690771.199999999</v>
      </c>
      <c r="J177">
        <v>9933751.227</v>
      </c>
      <c r="K177">
        <v>9010305.125</v>
      </c>
      <c r="L177">
        <v>8830939.0460000001</v>
      </c>
      <c r="M177">
        <v>8759173.40499999</v>
      </c>
      <c r="N177">
        <v>9268351.0050000008</v>
      </c>
      <c r="O177">
        <v>9050971.0150000006</v>
      </c>
      <c r="P177">
        <v>8314973.0240000002</v>
      </c>
      <c r="Q177">
        <v>7465826.5120000001</v>
      </c>
      <c r="R177">
        <v>6948349.2659999998</v>
      </c>
      <c r="S177">
        <v>6706753.3279999997</v>
      </c>
      <c r="T177">
        <v>6550270.2539999997</v>
      </c>
      <c r="U177">
        <v>6586111.0029999996</v>
      </c>
      <c r="V177">
        <v>6687539.3130000001</v>
      </c>
      <c r="W177">
        <v>6749105.7759999996</v>
      </c>
      <c r="X177">
        <v>6765558.693</v>
      </c>
      <c r="Y177">
        <v>6749826.9970000004</v>
      </c>
      <c r="Z177">
        <v>6751116.4539999999</v>
      </c>
      <c r="AA177">
        <v>6771030.7170000002</v>
      </c>
      <c r="AB177">
        <v>6808157.8470000001</v>
      </c>
      <c r="AC177">
        <v>6856479.1359999999</v>
      </c>
      <c r="AD177">
        <v>6909792.7750000004</v>
      </c>
      <c r="AE177">
        <v>6960027.0269999998</v>
      </c>
      <c r="AF177">
        <v>7005825.0769999996</v>
      </c>
      <c r="AG177">
        <v>7046846.1440000003</v>
      </c>
      <c r="AH177">
        <v>7084905.5020000003</v>
      </c>
      <c r="AI177">
        <v>7118221.9939999999</v>
      </c>
      <c r="AJ177">
        <v>7149880.2609999999</v>
      </c>
      <c r="AK177">
        <v>7181441.1030000001</v>
      </c>
      <c r="AL177">
        <v>7212526.983</v>
      </c>
      <c r="AM177">
        <v>7243201.4230000004</v>
      </c>
      <c r="AN177">
        <v>7251425.8770000003</v>
      </c>
      <c r="AO177">
        <v>7246291.4400000004</v>
      </c>
      <c r="AP177">
        <v>7232326.4780000001</v>
      </c>
      <c r="AQ177">
        <v>7213453.6509999996</v>
      </c>
      <c r="AR177">
        <v>7190328.2259999998</v>
      </c>
      <c r="AS177">
        <v>7168079.5379999997</v>
      </c>
      <c r="AT177">
        <v>7145218.3260000004</v>
      </c>
      <c r="AU177">
        <v>7122357.5949999997</v>
      </c>
      <c r="AV177">
        <v>7100135.2549999999</v>
      </c>
      <c r="AW177">
        <v>7081878.4500000002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3289513.5619999999</v>
      </c>
      <c r="G178">
        <v>3257090.64</v>
      </c>
      <c r="H178">
        <v>3107963.26</v>
      </c>
      <c r="I178">
        <v>3185037.179</v>
      </c>
      <c r="J178">
        <v>3130159.4449999998</v>
      </c>
      <c r="K178">
        <v>2967782.1349999998</v>
      </c>
      <c r="L178">
        <v>2934154.6159999999</v>
      </c>
      <c r="M178">
        <v>2932748.3289999999</v>
      </c>
      <c r="N178">
        <v>3059762.8169999998</v>
      </c>
      <c r="O178">
        <v>3153517.574</v>
      </c>
      <c r="P178">
        <v>3103560.4909999999</v>
      </c>
      <c r="Q178">
        <v>2999034.074</v>
      </c>
      <c r="R178">
        <v>2971811.8369999998</v>
      </c>
      <c r="S178">
        <v>2917965.6710000001</v>
      </c>
      <c r="T178">
        <v>2848832.5550000002</v>
      </c>
      <c r="U178">
        <v>2837702.6310000001</v>
      </c>
      <c r="V178">
        <v>2856421.9559999998</v>
      </c>
      <c r="W178">
        <v>2874486.26</v>
      </c>
      <c r="X178">
        <v>2884361.227</v>
      </c>
      <c r="Y178">
        <v>2900944.1439999999</v>
      </c>
      <c r="Z178">
        <v>2926218.023</v>
      </c>
      <c r="AA178">
        <v>2958116.4</v>
      </c>
      <c r="AB178">
        <v>2995622.2579999999</v>
      </c>
      <c r="AC178">
        <v>3037361.8059999999</v>
      </c>
      <c r="AD178">
        <v>3080561.8319999999</v>
      </c>
      <c r="AE178">
        <v>3123683.64</v>
      </c>
      <c r="AF178">
        <v>3166760.9569999999</v>
      </c>
      <c r="AG178">
        <v>3209791.148</v>
      </c>
      <c r="AH178">
        <v>3253306.7370000002</v>
      </c>
      <c r="AI178">
        <v>3296765.0430000001</v>
      </c>
      <c r="AJ178">
        <v>3341097.2560000001</v>
      </c>
      <c r="AK178">
        <v>3386484.7990000001</v>
      </c>
      <c r="AL178">
        <v>3432673.1910000001</v>
      </c>
      <c r="AM178">
        <v>3479498.98</v>
      </c>
      <c r="AN178">
        <v>3519393.7609999999</v>
      </c>
      <c r="AO178">
        <v>3555562.7259999998</v>
      </c>
      <c r="AP178">
        <v>3589131.27</v>
      </c>
      <c r="AQ178">
        <v>3621108.7390000001</v>
      </c>
      <c r="AR178">
        <v>3651375.4019999998</v>
      </c>
      <c r="AS178">
        <v>3680712.8020000001</v>
      </c>
      <c r="AT178">
        <v>3708852.3119999999</v>
      </c>
      <c r="AU178">
        <v>3736038.3560000001</v>
      </c>
      <c r="AV178">
        <v>3762526.4550000001</v>
      </c>
      <c r="AW178">
        <v>3789708.7429999998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6942141.7599999998</v>
      </c>
      <c r="F179">
        <v>6990494.1409999998</v>
      </c>
      <c r="G179">
        <v>7040685.5439999998</v>
      </c>
      <c r="H179">
        <v>6596735.0810000002</v>
      </c>
      <c r="I179">
        <v>6848591.7340000002</v>
      </c>
      <c r="J179">
        <v>6937714.6279999996</v>
      </c>
      <c r="K179">
        <v>6825208.9680000003</v>
      </c>
      <c r="L179">
        <v>6820603.5889999997</v>
      </c>
      <c r="M179">
        <v>6823728.8770000003</v>
      </c>
      <c r="N179">
        <v>6940351.926</v>
      </c>
      <c r="O179">
        <v>7130866.4400000004</v>
      </c>
      <c r="P179">
        <v>7231255.9840000002</v>
      </c>
      <c r="Q179">
        <v>7285698.5829999996</v>
      </c>
      <c r="R179">
        <v>7369483.6749999998</v>
      </c>
      <c r="S179">
        <v>7399584.7249999996</v>
      </c>
      <c r="T179">
        <v>7298862.5990000004</v>
      </c>
      <c r="U179">
        <v>7262650.3099999996</v>
      </c>
      <c r="V179">
        <v>7274853.5020000003</v>
      </c>
      <c r="W179">
        <v>7295320.3150000004</v>
      </c>
      <c r="X179">
        <v>7312912.5889999997</v>
      </c>
      <c r="Y179">
        <v>7372659.5180000002</v>
      </c>
      <c r="Z179">
        <v>7456110.3109999998</v>
      </c>
      <c r="AA179">
        <v>7556115.9859999996</v>
      </c>
      <c r="AB179">
        <v>7667520.6100000003</v>
      </c>
      <c r="AC179">
        <v>7786975.3679999998</v>
      </c>
      <c r="AD179">
        <v>7912284.8770000003</v>
      </c>
      <c r="AE179">
        <v>8041168.6579999998</v>
      </c>
      <c r="AF179">
        <v>8173061.8590000002</v>
      </c>
      <c r="AG179">
        <v>8307655.1200000001</v>
      </c>
      <c r="AH179">
        <v>8445100.09799999</v>
      </c>
      <c r="AI179">
        <v>8584612.1679999996</v>
      </c>
      <c r="AJ179">
        <v>8727277.0879999995</v>
      </c>
      <c r="AK179">
        <v>8872932.5710000005</v>
      </c>
      <c r="AL179">
        <v>9021501.4719999898</v>
      </c>
      <c r="AM179">
        <v>9172701.7870000005</v>
      </c>
      <c r="AN179">
        <v>9317318.9450000003</v>
      </c>
      <c r="AO179">
        <v>9459366.3870000001</v>
      </c>
      <c r="AP179">
        <v>9600066.5859999899</v>
      </c>
      <c r="AQ179">
        <v>9740341.5010000002</v>
      </c>
      <c r="AR179">
        <v>9880444.6170000006</v>
      </c>
      <c r="AS179">
        <v>10017106.119999999</v>
      </c>
      <c r="AT179">
        <v>10151497.630000001</v>
      </c>
      <c r="AU179">
        <v>10284510.98</v>
      </c>
      <c r="AV179">
        <v>10416741.35</v>
      </c>
      <c r="AW179">
        <v>10548940.09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330136.01990000001</v>
      </c>
      <c r="G180">
        <v>317147.38620000001</v>
      </c>
      <c r="H180">
        <v>271226.86589999998</v>
      </c>
      <c r="I180">
        <v>284134.78490000003</v>
      </c>
      <c r="J180">
        <v>288514.44900000002</v>
      </c>
      <c r="K180">
        <v>268691.27529999998</v>
      </c>
      <c r="L180">
        <v>250773.7188</v>
      </c>
      <c r="M180">
        <v>242794.86410000001</v>
      </c>
      <c r="N180">
        <v>251212.0288</v>
      </c>
      <c r="O180">
        <v>243309.4564</v>
      </c>
      <c r="P180">
        <v>228321.05809999999</v>
      </c>
      <c r="Q180">
        <v>211360.5061</v>
      </c>
      <c r="R180">
        <v>197388.36120000001</v>
      </c>
      <c r="S180">
        <v>187024.4302</v>
      </c>
      <c r="T180">
        <v>176649.29120000001</v>
      </c>
      <c r="U180">
        <v>171385.31330000001</v>
      </c>
      <c r="V180">
        <v>168588.05350000001</v>
      </c>
      <c r="W180">
        <v>166246.8118</v>
      </c>
      <c r="X180">
        <v>164227.95970000001</v>
      </c>
      <c r="Y180">
        <v>162838.09529999999</v>
      </c>
      <c r="Z180">
        <v>162553.17850000001</v>
      </c>
      <c r="AA180">
        <v>162901.86439999999</v>
      </c>
      <c r="AB180">
        <v>163694.8861</v>
      </c>
      <c r="AC180">
        <v>164819.99220000001</v>
      </c>
      <c r="AD180">
        <v>166241.55929999999</v>
      </c>
      <c r="AE180">
        <v>167801.0465</v>
      </c>
      <c r="AF180">
        <v>169501.33549999999</v>
      </c>
      <c r="AG180">
        <v>171333.95</v>
      </c>
      <c r="AH180">
        <v>173335.37340000001</v>
      </c>
      <c r="AI180">
        <v>175399.25390000001</v>
      </c>
      <c r="AJ180">
        <v>177591.41810000001</v>
      </c>
      <c r="AK180">
        <v>179941.22700000001</v>
      </c>
      <c r="AL180">
        <v>182399.7488</v>
      </c>
      <c r="AM180">
        <v>184947.98730000001</v>
      </c>
      <c r="AN180">
        <v>187392.7034</v>
      </c>
      <c r="AO180">
        <v>189807.97500000001</v>
      </c>
      <c r="AP180">
        <v>192214.3695</v>
      </c>
      <c r="AQ180">
        <v>194662.39199999999</v>
      </c>
      <c r="AR180">
        <v>197106.3094</v>
      </c>
      <c r="AS180">
        <v>199602.95819999999</v>
      </c>
      <c r="AT180">
        <v>202115.01860000001</v>
      </c>
      <c r="AU180">
        <v>204662.8885</v>
      </c>
      <c r="AV180">
        <v>207267.70730000001</v>
      </c>
      <c r="AW180">
        <v>210051.10829999999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8224321.068</v>
      </c>
      <c r="G181">
        <v>7934071.1730000004</v>
      </c>
      <c r="H181">
        <v>7371330.7079999996</v>
      </c>
      <c r="I181">
        <v>7423414.4900000002</v>
      </c>
      <c r="J181">
        <v>7274942.7249999996</v>
      </c>
      <c r="K181">
        <v>6852706.3820000002</v>
      </c>
      <c r="L181">
        <v>6587288.6140000001</v>
      </c>
      <c r="M181">
        <v>6608387.5630000001</v>
      </c>
      <c r="N181">
        <v>6870540.4139999999</v>
      </c>
      <c r="O181">
        <v>6927197.693</v>
      </c>
      <c r="P181">
        <v>6601540.8300000001</v>
      </c>
      <c r="Q181">
        <v>6107455.3219999997</v>
      </c>
      <c r="R181">
        <v>5788461.7240000004</v>
      </c>
      <c r="S181">
        <v>5585033.6160000004</v>
      </c>
      <c r="T181">
        <v>5375744.4950000001</v>
      </c>
      <c r="U181">
        <v>5390491.1739999996</v>
      </c>
      <c r="V181">
        <v>5467789.426</v>
      </c>
      <c r="W181">
        <v>5550443.7999999998</v>
      </c>
      <c r="X181">
        <v>5609400.6239999998</v>
      </c>
      <c r="Y181">
        <v>5648147.0939999996</v>
      </c>
      <c r="Z181">
        <v>5719784.5379999997</v>
      </c>
      <c r="AA181">
        <v>5805597.5640000002</v>
      </c>
      <c r="AB181">
        <v>5903764.449</v>
      </c>
      <c r="AC181">
        <v>6010147.7699999996</v>
      </c>
      <c r="AD181">
        <v>6118365.1869999999</v>
      </c>
      <c r="AE181">
        <v>6222790.8039999995</v>
      </c>
      <c r="AF181">
        <v>6325056.5729999999</v>
      </c>
      <c r="AG181">
        <v>6425059.6859999998</v>
      </c>
      <c r="AH181">
        <v>6524575.2740000002</v>
      </c>
      <c r="AI181">
        <v>6620709.2050000001</v>
      </c>
      <c r="AJ181">
        <v>6717878.0499999998</v>
      </c>
      <c r="AK181">
        <v>6816991.9029999999</v>
      </c>
      <c r="AL181">
        <v>6916726.0619999999</v>
      </c>
      <c r="AM181">
        <v>7016590.7920000004</v>
      </c>
      <c r="AN181">
        <v>7101712.7050000001</v>
      </c>
      <c r="AO181">
        <v>7181531.4390000002</v>
      </c>
      <c r="AP181">
        <v>7257005.943</v>
      </c>
      <c r="AQ181">
        <v>7331488.0549999997</v>
      </c>
      <c r="AR181">
        <v>7403786.6320000002</v>
      </c>
      <c r="AS181">
        <v>7477736.2920000004</v>
      </c>
      <c r="AT181">
        <v>7546373.3779999996</v>
      </c>
      <c r="AU181">
        <v>7613524.7450000001</v>
      </c>
      <c r="AV181">
        <v>7680675.1840000004</v>
      </c>
      <c r="AW181">
        <v>7754223.6909999996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3.635195757</v>
      </c>
      <c r="G182">
        <v>3.5011355289999999</v>
      </c>
      <c r="H182">
        <v>3.2295410809999998</v>
      </c>
      <c r="I182">
        <v>3.1739256820000001</v>
      </c>
      <c r="J182">
        <v>3.1800109870000002</v>
      </c>
      <c r="K182">
        <v>3.0552861139999998</v>
      </c>
      <c r="L182">
        <v>3.0285190740000001</v>
      </c>
      <c r="M182">
        <v>2.9590057380000001</v>
      </c>
      <c r="N182">
        <v>2.9441596959999998</v>
      </c>
      <c r="O182">
        <v>3.132318143</v>
      </c>
      <c r="P182">
        <v>3.2714463629999999</v>
      </c>
      <c r="Q182">
        <v>3.3562676489999999</v>
      </c>
      <c r="R182">
        <v>3.475575944</v>
      </c>
      <c r="S182">
        <v>3.7358099039999999</v>
      </c>
      <c r="T182">
        <v>3.7334941169999998</v>
      </c>
      <c r="U182">
        <v>3.746517613</v>
      </c>
      <c r="V182">
        <v>3.8889087390000001</v>
      </c>
      <c r="W182">
        <v>3.9172648950000002</v>
      </c>
      <c r="X182">
        <v>3.9221591669999998</v>
      </c>
      <c r="Y182">
        <v>3.8570093939999999</v>
      </c>
      <c r="Z182">
        <v>3.851626317</v>
      </c>
      <c r="AA182">
        <v>3.8570948650000001</v>
      </c>
      <c r="AB182">
        <v>3.8616010479999998</v>
      </c>
      <c r="AC182">
        <v>3.8668695240000002</v>
      </c>
      <c r="AD182">
        <v>3.8827111849999998</v>
      </c>
      <c r="AE182">
        <v>3.8877115710000001</v>
      </c>
      <c r="AF182">
        <v>3.8867820389999999</v>
      </c>
      <c r="AG182">
        <v>3.881930476</v>
      </c>
      <c r="AH182">
        <v>3.8865088220000001</v>
      </c>
      <c r="AI182">
        <v>3.8737228990000001</v>
      </c>
      <c r="AJ182">
        <v>3.8557956619999998</v>
      </c>
      <c r="AK182">
        <v>3.8520662589999999</v>
      </c>
      <c r="AL182">
        <v>3.8486529200000001</v>
      </c>
      <c r="AM182">
        <v>3.8433092449999999</v>
      </c>
      <c r="AN182">
        <v>3.8414217910000001</v>
      </c>
      <c r="AO182">
        <v>3.8331904720000001</v>
      </c>
      <c r="AP182">
        <v>3.8251683160000001</v>
      </c>
      <c r="AQ182">
        <v>3.8304197709999999</v>
      </c>
      <c r="AR182">
        <v>3.8275585200000002</v>
      </c>
      <c r="AS182">
        <v>3.829630866</v>
      </c>
      <c r="AT182">
        <v>3.8344346460000001</v>
      </c>
      <c r="AU182">
        <v>3.8348415949999999</v>
      </c>
      <c r="AV182">
        <v>3.8352943110000002</v>
      </c>
      <c r="AW182">
        <v>3.8828737869999999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1228511.9669999999</v>
      </c>
      <c r="G183">
        <v>1170748.6159999999</v>
      </c>
      <c r="H183">
        <v>1137182.834</v>
      </c>
      <c r="I183">
        <v>1165494.6869999999</v>
      </c>
      <c r="J183">
        <v>1134006.672</v>
      </c>
      <c r="K183">
        <v>1076348.0490000001</v>
      </c>
      <c r="L183">
        <v>1081049.3540000001</v>
      </c>
      <c r="M183">
        <v>1086996.7080000001</v>
      </c>
      <c r="N183">
        <v>1060578.71</v>
      </c>
      <c r="O183">
        <v>1123202.0249999999</v>
      </c>
      <c r="P183">
        <v>1136415.4080000001</v>
      </c>
      <c r="Q183">
        <v>1104111.9909999999</v>
      </c>
      <c r="R183">
        <v>1139880.07</v>
      </c>
      <c r="S183">
        <v>1163090.9939999999</v>
      </c>
      <c r="T183">
        <v>1164506.8030000001</v>
      </c>
      <c r="U183">
        <v>1182168.412</v>
      </c>
      <c r="V183">
        <v>1211240.8389999999</v>
      </c>
      <c r="W183">
        <v>1232225.2220000001</v>
      </c>
      <c r="X183">
        <v>1243312.58</v>
      </c>
      <c r="Y183">
        <v>1253573.1059999999</v>
      </c>
      <c r="Z183">
        <v>1266778.804</v>
      </c>
      <c r="AA183">
        <v>1283092.3230000001</v>
      </c>
      <c r="AB183">
        <v>1300815.0330000001</v>
      </c>
      <c r="AC183">
        <v>1319161.6740000001</v>
      </c>
      <c r="AD183">
        <v>1336257.23</v>
      </c>
      <c r="AE183">
        <v>1351620.936</v>
      </c>
      <c r="AF183">
        <v>1365686.9639999999</v>
      </c>
      <c r="AG183">
        <v>1378776.737</v>
      </c>
      <c r="AH183">
        <v>1391473.6040000001</v>
      </c>
      <c r="AI183">
        <v>1403812.7009999999</v>
      </c>
      <c r="AJ183">
        <v>1416185.4820000001</v>
      </c>
      <c r="AK183">
        <v>1428754.4140000001</v>
      </c>
      <c r="AL183">
        <v>1441354.2169999999</v>
      </c>
      <c r="AM183">
        <v>1453893.63</v>
      </c>
      <c r="AN183">
        <v>1462618.7779999999</v>
      </c>
      <c r="AO183">
        <v>1469096.622</v>
      </c>
      <c r="AP183">
        <v>1474176.9809999999</v>
      </c>
      <c r="AQ183">
        <v>1478634.5689999999</v>
      </c>
      <c r="AR183">
        <v>1482560.7849999999</v>
      </c>
      <c r="AS183">
        <v>1485707</v>
      </c>
      <c r="AT183">
        <v>1487878.629</v>
      </c>
      <c r="AU183">
        <v>1489395.246</v>
      </c>
      <c r="AV183">
        <v>1490607.7930000001</v>
      </c>
      <c r="AW183">
        <v>1492463.0109999999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3494768.4109999998</v>
      </c>
      <c r="G184">
        <v>3283444.6310000001</v>
      </c>
      <c r="H184">
        <v>3021954.3969999999</v>
      </c>
      <c r="I184">
        <v>3028808.6189999999</v>
      </c>
      <c r="J184">
        <v>2920946.3769999999</v>
      </c>
      <c r="K184">
        <v>2762945.0320000001</v>
      </c>
      <c r="L184">
        <v>2697655.5630000001</v>
      </c>
      <c r="M184">
        <v>2636942.517</v>
      </c>
      <c r="N184">
        <v>2455488.2769999998</v>
      </c>
      <c r="O184">
        <v>2571773.378</v>
      </c>
      <c r="P184">
        <v>2660013.8560000001</v>
      </c>
      <c r="Q184">
        <v>2717691.6869999999</v>
      </c>
      <c r="R184">
        <v>2804333.023</v>
      </c>
      <c r="S184">
        <v>2880054.605</v>
      </c>
      <c r="T184">
        <v>2876608.2659999998</v>
      </c>
      <c r="U184">
        <v>2876674.7149999999</v>
      </c>
      <c r="V184">
        <v>2879945.5759999999</v>
      </c>
      <c r="W184">
        <v>2879261.0950000002</v>
      </c>
      <c r="X184">
        <v>2875441.7650000001</v>
      </c>
      <c r="Y184">
        <v>2878366.4279999998</v>
      </c>
      <c r="Z184">
        <v>2888174.1359999999</v>
      </c>
      <c r="AA184">
        <v>2903946.9130000002</v>
      </c>
      <c r="AB184">
        <v>2923637.9029999999</v>
      </c>
      <c r="AC184">
        <v>2945739.7519999999</v>
      </c>
      <c r="AD184">
        <v>2728386.6320000002</v>
      </c>
      <c r="AE184">
        <v>2508674.8050000002</v>
      </c>
      <c r="AF184">
        <v>2286585.514</v>
      </c>
      <c r="AG184">
        <v>2062238.43</v>
      </c>
      <c r="AH184">
        <v>1836059.39</v>
      </c>
      <c r="AI184">
        <v>1607690.1669999999</v>
      </c>
      <c r="AJ184">
        <v>1377674.4180000001</v>
      </c>
      <c r="AK184">
        <v>1146258.9210000001</v>
      </c>
      <c r="AL184">
        <v>913505.20770000003</v>
      </c>
      <c r="AM184">
        <v>679442.55160000001</v>
      </c>
      <c r="AN184">
        <v>681833.51599999995</v>
      </c>
      <c r="AO184">
        <v>683691.43689999997</v>
      </c>
      <c r="AP184">
        <v>685273.86930000002</v>
      </c>
      <c r="AQ184">
        <v>686793.36880000005</v>
      </c>
      <c r="AR184">
        <v>688288.37390000001</v>
      </c>
      <c r="AS184">
        <v>689382.99719999998</v>
      </c>
      <c r="AT184">
        <v>690376.1226</v>
      </c>
      <c r="AU184">
        <v>691405.01520000002</v>
      </c>
      <c r="AV184">
        <v>692565.54240000003</v>
      </c>
      <c r="AW184">
        <v>694111.41359999997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55872709.950000003</v>
      </c>
      <c r="G185">
        <v>52678944.350000001</v>
      </c>
      <c r="H185">
        <v>47719675.890000001</v>
      </c>
      <c r="I185">
        <v>47944041.090000004</v>
      </c>
      <c r="J185">
        <v>47012464.689999998</v>
      </c>
      <c r="K185">
        <v>44081417.57</v>
      </c>
      <c r="L185">
        <v>42527987.939999998</v>
      </c>
      <c r="M185">
        <v>41942623.590000004</v>
      </c>
      <c r="N185">
        <v>40723210.049999997</v>
      </c>
      <c r="O185">
        <v>42034617.57</v>
      </c>
      <c r="P185">
        <v>42589726.979999997</v>
      </c>
      <c r="Q185">
        <v>42080679.869999997</v>
      </c>
      <c r="R185">
        <v>42274353</v>
      </c>
      <c r="S185">
        <v>42918604.009999998</v>
      </c>
      <c r="T185">
        <v>42506936.310000002</v>
      </c>
      <c r="U185">
        <v>42107969.549999997</v>
      </c>
      <c r="V185">
        <v>41723590.770000003</v>
      </c>
      <c r="W185">
        <v>41211783.359999999</v>
      </c>
      <c r="X185">
        <v>40599497.770000003</v>
      </c>
      <c r="Y185">
        <v>40212564.719999999</v>
      </c>
      <c r="Z185">
        <v>40137915.409999996</v>
      </c>
      <c r="AA185">
        <v>40260940.670000002</v>
      </c>
      <c r="AB185">
        <v>40537570.990000002</v>
      </c>
      <c r="AC185">
        <v>40934904.740000002</v>
      </c>
      <c r="AD185">
        <v>40851846.960000001</v>
      </c>
      <c r="AE185">
        <v>40818328.990000002</v>
      </c>
      <c r="AF185">
        <v>40822646.340000004</v>
      </c>
      <c r="AG185">
        <v>40854037.25</v>
      </c>
      <c r="AH185">
        <v>40912109.869999997</v>
      </c>
      <c r="AI185">
        <v>40980218.119999997</v>
      </c>
      <c r="AJ185">
        <v>41074135.079999998</v>
      </c>
      <c r="AK185">
        <v>41192912.450000003</v>
      </c>
      <c r="AL185">
        <v>41330150.469999999</v>
      </c>
      <c r="AM185">
        <v>41481019.609999999</v>
      </c>
      <c r="AN185">
        <v>41582432.009999998</v>
      </c>
      <c r="AO185">
        <v>41658777.009999998</v>
      </c>
      <c r="AP185">
        <v>41709510.380000003</v>
      </c>
      <c r="AQ185">
        <v>41741452.829999998</v>
      </c>
      <c r="AR185">
        <v>41747673.049999997</v>
      </c>
      <c r="AS185">
        <v>41716789.020000003</v>
      </c>
      <c r="AT185">
        <v>41641867.380000003</v>
      </c>
      <c r="AU185">
        <v>41534565</v>
      </c>
      <c r="AV185">
        <v>41400958.799999997</v>
      </c>
      <c r="AW185">
        <v>41261338.640000001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1832659.6939999999</v>
      </c>
      <c r="G186">
        <v>1647311.9839999999</v>
      </c>
      <c r="H186">
        <v>1251627.068</v>
      </c>
      <c r="I186">
        <v>1597811.953</v>
      </c>
      <c r="J186">
        <v>1326118.6969999999</v>
      </c>
      <c r="K186">
        <v>1662530.858</v>
      </c>
      <c r="L186">
        <v>1572234.5090000001</v>
      </c>
      <c r="M186">
        <v>1695571.2709999999</v>
      </c>
      <c r="N186">
        <v>1841269.909</v>
      </c>
      <c r="O186">
        <v>1879982.7069999999</v>
      </c>
      <c r="P186">
        <v>1890758.42</v>
      </c>
      <c r="Q186">
        <v>1872411.632</v>
      </c>
      <c r="R186">
        <v>1855614.939</v>
      </c>
      <c r="S186">
        <v>2045929.6089999999</v>
      </c>
      <c r="T186">
        <v>1979692.416</v>
      </c>
      <c r="U186">
        <v>1934886.078</v>
      </c>
      <c r="V186">
        <v>1903660.922</v>
      </c>
      <c r="W186">
        <v>1900472.1370000001</v>
      </c>
      <c r="X186">
        <v>1891695.632</v>
      </c>
      <c r="Y186">
        <v>1889533.4339999999</v>
      </c>
      <c r="Z186">
        <v>1895662.07</v>
      </c>
      <c r="AA186">
        <v>1906605.4369999999</v>
      </c>
      <c r="AB186">
        <v>1921171.757</v>
      </c>
      <c r="AC186">
        <v>1938531.1070000001</v>
      </c>
      <c r="AD186">
        <v>1958999.4140000001</v>
      </c>
      <c r="AE186">
        <v>1980644.0430000001</v>
      </c>
      <c r="AF186">
        <v>2003357.9779999999</v>
      </c>
      <c r="AG186">
        <v>2026952.74</v>
      </c>
      <c r="AH186">
        <v>2051518.9040000001</v>
      </c>
      <c r="AI186">
        <v>2076608.105</v>
      </c>
      <c r="AJ186">
        <v>2102737.1719999998</v>
      </c>
      <c r="AK186">
        <v>2129842.1030000001</v>
      </c>
      <c r="AL186">
        <v>2157739.4389999998</v>
      </c>
      <c r="AM186">
        <v>2186266.0929999999</v>
      </c>
      <c r="AN186">
        <v>2213333.2710000002</v>
      </c>
      <c r="AO186">
        <v>2239988.9130000002</v>
      </c>
      <c r="AP186">
        <v>2266120.3849999998</v>
      </c>
      <c r="AQ186">
        <v>2291990.3539999998</v>
      </c>
      <c r="AR186">
        <v>2317369.1949999998</v>
      </c>
      <c r="AS186">
        <v>2342250.5830000001</v>
      </c>
      <c r="AT186">
        <v>2366032.2519999999</v>
      </c>
      <c r="AU186">
        <v>2389170.5440000002</v>
      </c>
      <c r="AV186">
        <v>2411865.0830000001</v>
      </c>
      <c r="AW186">
        <v>2434867.179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4070116.83</v>
      </c>
      <c r="G187">
        <v>4043907.7149999999</v>
      </c>
      <c r="H187">
        <v>3295553.5669999998</v>
      </c>
      <c r="I187">
        <v>3403391.446</v>
      </c>
      <c r="J187">
        <v>3568902.5729999999</v>
      </c>
      <c r="K187">
        <v>3478893.7990000001</v>
      </c>
      <c r="L187">
        <v>3358333.5019999999</v>
      </c>
      <c r="M187">
        <v>3319987.3360000001</v>
      </c>
      <c r="N187">
        <v>3368955.5189999999</v>
      </c>
      <c r="O187">
        <v>3423858.64</v>
      </c>
      <c r="P187">
        <v>3458791.9670000002</v>
      </c>
      <c r="Q187">
        <v>3470297.267</v>
      </c>
      <c r="R187">
        <v>3488846.8689999999</v>
      </c>
      <c r="S187">
        <v>3544401.307</v>
      </c>
      <c r="T187">
        <v>3521418.8689999999</v>
      </c>
      <c r="U187">
        <v>3489087.3569999998</v>
      </c>
      <c r="V187">
        <v>3463972.5040000002</v>
      </c>
      <c r="W187">
        <v>3465002.0079999999</v>
      </c>
      <c r="X187">
        <v>3459216.2710000002</v>
      </c>
      <c r="Y187">
        <v>3469400.699</v>
      </c>
      <c r="Z187">
        <v>3491875.6660000002</v>
      </c>
      <c r="AA187">
        <v>3524302.6460000002</v>
      </c>
      <c r="AB187">
        <v>3563829.9870000002</v>
      </c>
      <c r="AC187">
        <v>3608481.2170000002</v>
      </c>
      <c r="AD187">
        <v>3657130.7570000002</v>
      </c>
      <c r="AE187">
        <v>3707231.4219999998</v>
      </c>
      <c r="AF187">
        <v>3757857.3369999998</v>
      </c>
      <c r="AG187">
        <v>3808584.963</v>
      </c>
      <c r="AH187">
        <v>3859751.9959999998</v>
      </c>
      <c r="AI187">
        <v>3910831.1639999999</v>
      </c>
      <c r="AJ187">
        <v>3962915.2629999998</v>
      </c>
      <c r="AK187">
        <v>4016189.6490000002</v>
      </c>
      <c r="AL187">
        <v>4071238.375</v>
      </c>
      <c r="AM187">
        <v>4128094.2439999999</v>
      </c>
      <c r="AN187">
        <v>4182645.7689999999</v>
      </c>
      <c r="AO187">
        <v>4236594.5290000001</v>
      </c>
      <c r="AP187">
        <v>4289952.4029999999</v>
      </c>
      <c r="AQ187">
        <v>4343259.5669999998</v>
      </c>
      <c r="AR187">
        <v>4396233.16</v>
      </c>
      <c r="AS187">
        <v>4449124.443</v>
      </c>
      <c r="AT187">
        <v>4501826.7889999999</v>
      </c>
      <c r="AU187">
        <v>4554469.2379999999</v>
      </c>
      <c r="AV187">
        <v>4607080.7769999998</v>
      </c>
      <c r="AW187">
        <v>4660977.8969999999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13311137.98</v>
      </c>
      <c r="G188">
        <v>12944648.689999999</v>
      </c>
      <c r="H188">
        <v>12407514.970000001</v>
      </c>
      <c r="I188">
        <v>12322416.16</v>
      </c>
      <c r="J188">
        <v>11925183.26</v>
      </c>
      <c r="K188">
        <v>11340760.949999999</v>
      </c>
      <c r="L188">
        <v>10987402.609999999</v>
      </c>
      <c r="M188">
        <v>10883461.800000001</v>
      </c>
      <c r="N188">
        <v>11040811.16</v>
      </c>
      <c r="O188">
        <v>10512378.67</v>
      </c>
      <c r="P188">
        <v>9865432.7249999996</v>
      </c>
      <c r="Q188">
        <v>9202599.13199999</v>
      </c>
      <c r="R188">
        <v>8680686.4470000006</v>
      </c>
      <c r="S188">
        <v>8323314.1639999999</v>
      </c>
      <c r="T188">
        <v>8305344.3949999996</v>
      </c>
      <c r="U188">
        <v>8383830.301</v>
      </c>
      <c r="V188">
        <v>8509020.1150000002</v>
      </c>
      <c r="W188">
        <v>7716872.3679999998</v>
      </c>
      <c r="X188">
        <v>6940067.46</v>
      </c>
      <c r="Y188">
        <v>6268186.0539999995</v>
      </c>
      <c r="Z188">
        <v>5707597.6440000003</v>
      </c>
      <c r="AA188">
        <v>5240484.8430000003</v>
      </c>
      <c r="AB188">
        <v>4844284.0839999998</v>
      </c>
      <c r="AC188">
        <v>4499718.1770000001</v>
      </c>
      <c r="AD188">
        <v>4416765.4689999996</v>
      </c>
      <c r="AE188">
        <v>4377339.68</v>
      </c>
      <c r="AF188">
        <v>4353201.5829999996</v>
      </c>
      <c r="AG188">
        <v>4333346.2690000003</v>
      </c>
      <c r="AH188">
        <v>4313866.7290000003</v>
      </c>
      <c r="AI188">
        <v>4292654.2709999997</v>
      </c>
      <c r="AJ188">
        <v>4269755.05</v>
      </c>
      <c r="AK188">
        <v>4245397.1969999997</v>
      </c>
      <c r="AL188">
        <v>4219715.8360000001</v>
      </c>
      <c r="AM188">
        <v>4192840.2650000001</v>
      </c>
      <c r="AN188">
        <v>4163719.0610000002</v>
      </c>
      <c r="AO188">
        <v>4133433.406</v>
      </c>
      <c r="AP188">
        <v>4102283.017</v>
      </c>
      <c r="AQ188">
        <v>4070614.0019999999</v>
      </c>
      <c r="AR188">
        <v>4038585.4049999998</v>
      </c>
      <c r="AS188">
        <v>4007289.7990000001</v>
      </c>
      <c r="AT188">
        <v>3976567.327</v>
      </c>
      <c r="AU188">
        <v>3946151.503</v>
      </c>
      <c r="AV188">
        <v>3915965.2859999998</v>
      </c>
      <c r="AW188">
        <v>3886306.2710000002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1262257.3729999999</v>
      </c>
      <c r="G189">
        <v>1206090.388</v>
      </c>
      <c r="H189">
        <v>1217634.5319999999</v>
      </c>
      <c r="I189">
        <v>1164353.2139999999</v>
      </c>
      <c r="J189">
        <v>1095900.327</v>
      </c>
      <c r="K189">
        <v>1034764.202</v>
      </c>
      <c r="L189">
        <v>997695.45380000002</v>
      </c>
      <c r="M189">
        <v>971685.01899999997</v>
      </c>
      <c r="N189">
        <v>968883.49820000003</v>
      </c>
      <c r="O189">
        <v>912034.01080000005</v>
      </c>
      <c r="P189">
        <v>843122.22219999996</v>
      </c>
      <c r="Q189">
        <v>774553.79029999999</v>
      </c>
      <c r="R189">
        <v>723147.44</v>
      </c>
      <c r="S189">
        <v>687759.63820000004</v>
      </c>
      <c r="T189">
        <v>688627.69019999995</v>
      </c>
      <c r="U189">
        <v>702551.57810000004</v>
      </c>
      <c r="V189">
        <v>723018.58790000004</v>
      </c>
      <c r="W189">
        <v>619262.02590000001</v>
      </c>
      <c r="X189">
        <v>525520.66799999995</v>
      </c>
      <c r="Y189">
        <v>450851.83620000002</v>
      </c>
      <c r="Z189">
        <v>393851.3921</v>
      </c>
      <c r="AA189">
        <v>349929.49609999999</v>
      </c>
      <c r="AB189">
        <v>315081.05339999998</v>
      </c>
      <c r="AC189">
        <v>286441.44209999999</v>
      </c>
      <c r="AD189">
        <v>279539.06969999999</v>
      </c>
      <c r="AE189">
        <v>277144.93930000003</v>
      </c>
      <c r="AF189">
        <v>276350.76209999999</v>
      </c>
      <c r="AG189">
        <v>276036.1347</v>
      </c>
      <c r="AH189">
        <v>275792.28830000001</v>
      </c>
      <c r="AI189">
        <v>275406.97960000002</v>
      </c>
      <c r="AJ189">
        <v>274865.59700000001</v>
      </c>
      <c r="AK189">
        <v>274184.92340000003</v>
      </c>
      <c r="AL189">
        <v>273376.49709999998</v>
      </c>
      <c r="AM189">
        <v>272452.8615</v>
      </c>
      <c r="AN189">
        <v>271383.82909999997</v>
      </c>
      <c r="AO189">
        <v>270222.93099999998</v>
      </c>
      <c r="AP189">
        <v>268986.95569999999</v>
      </c>
      <c r="AQ189">
        <v>267702.15529999998</v>
      </c>
      <c r="AR189">
        <v>266381.69929999998</v>
      </c>
      <c r="AS189">
        <v>265134.28240000003</v>
      </c>
      <c r="AT189">
        <v>263945.39010000002</v>
      </c>
      <c r="AU189">
        <v>262788.8947</v>
      </c>
      <c r="AV189">
        <v>261655.2261</v>
      </c>
      <c r="AW189">
        <v>260569.5618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16727727.17</v>
      </c>
      <c r="G190">
        <v>16002656.890000001</v>
      </c>
      <c r="H190">
        <v>15272578.699999999</v>
      </c>
      <c r="I190">
        <v>15186217.029999999</v>
      </c>
      <c r="J190">
        <v>13291944.92</v>
      </c>
      <c r="K190">
        <v>11286238.25</v>
      </c>
      <c r="L190">
        <v>9759379.8939999994</v>
      </c>
      <c r="M190">
        <v>8604415.1779999901</v>
      </c>
      <c r="N190">
        <v>7655307.6639999999</v>
      </c>
      <c r="O190">
        <v>7997538.5630000001</v>
      </c>
      <c r="P190">
        <v>8169765.4780000001</v>
      </c>
      <c r="Q190">
        <v>8231538.3210000005</v>
      </c>
      <c r="R190">
        <v>8418094.7620000001</v>
      </c>
      <c r="S190">
        <v>4665861.9759999998</v>
      </c>
      <c r="T190">
        <v>6185710.8150000004</v>
      </c>
      <c r="U190">
        <v>7698601.1629999997</v>
      </c>
      <c r="V190">
        <v>9209870.29099999</v>
      </c>
      <c r="W190">
        <v>9592327.8379999995</v>
      </c>
      <c r="X190">
        <v>9936043.3900000006</v>
      </c>
      <c r="Y190">
        <v>10001351.689999999</v>
      </c>
      <c r="Z190">
        <v>10107263.210000001</v>
      </c>
      <c r="AA190">
        <v>10239860.43</v>
      </c>
      <c r="AB190">
        <v>10428007.550000001</v>
      </c>
      <c r="AC190">
        <v>10628094.789999999</v>
      </c>
      <c r="AD190">
        <v>10863068.539999999</v>
      </c>
      <c r="AE190">
        <v>11092572.5</v>
      </c>
      <c r="AF190">
        <v>11001074.390000001</v>
      </c>
      <c r="AG190">
        <v>11142290.5</v>
      </c>
      <c r="AH190">
        <v>11276339.609999999</v>
      </c>
      <c r="AI190">
        <v>11370284.529999999</v>
      </c>
      <c r="AJ190">
        <v>11457172.77</v>
      </c>
      <c r="AK190">
        <v>11540097.73</v>
      </c>
      <c r="AL190">
        <v>11645452.9</v>
      </c>
      <c r="AM190">
        <v>11745471.359999999</v>
      </c>
      <c r="AN190">
        <v>11760486.470000001</v>
      </c>
      <c r="AO190">
        <v>11764013.800000001</v>
      </c>
      <c r="AP190">
        <v>11759462.529999999</v>
      </c>
      <c r="AQ190">
        <v>11751535.029999999</v>
      </c>
      <c r="AR190">
        <v>11738744.93</v>
      </c>
      <c r="AS190">
        <v>11628422.35</v>
      </c>
      <c r="AT190">
        <v>11518173.67</v>
      </c>
      <c r="AU190">
        <v>11409564.199999999</v>
      </c>
      <c r="AV190">
        <v>11304540.91</v>
      </c>
      <c r="AW190">
        <v>11211765.720000001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4119106.1039999998</v>
      </c>
      <c r="G191">
        <v>3785194.1749999998</v>
      </c>
      <c r="H191">
        <v>3266940.017</v>
      </c>
      <c r="I191">
        <v>2993498.2910000002</v>
      </c>
      <c r="J191">
        <v>2774624.9819999998</v>
      </c>
      <c r="K191">
        <v>2541829.3429999999</v>
      </c>
      <c r="L191">
        <v>2289713.1349999998</v>
      </c>
      <c r="M191">
        <v>2054870.2050000001</v>
      </c>
      <c r="N191">
        <v>1818734.977</v>
      </c>
      <c r="O191">
        <v>1605548.5330000001</v>
      </c>
      <c r="P191">
        <v>1445815.865</v>
      </c>
      <c r="Q191">
        <v>1319605.5830000001</v>
      </c>
      <c r="R191">
        <v>1179191.2890000001</v>
      </c>
      <c r="S191">
        <v>1203181.378</v>
      </c>
      <c r="T191">
        <v>1853476.824</v>
      </c>
      <c r="U191">
        <v>2526404.2560000001</v>
      </c>
      <c r="V191">
        <v>3127280.9070000001</v>
      </c>
      <c r="W191">
        <v>2842666.59</v>
      </c>
      <c r="X191">
        <v>2454080.8659999999</v>
      </c>
      <c r="Y191">
        <v>2363994.3309999998</v>
      </c>
      <c r="Z191">
        <v>2303982.1349999998</v>
      </c>
      <c r="AA191">
        <v>2250171.0529999998</v>
      </c>
      <c r="AB191">
        <v>2201455.5950000002</v>
      </c>
      <c r="AC191">
        <v>2156332.0630000001</v>
      </c>
      <c r="AD191">
        <v>2170966.5010000002</v>
      </c>
      <c r="AE191">
        <v>2196036.074</v>
      </c>
      <c r="AF191">
        <v>2224992.1230000001</v>
      </c>
      <c r="AG191">
        <v>2257704.0440000002</v>
      </c>
      <c r="AH191">
        <v>2292721.895</v>
      </c>
      <c r="AI191">
        <v>2283362.3509999998</v>
      </c>
      <c r="AJ191">
        <v>2270743.949</v>
      </c>
      <c r="AK191">
        <v>2259219.4389999998</v>
      </c>
      <c r="AL191">
        <v>2248112.6830000002</v>
      </c>
      <c r="AM191">
        <v>2238042.9249999998</v>
      </c>
      <c r="AN191">
        <v>2279327.7930000001</v>
      </c>
      <c r="AO191">
        <v>2327870.2680000002</v>
      </c>
      <c r="AP191">
        <v>2378291.196</v>
      </c>
      <c r="AQ191">
        <v>2429744.7930000001</v>
      </c>
      <c r="AR191">
        <v>2481543.557</v>
      </c>
      <c r="AS191">
        <v>2521048.557</v>
      </c>
      <c r="AT191">
        <v>2559849.9750000001</v>
      </c>
      <c r="AU191">
        <v>2598429.19</v>
      </c>
      <c r="AV191">
        <v>2636536.2919999999</v>
      </c>
      <c r="AW191">
        <v>2674936.139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4119106.1039999998</v>
      </c>
      <c r="G192">
        <v>3785194.1749999998</v>
      </c>
      <c r="H192">
        <v>3266940.017</v>
      </c>
      <c r="I192">
        <v>2993498.2910000002</v>
      </c>
      <c r="J192">
        <v>2774624.9819999998</v>
      </c>
      <c r="K192">
        <v>2541829.3429999999</v>
      </c>
      <c r="L192">
        <v>2289713.1349999998</v>
      </c>
      <c r="M192">
        <v>2054870.2050000001</v>
      </c>
      <c r="N192">
        <v>1818734.977</v>
      </c>
      <c r="O192">
        <v>1605548.5330000001</v>
      </c>
      <c r="P192">
        <v>1445815.865</v>
      </c>
      <c r="Q192">
        <v>1319605.5830000001</v>
      </c>
      <c r="R192">
        <v>1179191.2890000001</v>
      </c>
      <c r="S192">
        <v>1203181.378</v>
      </c>
      <c r="T192">
        <v>1853476.824</v>
      </c>
      <c r="U192">
        <v>2526404.2560000001</v>
      </c>
      <c r="V192">
        <v>3127280.9070000001</v>
      </c>
      <c r="W192">
        <v>2842666.59</v>
      </c>
      <c r="X192">
        <v>2454080.8659999999</v>
      </c>
      <c r="Y192">
        <v>2363994.3309999998</v>
      </c>
      <c r="Z192">
        <v>2303982.1349999998</v>
      </c>
      <c r="AA192">
        <v>2250171.0529999998</v>
      </c>
      <c r="AB192">
        <v>2201455.5950000002</v>
      </c>
      <c r="AC192">
        <v>2156332.0630000001</v>
      </c>
      <c r="AD192">
        <v>2170966.5010000002</v>
      </c>
      <c r="AE192">
        <v>2196036.074</v>
      </c>
      <c r="AF192">
        <v>2224992.1230000001</v>
      </c>
      <c r="AG192">
        <v>2257704.0440000002</v>
      </c>
      <c r="AH192">
        <v>2292721.895</v>
      </c>
      <c r="AI192">
        <v>2283362.3509999998</v>
      </c>
      <c r="AJ192">
        <v>2270743.949</v>
      </c>
      <c r="AK192">
        <v>2259219.4389999998</v>
      </c>
      <c r="AL192">
        <v>2248112.6830000002</v>
      </c>
      <c r="AM192">
        <v>2238042.9249999998</v>
      </c>
      <c r="AN192">
        <v>2279327.7930000001</v>
      </c>
      <c r="AO192">
        <v>2327870.2680000002</v>
      </c>
      <c r="AP192">
        <v>2378291.196</v>
      </c>
      <c r="AQ192">
        <v>2429744.7930000001</v>
      </c>
      <c r="AR192">
        <v>2481543.557</v>
      </c>
      <c r="AS192">
        <v>2521048.557</v>
      </c>
      <c r="AT192">
        <v>2559849.9750000001</v>
      </c>
      <c r="AU192">
        <v>2598429.19</v>
      </c>
      <c r="AV192">
        <v>2636536.2919999999</v>
      </c>
      <c r="AW192">
        <v>2674936.139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8252752.8430000003</v>
      </c>
      <c r="G193">
        <v>8009065.7599999998</v>
      </c>
      <c r="H193">
        <v>7303971.5640000002</v>
      </c>
      <c r="I193">
        <v>7071692.2079999996</v>
      </c>
      <c r="J193">
        <v>6925573.7690000003</v>
      </c>
      <c r="K193">
        <v>6703249.6100000003</v>
      </c>
      <c r="L193">
        <v>6379545.5259999996</v>
      </c>
      <c r="M193">
        <v>6048485.2819999997</v>
      </c>
      <c r="N193">
        <v>5655496.7690000003</v>
      </c>
      <c r="O193">
        <v>5780712.4220000003</v>
      </c>
      <c r="P193">
        <v>6056710.7510000002</v>
      </c>
      <c r="Q193">
        <v>6382411.1169999996</v>
      </c>
      <c r="R193">
        <v>6515647.1859999998</v>
      </c>
      <c r="S193">
        <v>9145365.8289999999</v>
      </c>
      <c r="T193">
        <v>7335112.1950000003</v>
      </c>
      <c r="U193">
        <v>5056813.0829999996</v>
      </c>
      <c r="V193">
        <v>2903587.557</v>
      </c>
      <c r="W193">
        <v>2651617.5189999999</v>
      </c>
      <c r="X193">
        <v>2544606.17</v>
      </c>
      <c r="Y193">
        <v>2474027.807</v>
      </c>
      <c r="Z193">
        <v>2409135.7629999998</v>
      </c>
      <c r="AA193">
        <v>2348083.0469999998</v>
      </c>
      <c r="AB193">
        <v>2291319.2969999998</v>
      </c>
      <c r="AC193">
        <v>2238216.551</v>
      </c>
      <c r="AD193">
        <v>2211018.9309999999</v>
      </c>
      <c r="AE193">
        <v>2191024.4559999998</v>
      </c>
      <c r="AF193">
        <v>2174944.1770000001</v>
      </c>
      <c r="AG193">
        <v>2161219.6150000002</v>
      </c>
      <c r="AH193">
        <v>2149791.7570000002</v>
      </c>
      <c r="AI193">
        <v>2151840.5550000002</v>
      </c>
      <c r="AJ193">
        <v>2155126.9589999998</v>
      </c>
      <c r="AK193">
        <v>2159644.3590000002</v>
      </c>
      <c r="AL193">
        <v>2165079.0419999999</v>
      </c>
      <c r="AM193">
        <v>2171380.6060000001</v>
      </c>
      <c r="AN193">
        <v>2180252.4679999999</v>
      </c>
      <c r="AO193">
        <v>2190986.8160000001</v>
      </c>
      <c r="AP193">
        <v>2202539.7170000002</v>
      </c>
      <c r="AQ193">
        <v>2214522.202</v>
      </c>
      <c r="AR193">
        <v>2226336.2949999999</v>
      </c>
      <c r="AS193">
        <v>2977900.79</v>
      </c>
      <c r="AT193">
        <v>3828207.0129999998</v>
      </c>
      <c r="AU193">
        <v>4695147.47</v>
      </c>
      <c r="AV193">
        <v>5565715.5990000004</v>
      </c>
      <c r="AW193">
        <v>6439234.5010000002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19895013.260000002</v>
      </c>
      <c r="G194">
        <v>18943968.280000001</v>
      </c>
      <c r="H194">
        <v>16946727.600000001</v>
      </c>
      <c r="I194">
        <v>16094843.91</v>
      </c>
      <c r="J194">
        <v>15461971.15</v>
      </c>
      <c r="K194">
        <v>14680787.35</v>
      </c>
      <c r="L194">
        <v>13706195.49</v>
      </c>
      <c r="M194">
        <v>12748073.779999999</v>
      </c>
      <c r="N194">
        <v>11693546.23</v>
      </c>
      <c r="O194">
        <v>10368662.810000001</v>
      </c>
      <c r="P194">
        <v>9351182.0240000002</v>
      </c>
      <c r="Q194">
        <v>8546624.8230000008</v>
      </c>
      <c r="R194">
        <v>7649007.1689999998</v>
      </c>
      <c r="S194">
        <v>3184360.3859999999</v>
      </c>
      <c r="T194">
        <v>2402856.2179999999</v>
      </c>
      <c r="U194">
        <v>1843984.2609999999</v>
      </c>
      <c r="V194">
        <v>1331143.4850000001</v>
      </c>
      <c r="W194">
        <v>1053412.2720000001</v>
      </c>
      <c r="X194">
        <v>789776.84820000001</v>
      </c>
      <c r="Y194">
        <v>755866.19869999995</v>
      </c>
      <c r="Z194">
        <v>742440.23640000005</v>
      </c>
      <c r="AA194">
        <v>731789.96959999995</v>
      </c>
      <c r="AB194">
        <v>722550.821</v>
      </c>
      <c r="AC194">
        <v>714191.04220000003</v>
      </c>
      <c r="AD194">
        <v>712908.86320000002</v>
      </c>
      <c r="AE194">
        <v>713832.59310000006</v>
      </c>
      <c r="AF194">
        <v>715951.69429999997</v>
      </c>
      <c r="AG194">
        <v>718948.83330000006</v>
      </c>
      <c r="AH194">
        <v>722677.68830000004</v>
      </c>
      <c r="AI194">
        <v>727069.3112</v>
      </c>
      <c r="AJ194">
        <v>731881.30610000005</v>
      </c>
      <c r="AK194">
        <v>737108.81220000004</v>
      </c>
      <c r="AL194">
        <v>742728.47239999997</v>
      </c>
      <c r="AM194">
        <v>748656.26260000002</v>
      </c>
      <c r="AN194">
        <v>756471.61309999996</v>
      </c>
      <c r="AO194">
        <v>765004.06900000002</v>
      </c>
      <c r="AP194">
        <v>773902.33050000004</v>
      </c>
      <c r="AQ194">
        <v>783037.56799999997</v>
      </c>
      <c r="AR194">
        <v>792203.0773</v>
      </c>
      <c r="AS194">
        <v>801947.45090000005</v>
      </c>
      <c r="AT194">
        <v>811895.82310000004</v>
      </c>
      <c r="AU194">
        <v>821769.93180000002</v>
      </c>
      <c r="AV194">
        <v>831447.62250000006</v>
      </c>
      <c r="AW194">
        <v>841168.1949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480702.34129999997</v>
      </c>
      <c r="G195">
        <v>470178.04129999998</v>
      </c>
      <c r="H195">
        <v>452202.20039999997</v>
      </c>
      <c r="I195">
        <v>460423.19439999998</v>
      </c>
      <c r="J195">
        <v>522061.07740000001</v>
      </c>
      <c r="K195">
        <v>571991.5074</v>
      </c>
      <c r="L195">
        <v>634821.56610000005</v>
      </c>
      <c r="M195">
        <v>716541.81779999996</v>
      </c>
      <c r="N195">
        <v>818111.85080000001</v>
      </c>
      <c r="O195">
        <v>774551.73919999995</v>
      </c>
      <c r="P195">
        <v>712141.90689999994</v>
      </c>
      <c r="Q195">
        <v>630009.98179999995</v>
      </c>
      <c r="R195">
        <v>550391.32940000005</v>
      </c>
      <c r="S195">
        <v>265880.98359999998</v>
      </c>
      <c r="T195">
        <v>241312.54380000001</v>
      </c>
      <c r="U195">
        <v>224545.9019</v>
      </c>
      <c r="V195">
        <v>210350.48569999999</v>
      </c>
      <c r="W195">
        <v>221181.6102</v>
      </c>
      <c r="X195">
        <v>231645.61050000001</v>
      </c>
      <c r="Y195">
        <v>232545.27420000001</v>
      </c>
      <c r="Z195">
        <v>232394.5575</v>
      </c>
      <c r="AA195">
        <v>230979.16089999999</v>
      </c>
      <c r="AB195">
        <v>228736.92879999999</v>
      </c>
      <c r="AC195">
        <v>225807.8193</v>
      </c>
      <c r="AD195">
        <v>223155.1244</v>
      </c>
      <c r="AE195">
        <v>219573.13190000001</v>
      </c>
      <c r="AF195">
        <v>216426.476</v>
      </c>
      <c r="AG195">
        <v>212784.60060000001</v>
      </c>
      <c r="AH195">
        <v>209261.9276</v>
      </c>
      <c r="AI195">
        <v>206243.99720000001</v>
      </c>
      <c r="AJ195">
        <v>203393.87270000001</v>
      </c>
      <c r="AK195">
        <v>200720.1906</v>
      </c>
      <c r="AL195">
        <v>198174.09589999999</v>
      </c>
      <c r="AM195">
        <v>195727.83850000001</v>
      </c>
      <c r="AN195">
        <v>193308.21470000001</v>
      </c>
      <c r="AO195">
        <v>190858.7775</v>
      </c>
      <c r="AP195">
        <v>188392.62289999999</v>
      </c>
      <c r="AQ195">
        <v>185951.0191</v>
      </c>
      <c r="AR195">
        <v>183500.10990000001</v>
      </c>
      <c r="AS195">
        <v>181618.74100000001</v>
      </c>
      <c r="AT195">
        <v>179675.30559999999</v>
      </c>
      <c r="AU195">
        <v>177690.55929999999</v>
      </c>
      <c r="AV195">
        <v>175693.67569999999</v>
      </c>
      <c r="AW195">
        <v>173804.9014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784287.51379999996</v>
      </c>
      <c r="G196">
        <v>759414.9094</v>
      </c>
      <c r="H196">
        <v>740363.80050000001</v>
      </c>
      <c r="I196">
        <v>774801.00419999997</v>
      </c>
      <c r="J196">
        <v>760793.97849999997</v>
      </c>
      <c r="K196">
        <v>748152.97770000005</v>
      </c>
      <c r="L196">
        <v>702661.38139999995</v>
      </c>
      <c r="M196">
        <v>714594.62569999998</v>
      </c>
      <c r="N196">
        <v>692515.80149999994</v>
      </c>
      <c r="O196">
        <v>674843.43389999995</v>
      </c>
      <c r="P196">
        <v>654794.55989999999</v>
      </c>
      <c r="Q196">
        <v>621033.77850000001</v>
      </c>
      <c r="R196">
        <v>572928.2389</v>
      </c>
      <c r="S196">
        <v>527840.52390000003</v>
      </c>
      <c r="T196">
        <v>513745.73430000001</v>
      </c>
      <c r="U196">
        <v>507306.7083</v>
      </c>
      <c r="V196">
        <v>507157.04840000003</v>
      </c>
      <c r="W196">
        <v>504638.27870000002</v>
      </c>
      <c r="X196">
        <v>502050.04670000001</v>
      </c>
      <c r="Y196">
        <v>503449.6299</v>
      </c>
      <c r="Z196">
        <v>505955.70299999998</v>
      </c>
      <c r="AA196">
        <v>508260.45799999998</v>
      </c>
      <c r="AB196">
        <v>510204.64250000002</v>
      </c>
      <c r="AC196">
        <v>512117.4693</v>
      </c>
      <c r="AD196">
        <v>515020.03629999998</v>
      </c>
      <c r="AE196">
        <v>517908.99070000002</v>
      </c>
      <c r="AF196">
        <v>520879.9853</v>
      </c>
      <c r="AG196">
        <v>523797.0674</v>
      </c>
      <c r="AH196">
        <v>526848.60140000004</v>
      </c>
      <c r="AI196">
        <v>533003.19449999998</v>
      </c>
      <c r="AJ196">
        <v>539433.22710000002</v>
      </c>
      <c r="AK196">
        <v>546158.03689999995</v>
      </c>
      <c r="AL196">
        <v>552998.35210000002</v>
      </c>
      <c r="AM196">
        <v>559977.36569999997</v>
      </c>
      <c r="AN196">
        <v>566711.48179999995</v>
      </c>
      <c r="AO196">
        <v>573521.4449</v>
      </c>
      <c r="AP196">
        <v>580248.74179999996</v>
      </c>
      <c r="AQ196">
        <v>586936.60049999994</v>
      </c>
      <c r="AR196">
        <v>593417.57299999997</v>
      </c>
      <c r="AS196">
        <v>599908.88210000005</v>
      </c>
      <c r="AT196">
        <v>606157.94299999997</v>
      </c>
      <c r="AU196">
        <v>612118.06579999998</v>
      </c>
      <c r="AV196">
        <v>617883.56810000003</v>
      </c>
      <c r="AW196">
        <v>623991.73990000004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5229912.159</v>
      </c>
      <c r="G197">
        <v>5007487.949</v>
      </c>
      <c r="H197">
        <v>4905343.5539999995</v>
      </c>
      <c r="I197">
        <v>4884143.0020000003</v>
      </c>
      <c r="J197">
        <v>4878344.03</v>
      </c>
      <c r="K197">
        <v>4627608.6560000004</v>
      </c>
      <c r="L197">
        <v>4455277.8049999997</v>
      </c>
      <c r="M197">
        <v>4445160.46</v>
      </c>
      <c r="N197">
        <v>4437464.13</v>
      </c>
      <c r="O197">
        <v>4404014.8030000003</v>
      </c>
      <c r="P197">
        <v>4278931.5420000004</v>
      </c>
      <c r="Q197">
        <v>4014621.378</v>
      </c>
      <c r="R197">
        <v>3724599.8450000002</v>
      </c>
      <c r="S197">
        <v>3559217.7379999999</v>
      </c>
      <c r="T197">
        <v>3481146.68</v>
      </c>
      <c r="U197">
        <v>3458792.548</v>
      </c>
      <c r="V197">
        <v>3475647.1129999999</v>
      </c>
      <c r="W197">
        <v>3473407.446</v>
      </c>
      <c r="X197">
        <v>3474077.72</v>
      </c>
      <c r="Y197">
        <v>3505866.395</v>
      </c>
      <c r="Z197">
        <v>3549073.7790000001</v>
      </c>
      <c r="AA197">
        <v>3593995.5819999999</v>
      </c>
      <c r="AB197">
        <v>3638186.4849999999</v>
      </c>
      <c r="AC197">
        <v>3681805.7280000001</v>
      </c>
      <c r="AD197">
        <v>3727404.676</v>
      </c>
      <c r="AE197">
        <v>3768617.327</v>
      </c>
      <c r="AF197">
        <v>3805792.1680000001</v>
      </c>
      <c r="AG197">
        <v>3838168.4530000002</v>
      </c>
      <c r="AH197">
        <v>3867433.4640000002</v>
      </c>
      <c r="AI197">
        <v>3917149</v>
      </c>
      <c r="AJ197">
        <v>3967152.3650000002</v>
      </c>
      <c r="AK197">
        <v>4017660.2220000001</v>
      </c>
      <c r="AL197">
        <v>4068430.392</v>
      </c>
      <c r="AM197">
        <v>4120195.0090000001</v>
      </c>
      <c r="AN197">
        <v>4165624.3620000002</v>
      </c>
      <c r="AO197">
        <v>4210147.6529999999</v>
      </c>
      <c r="AP197">
        <v>4253890.5039999997</v>
      </c>
      <c r="AQ197">
        <v>4297133.3849999998</v>
      </c>
      <c r="AR197">
        <v>4339783.2149999999</v>
      </c>
      <c r="AS197">
        <v>4381866.7520000003</v>
      </c>
      <c r="AT197">
        <v>4422196.108</v>
      </c>
      <c r="AU197">
        <v>4460941.5269999998</v>
      </c>
      <c r="AV197">
        <v>4498599.5149999997</v>
      </c>
      <c r="AW197">
        <v>4536270.2029999997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736603.50450000004</v>
      </c>
      <c r="G198">
        <v>688415.35820000002</v>
      </c>
      <c r="H198">
        <v>586688.47030000004</v>
      </c>
      <c r="I198">
        <v>618403.48060000001</v>
      </c>
      <c r="J198">
        <v>602335.63970000006</v>
      </c>
      <c r="K198">
        <v>567631.35939999996</v>
      </c>
      <c r="L198">
        <v>536428.48860000004</v>
      </c>
      <c r="M198">
        <v>522641.81949999998</v>
      </c>
      <c r="N198">
        <v>527115.39289999998</v>
      </c>
      <c r="O198">
        <v>527487.47409999999</v>
      </c>
      <c r="P198">
        <v>512340.94020000001</v>
      </c>
      <c r="Q198">
        <v>478179.26010000001</v>
      </c>
      <c r="R198">
        <v>441628.35759999999</v>
      </c>
      <c r="S198">
        <v>398203.71019999997</v>
      </c>
      <c r="T198">
        <v>369980.5589</v>
      </c>
      <c r="U198">
        <v>353934.53149999998</v>
      </c>
      <c r="V198">
        <v>345962.06709999999</v>
      </c>
      <c r="W198">
        <v>339136.34370000003</v>
      </c>
      <c r="X198">
        <v>333562.31400000001</v>
      </c>
      <c r="Y198">
        <v>333210.99739999999</v>
      </c>
      <c r="Z198">
        <v>334724.23070000001</v>
      </c>
      <c r="AA198">
        <v>336668.39020000002</v>
      </c>
      <c r="AB198">
        <v>338619.09730000002</v>
      </c>
      <c r="AC198">
        <v>340620.43579999998</v>
      </c>
      <c r="AD198">
        <v>343049.51</v>
      </c>
      <c r="AE198">
        <v>345386.42859999998</v>
      </c>
      <c r="AF198">
        <v>347758.8272</v>
      </c>
      <c r="AG198">
        <v>350117.196</v>
      </c>
      <c r="AH198">
        <v>352588.7317</v>
      </c>
      <c r="AI198">
        <v>357220.88819999999</v>
      </c>
      <c r="AJ198">
        <v>362091.9203</v>
      </c>
      <c r="AK198">
        <v>367125.60450000002</v>
      </c>
      <c r="AL198">
        <v>372202.21289999998</v>
      </c>
      <c r="AM198">
        <v>377296.55969999998</v>
      </c>
      <c r="AN198">
        <v>381734.79070000001</v>
      </c>
      <c r="AO198">
        <v>385978.29009999998</v>
      </c>
      <c r="AP198">
        <v>389976.4621</v>
      </c>
      <c r="AQ198">
        <v>393777.48220000003</v>
      </c>
      <c r="AR198">
        <v>397374.70069999999</v>
      </c>
      <c r="AS198">
        <v>400805.99449999997</v>
      </c>
      <c r="AT198">
        <v>403936.26439999999</v>
      </c>
      <c r="AU198">
        <v>406830.85800000001</v>
      </c>
      <c r="AV198">
        <v>409558.67119999998</v>
      </c>
      <c r="AW198">
        <v>412276.40230000002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1502935.453</v>
      </c>
      <c r="G199">
        <v>1386160.4709999999</v>
      </c>
      <c r="H199">
        <v>1185178.0870000001</v>
      </c>
      <c r="I199">
        <v>1215666.9269999999</v>
      </c>
      <c r="J199">
        <v>1336065.933</v>
      </c>
      <c r="K199">
        <v>1211863.3659999999</v>
      </c>
      <c r="L199">
        <v>1144030.594</v>
      </c>
      <c r="M199">
        <v>1147657.2120000001</v>
      </c>
      <c r="N199">
        <v>1135481.5049999999</v>
      </c>
      <c r="O199">
        <v>1160414.79</v>
      </c>
      <c r="P199">
        <v>1162692.5959999999</v>
      </c>
      <c r="Q199">
        <v>1130387.7250000001</v>
      </c>
      <c r="R199">
        <v>1078162.5419999999</v>
      </c>
      <c r="S199">
        <v>1026590.577</v>
      </c>
      <c r="T199">
        <v>994010.19099999999</v>
      </c>
      <c r="U199">
        <v>977666.10699999996</v>
      </c>
      <c r="V199">
        <v>972918.34620000003</v>
      </c>
      <c r="W199">
        <v>960445.09699999995</v>
      </c>
      <c r="X199">
        <v>945450.39139999996</v>
      </c>
      <c r="Y199">
        <v>938790.32790000003</v>
      </c>
      <c r="Z199">
        <v>936632.80709999998</v>
      </c>
      <c r="AA199">
        <v>935654.90769999998</v>
      </c>
      <c r="AB199">
        <v>935111.08929999999</v>
      </c>
      <c r="AC199">
        <v>935153.61780000001</v>
      </c>
      <c r="AD199">
        <v>936616.07629999996</v>
      </c>
      <c r="AE199">
        <v>937732.58360000001</v>
      </c>
      <c r="AF199">
        <v>938719.51879999996</v>
      </c>
      <c r="AG199">
        <v>939395.14240000001</v>
      </c>
      <c r="AH199">
        <v>940204.09770000004</v>
      </c>
      <c r="AI199">
        <v>946464.74329999997</v>
      </c>
      <c r="AJ199">
        <v>953210.80310000002</v>
      </c>
      <c r="AK199">
        <v>960504.67220000003</v>
      </c>
      <c r="AL199">
        <v>968042.49289999995</v>
      </c>
      <c r="AM199">
        <v>975868.04209999996</v>
      </c>
      <c r="AN199">
        <v>980676.60320000001</v>
      </c>
      <c r="AO199">
        <v>984077.68960000004</v>
      </c>
      <c r="AP199">
        <v>986311.69270000001</v>
      </c>
      <c r="AQ199">
        <v>987666.00230000005</v>
      </c>
      <c r="AR199">
        <v>988045.06359999999</v>
      </c>
      <c r="AS199">
        <v>988867.49650000001</v>
      </c>
      <c r="AT199">
        <v>989552.77170000004</v>
      </c>
      <c r="AU199">
        <v>989975.51370000001</v>
      </c>
      <c r="AV199">
        <v>990145.91599999997</v>
      </c>
      <c r="AW199">
        <v>990462.24380000005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1884417.1680000001</v>
      </c>
      <c r="G200">
        <v>1748242.4950000001</v>
      </c>
      <c r="H200">
        <v>1474938.031</v>
      </c>
      <c r="I200">
        <v>1518658.004</v>
      </c>
      <c r="J200">
        <v>1696580.18</v>
      </c>
      <c r="K200">
        <v>1535772.368</v>
      </c>
      <c r="L200">
        <v>1444274.061</v>
      </c>
      <c r="M200">
        <v>1442223.091</v>
      </c>
      <c r="N200">
        <v>1402356.9979999999</v>
      </c>
      <c r="O200">
        <v>1443825.25</v>
      </c>
      <c r="P200">
        <v>1479351.9720000001</v>
      </c>
      <c r="Q200">
        <v>1475066.65</v>
      </c>
      <c r="R200">
        <v>1427138.5090000001</v>
      </c>
      <c r="S200">
        <v>1376757.9609999999</v>
      </c>
      <c r="T200">
        <v>1308120.0870000001</v>
      </c>
      <c r="U200">
        <v>1265139.3130000001</v>
      </c>
      <c r="V200">
        <v>1258572.5959999999</v>
      </c>
      <c r="W200">
        <v>1224099.4240000001</v>
      </c>
      <c r="X200">
        <v>1185204.798</v>
      </c>
      <c r="Y200">
        <v>1146817.7720000001</v>
      </c>
      <c r="Z200">
        <v>1122300.6040000001</v>
      </c>
      <c r="AA200">
        <v>1099461.0079999999</v>
      </c>
      <c r="AB200">
        <v>1076092.149</v>
      </c>
      <c r="AC200">
        <v>1053356.105</v>
      </c>
      <c r="AD200">
        <v>1034406.274</v>
      </c>
      <c r="AE200">
        <v>1014606.405</v>
      </c>
      <c r="AF200">
        <v>995061.58649999998</v>
      </c>
      <c r="AG200">
        <v>975898.67879999999</v>
      </c>
      <c r="AH200">
        <v>959028.73600000003</v>
      </c>
      <c r="AI200">
        <v>946651.1862</v>
      </c>
      <c r="AJ200">
        <v>934886.29700000002</v>
      </c>
      <c r="AK200">
        <v>925720.49080000003</v>
      </c>
      <c r="AL200">
        <v>917231.21569999994</v>
      </c>
      <c r="AM200">
        <v>909184.43909999996</v>
      </c>
      <c r="AN200">
        <v>899471.09380000003</v>
      </c>
      <c r="AO200">
        <v>888430.32510000002</v>
      </c>
      <c r="AP200">
        <v>876839.34169999999</v>
      </c>
      <c r="AQ200">
        <v>866041.17980000004</v>
      </c>
      <c r="AR200">
        <v>853941.83420000004</v>
      </c>
      <c r="AS200">
        <v>843492.30669999996</v>
      </c>
      <c r="AT200">
        <v>833812.09259999997</v>
      </c>
      <c r="AU200">
        <v>824089.41489999997</v>
      </c>
      <c r="AV200">
        <v>814597.12239999999</v>
      </c>
      <c r="AW200">
        <v>808989.08570000005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2378536.0109999999</v>
      </c>
      <c r="G201">
        <v>2237787.9730000002</v>
      </c>
      <c r="H201">
        <v>1981112.5060000001</v>
      </c>
      <c r="I201">
        <v>2073721.416</v>
      </c>
      <c r="J201">
        <v>1972041.567</v>
      </c>
      <c r="K201">
        <v>1812564.622</v>
      </c>
      <c r="L201">
        <v>1761943.8729999999</v>
      </c>
      <c r="M201">
        <v>1721784.3430000001</v>
      </c>
      <c r="N201">
        <v>1750434.8759999999</v>
      </c>
      <c r="O201">
        <v>1756121.635</v>
      </c>
      <c r="P201">
        <v>1727609.902</v>
      </c>
      <c r="Q201">
        <v>1645465.564</v>
      </c>
      <c r="R201">
        <v>1539442.9310000001</v>
      </c>
      <c r="S201">
        <v>1459471.8540000001</v>
      </c>
      <c r="T201">
        <v>1407191.7930000001</v>
      </c>
      <c r="U201">
        <v>1383569.7220000001</v>
      </c>
      <c r="V201">
        <v>1375576.419</v>
      </c>
      <c r="W201">
        <v>1352357.0560000001</v>
      </c>
      <c r="X201">
        <v>1321827.3700000001</v>
      </c>
      <c r="Y201">
        <v>1299899.202</v>
      </c>
      <c r="Z201">
        <v>1281316.277</v>
      </c>
      <c r="AA201">
        <v>1262522.4709999999</v>
      </c>
      <c r="AB201">
        <v>1243501.7039999999</v>
      </c>
      <c r="AC201">
        <v>1225002.5179999999</v>
      </c>
      <c r="AD201">
        <v>1209251.7819999999</v>
      </c>
      <c r="AE201">
        <v>1193579.6070000001</v>
      </c>
      <c r="AF201">
        <v>1178227.182</v>
      </c>
      <c r="AG201">
        <v>1162945.3740000001</v>
      </c>
      <c r="AH201">
        <v>1148247.24</v>
      </c>
      <c r="AI201">
        <v>1140671.253</v>
      </c>
      <c r="AJ201">
        <v>1133941.3400000001</v>
      </c>
      <c r="AK201">
        <v>1128015.3370000001</v>
      </c>
      <c r="AL201">
        <v>1122486.9439999999</v>
      </c>
      <c r="AM201">
        <v>1117361.7</v>
      </c>
      <c r="AN201">
        <v>1109423.433</v>
      </c>
      <c r="AO201">
        <v>1100527.861</v>
      </c>
      <c r="AP201">
        <v>1090873.7879999999</v>
      </c>
      <c r="AQ201">
        <v>1080755.254</v>
      </c>
      <c r="AR201">
        <v>1070091.672</v>
      </c>
      <c r="AS201">
        <v>1059870.3230000001</v>
      </c>
      <c r="AT201">
        <v>1049442.4739999999</v>
      </c>
      <c r="AU201">
        <v>1038787.252</v>
      </c>
      <c r="AV201">
        <v>1027984.4790000001</v>
      </c>
      <c r="AW201">
        <v>1017481.252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4802925.8370000003</v>
      </c>
      <c r="G202">
        <v>4788022.1380000003</v>
      </c>
      <c r="H202">
        <v>4445889.25</v>
      </c>
      <c r="I202">
        <v>4600297.3190000001</v>
      </c>
      <c r="J202">
        <v>4607809.28</v>
      </c>
      <c r="K202">
        <v>4411132.4000000004</v>
      </c>
      <c r="L202">
        <v>4334225.6289999997</v>
      </c>
      <c r="M202">
        <v>4288480.2980000004</v>
      </c>
      <c r="N202">
        <v>4346199.9139999999</v>
      </c>
      <c r="O202">
        <v>4464392.9510000004</v>
      </c>
      <c r="P202">
        <v>4488833.0149999997</v>
      </c>
      <c r="Q202">
        <v>4394980.9730000002</v>
      </c>
      <c r="R202">
        <v>4244949.7699999996</v>
      </c>
      <c r="S202">
        <v>4001854.5920000002</v>
      </c>
      <c r="T202">
        <v>3884755.5639999998</v>
      </c>
      <c r="U202">
        <v>3829559.8139999998</v>
      </c>
      <c r="V202">
        <v>3816266.8590000002</v>
      </c>
      <c r="W202">
        <v>3777804.4139999999</v>
      </c>
      <c r="X202">
        <v>3729533.86</v>
      </c>
      <c r="Y202">
        <v>3704425.727</v>
      </c>
      <c r="Z202">
        <v>3690430.4029999999</v>
      </c>
      <c r="AA202">
        <v>3679576.8969999999</v>
      </c>
      <c r="AB202">
        <v>3669878.4679999999</v>
      </c>
      <c r="AC202">
        <v>3662246.3139999998</v>
      </c>
      <c r="AD202">
        <v>3660605.7450000001</v>
      </c>
      <c r="AE202">
        <v>3658757.5830000001</v>
      </c>
      <c r="AF202">
        <v>3657419.61</v>
      </c>
      <c r="AG202">
        <v>3655884.9160000002</v>
      </c>
      <c r="AH202">
        <v>3655521.0929999999</v>
      </c>
      <c r="AI202">
        <v>3676997.571</v>
      </c>
      <c r="AJ202">
        <v>3700614.8220000002</v>
      </c>
      <c r="AK202">
        <v>3726164.03</v>
      </c>
      <c r="AL202">
        <v>3752618.4530000002</v>
      </c>
      <c r="AM202">
        <v>3780026.5359999998</v>
      </c>
      <c r="AN202">
        <v>3799189.1970000002</v>
      </c>
      <c r="AO202">
        <v>3815717.844</v>
      </c>
      <c r="AP202">
        <v>3829904.71</v>
      </c>
      <c r="AQ202">
        <v>3842358.7289999998</v>
      </c>
      <c r="AR202">
        <v>3852691.9330000002</v>
      </c>
      <c r="AS202">
        <v>3862198.61</v>
      </c>
      <c r="AT202">
        <v>3869759.1370000001</v>
      </c>
      <c r="AU202">
        <v>3875383.3730000001</v>
      </c>
      <c r="AV202">
        <v>3879321.8709999998</v>
      </c>
      <c r="AW202">
        <v>3882956.432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3958037.1639999999</v>
      </c>
      <c r="F203">
        <v>3972125.5950000002</v>
      </c>
      <c r="G203">
        <v>4001968.6129999999</v>
      </c>
      <c r="H203">
        <v>3699728.3730000001</v>
      </c>
      <c r="I203">
        <v>3853069.125</v>
      </c>
      <c r="J203">
        <v>3937877.7489999998</v>
      </c>
      <c r="K203">
        <v>3889735.9870000002</v>
      </c>
      <c r="L203">
        <v>3877294.108</v>
      </c>
      <c r="M203">
        <v>3860878.4380000001</v>
      </c>
      <c r="N203">
        <v>3860260.7480000001</v>
      </c>
      <c r="O203">
        <v>3916235.5469999998</v>
      </c>
      <c r="P203">
        <v>3956707.5750000002</v>
      </c>
      <c r="Q203">
        <v>3942591.9580000001</v>
      </c>
      <c r="R203">
        <v>3853573.8679999998</v>
      </c>
      <c r="S203">
        <v>3688846.2719999999</v>
      </c>
      <c r="T203">
        <v>3623039.8470000001</v>
      </c>
      <c r="U203">
        <v>3573107.6269999999</v>
      </c>
      <c r="V203">
        <v>3544673.6439999999</v>
      </c>
      <c r="W203">
        <v>3497067.159</v>
      </c>
      <c r="X203">
        <v>3449478.321</v>
      </c>
      <c r="Y203">
        <v>3433458.4160000002</v>
      </c>
      <c r="Z203">
        <v>3430268.63</v>
      </c>
      <c r="AA203">
        <v>3432168.9649999999</v>
      </c>
      <c r="AB203">
        <v>3435419.42</v>
      </c>
      <c r="AC203">
        <v>3440124.76</v>
      </c>
      <c r="AD203">
        <v>3451601.415</v>
      </c>
      <c r="AE203">
        <v>3464471.8849999998</v>
      </c>
      <c r="AF203">
        <v>3478720.62</v>
      </c>
      <c r="AG203">
        <v>3493403.6549999998</v>
      </c>
      <c r="AH203">
        <v>3509226.6880000001</v>
      </c>
      <c r="AI203">
        <v>3545993.4780000001</v>
      </c>
      <c r="AJ203">
        <v>3584491.2379999999</v>
      </c>
      <c r="AK203">
        <v>3624402.6949999998</v>
      </c>
      <c r="AL203">
        <v>3665120.1179999998</v>
      </c>
      <c r="AM203">
        <v>3706824.591</v>
      </c>
      <c r="AN203">
        <v>3743371.7280000001</v>
      </c>
      <c r="AO203">
        <v>3779539.7960000001</v>
      </c>
      <c r="AP203">
        <v>3815288.39</v>
      </c>
      <c r="AQ203">
        <v>3850627.3659999999</v>
      </c>
      <c r="AR203">
        <v>3885452.9240000001</v>
      </c>
      <c r="AS203">
        <v>3918108.9169999999</v>
      </c>
      <c r="AT203">
        <v>3949065.858</v>
      </c>
      <c r="AU203">
        <v>3978585.9190000002</v>
      </c>
      <c r="AV203">
        <v>4006854.8020000001</v>
      </c>
      <c r="AW203">
        <v>4034024.949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286154.96710000001</v>
      </c>
      <c r="G204">
        <v>271479.61979999999</v>
      </c>
      <c r="H204">
        <v>232180.0814</v>
      </c>
      <c r="I204">
        <v>243239.9657</v>
      </c>
      <c r="J204">
        <v>244875.60190000001</v>
      </c>
      <c r="K204">
        <v>224191.35990000001</v>
      </c>
      <c r="L204">
        <v>206795.98869999999</v>
      </c>
      <c r="M204">
        <v>199960.45199999999</v>
      </c>
      <c r="N204">
        <v>208048.51639999999</v>
      </c>
      <c r="O204">
        <v>207103.82029999999</v>
      </c>
      <c r="P204">
        <v>198469.19779999999</v>
      </c>
      <c r="Q204">
        <v>182457.3792</v>
      </c>
      <c r="R204">
        <v>165543.00080000001</v>
      </c>
      <c r="S204">
        <v>149244.33559999999</v>
      </c>
      <c r="T204">
        <v>138454.6887</v>
      </c>
      <c r="U204">
        <v>132831.7206</v>
      </c>
      <c r="V204">
        <v>130327.9463</v>
      </c>
      <c r="W204">
        <v>127273.39230000001</v>
      </c>
      <c r="X204">
        <v>124109.7982</v>
      </c>
      <c r="Y204">
        <v>122043.22930000001</v>
      </c>
      <c r="Z204">
        <v>120654.1755</v>
      </c>
      <c r="AA204">
        <v>119404.4201</v>
      </c>
      <c r="AB204">
        <v>118214.32030000001</v>
      </c>
      <c r="AC204">
        <v>117121.291</v>
      </c>
      <c r="AD204">
        <v>116235.46920000001</v>
      </c>
      <c r="AE204">
        <v>115320.85890000001</v>
      </c>
      <c r="AF204">
        <v>114439.93610000001</v>
      </c>
      <c r="AG204">
        <v>113583.9656</v>
      </c>
      <c r="AH204">
        <v>112825.5025</v>
      </c>
      <c r="AI204">
        <v>112781.11289999999</v>
      </c>
      <c r="AJ204">
        <v>112846.0499</v>
      </c>
      <c r="AK204">
        <v>113030.2191</v>
      </c>
      <c r="AL204">
        <v>113268.9556</v>
      </c>
      <c r="AM204">
        <v>113555.9044</v>
      </c>
      <c r="AN204">
        <v>113593.21120000001</v>
      </c>
      <c r="AO204">
        <v>113554.5892</v>
      </c>
      <c r="AP204">
        <v>113464.99069999999</v>
      </c>
      <c r="AQ204">
        <v>113369.60860000001</v>
      </c>
      <c r="AR204">
        <v>113243.82309999999</v>
      </c>
      <c r="AS204">
        <v>113143.0974</v>
      </c>
      <c r="AT204">
        <v>113010.0867</v>
      </c>
      <c r="AU204">
        <v>112854.0123</v>
      </c>
      <c r="AV204">
        <v>112696.97900000001</v>
      </c>
      <c r="AW204">
        <v>112628.0481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2087261.5989999999</v>
      </c>
      <c r="G205">
        <v>1900834.79</v>
      </c>
      <c r="H205">
        <v>1546766.7050000001</v>
      </c>
      <c r="I205">
        <v>1687274.8840000001</v>
      </c>
      <c r="J205">
        <v>1689209.551</v>
      </c>
      <c r="K205">
        <v>1554222.649</v>
      </c>
      <c r="L205">
        <v>1523254.176</v>
      </c>
      <c r="M205">
        <v>1528267.257</v>
      </c>
      <c r="N205">
        <v>1505320.18</v>
      </c>
      <c r="O205">
        <v>1506945.808</v>
      </c>
      <c r="P205">
        <v>1464187.787</v>
      </c>
      <c r="Q205">
        <v>1377785.7779999999</v>
      </c>
      <c r="R205">
        <v>1290580.8230000001</v>
      </c>
      <c r="S205">
        <v>1211614.325</v>
      </c>
      <c r="T205">
        <v>1167579.8219999999</v>
      </c>
      <c r="U205">
        <v>1154450.081</v>
      </c>
      <c r="V205">
        <v>1159267.3929999999</v>
      </c>
      <c r="W205">
        <v>1155095.0519999999</v>
      </c>
      <c r="X205">
        <v>1145245.9990000001</v>
      </c>
      <c r="Y205">
        <v>1141020.92</v>
      </c>
      <c r="Z205">
        <v>1139367.409</v>
      </c>
      <c r="AA205">
        <v>1137194.6969999999</v>
      </c>
      <c r="AB205">
        <v>1134505.044</v>
      </c>
      <c r="AC205">
        <v>1131940.8189999999</v>
      </c>
      <c r="AD205">
        <v>1130442.997</v>
      </c>
      <c r="AE205">
        <v>1128124.5009999999</v>
      </c>
      <c r="AF205">
        <v>1125521.9180000001</v>
      </c>
      <c r="AG205">
        <v>1122531.5560000001</v>
      </c>
      <c r="AH205">
        <v>1119772.561</v>
      </c>
      <c r="AI205">
        <v>1123540.825</v>
      </c>
      <c r="AJ205">
        <v>1127853.94</v>
      </c>
      <c r="AK205">
        <v>1132815.3740000001</v>
      </c>
      <c r="AL205">
        <v>1137962.3999999999</v>
      </c>
      <c r="AM205">
        <v>1143302.2</v>
      </c>
      <c r="AN205">
        <v>1145391.2420000001</v>
      </c>
      <c r="AO205">
        <v>1146175.328</v>
      </c>
      <c r="AP205">
        <v>1145955.6459999999</v>
      </c>
      <c r="AQ205">
        <v>1145134.9739999999</v>
      </c>
      <c r="AR205">
        <v>1143575.3929999999</v>
      </c>
      <c r="AS205">
        <v>1142229.094</v>
      </c>
      <c r="AT205">
        <v>1140441.193</v>
      </c>
      <c r="AU205">
        <v>1138202.7819999999</v>
      </c>
      <c r="AV205">
        <v>1135636.159</v>
      </c>
      <c r="AW205">
        <v>1133402.7169999999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624080.6923</v>
      </c>
      <c r="G206">
        <v>573706.5723</v>
      </c>
      <c r="H206">
        <v>484675.52100000001</v>
      </c>
      <c r="I206">
        <v>522405.24329999997</v>
      </c>
      <c r="J206">
        <v>512981.57419999997</v>
      </c>
      <c r="K206">
        <v>471474.93819999998</v>
      </c>
      <c r="L206">
        <v>448973.5723</v>
      </c>
      <c r="M206">
        <v>447440.31679999997</v>
      </c>
      <c r="N206">
        <v>428908.73609999998</v>
      </c>
      <c r="O206">
        <v>414810.73149999999</v>
      </c>
      <c r="P206">
        <v>382949.2684</v>
      </c>
      <c r="Q206">
        <v>337257.36410000001</v>
      </c>
      <c r="R206">
        <v>299643.42690000002</v>
      </c>
      <c r="S206">
        <v>268571.16749999998</v>
      </c>
      <c r="T206">
        <v>251037.59039999999</v>
      </c>
      <c r="U206">
        <v>243691.96590000001</v>
      </c>
      <c r="V206">
        <v>242527.606</v>
      </c>
      <c r="W206">
        <v>241250.6183</v>
      </c>
      <c r="X206">
        <v>239969.9853</v>
      </c>
      <c r="Y206">
        <v>241015.03289999999</v>
      </c>
      <c r="Z206">
        <v>242875.60699999999</v>
      </c>
      <c r="AA206">
        <v>244831.15520000001</v>
      </c>
      <c r="AB206">
        <v>246742.6575</v>
      </c>
      <c r="AC206">
        <v>248650.5221</v>
      </c>
      <c r="AD206">
        <v>250692.45420000001</v>
      </c>
      <c r="AE206">
        <v>252500.46400000001</v>
      </c>
      <c r="AF206">
        <v>254203.79310000001</v>
      </c>
      <c r="AG206">
        <v>255793.2825</v>
      </c>
      <c r="AH206">
        <v>257405.87830000001</v>
      </c>
      <c r="AI206">
        <v>260521.56469999999</v>
      </c>
      <c r="AJ206">
        <v>263743.4081</v>
      </c>
      <c r="AK206">
        <v>267069.56660000002</v>
      </c>
      <c r="AL206">
        <v>270388.8419</v>
      </c>
      <c r="AM206">
        <v>273698.04920000001</v>
      </c>
      <c r="AN206">
        <v>276323.95260000002</v>
      </c>
      <c r="AO206">
        <v>278680.43190000003</v>
      </c>
      <c r="AP206">
        <v>280843.69280000002</v>
      </c>
      <c r="AQ206">
        <v>282916.59480000002</v>
      </c>
      <c r="AR206">
        <v>284899.52759999997</v>
      </c>
      <c r="AS206">
        <v>286847.04830000002</v>
      </c>
      <c r="AT206">
        <v>288667.54800000001</v>
      </c>
      <c r="AU206">
        <v>290388.05</v>
      </c>
      <c r="AV206">
        <v>292074.614</v>
      </c>
      <c r="AW206">
        <v>293908.84480000002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9121916.1309999898</v>
      </c>
      <c r="G207">
        <v>8866602.2650000006</v>
      </c>
      <c r="H207">
        <v>7933582.932</v>
      </c>
      <c r="I207">
        <v>8072804.1279999996</v>
      </c>
      <c r="J207">
        <v>8100024.3159999996</v>
      </c>
      <c r="K207">
        <v>7735377.6500000004</v>
      </c>
      <c r="L207">
        <v>7377413.5630000001</v>
      </c>
      <c r="M207">
        <v>7208844.466</v>
      </c>
      <c r="N207">
        <v>7086475.4500000002</v>
      </c>
      <c r="O207">
        <v>7168100.8959999997</v>
      </c>
      <c r="P207">
        <v>7136725.1129999999</v>
      </c>
      <c r="Q207">
        <v>6819275.4560000002</v>
      </c>
      <c r="R207">
        <v>6466392.7419999996</v>
      </c>
      <c r="S207">
        <v>6158384.6600000001</v>
      </c>
      <c r="T207">
        <v>5903241.0439999998</v>
      </c>
      <c r="U207">
        <v>5835027.1699999999</v>
      </c>
      <c r="V207">
        <v>5835081.818</v>
      </c>
      <c r="W207">
        <v>5807353.4869999997</v>
      </c>
      <c r="X207">
        <v>5757178.5520000001</v>
      </c>
      <c r="Y207">
        <v>5733237.8619999997</v>
      </c>
      <c r="Z207">
        <v>5737257.9919999996</v>
      </c>
      <c r="AA207">
        <v>5736207.835</v>
      </c>
      <c r="AB207">
        <v>5729515.3760000002</v>
      </c>
      <c r="AC207">
        <v>5720954.7439999999</v>
      </c>
      <c r="AD207">
        <v>5719168.7170000002</v>
      </c>
      <c r="AE207">
        <v>5713497.182</v>
      </c>
      <c r="AF207">
        <v>5707812.4900000002</v>
      </c>
      <c r="AG207">
        <v>5701301.0630000001</v>
      </c>
      <c r="AH207">
        <v>5696709.4800000004</v>
      </c>
      <c r="AI207">
        <v>5724523.7910000002</v>
      </c>
      <c r="AJ207">
        <v>5756455.7079999996</v>
      </c>
      <c r="AK207">
        <v>5792392.0779999997</v>
      </c>
      <c r="AL207">
        <v>5829771.4079999998</v>
      </c>
      <c r="AM207">
        <v>5868332.5659999996</v>
      </c>
      <c r="AN207">
        <v>5897046.4390000002</v>
      </c>
      <c r="AO207">
        <v>5926033.2280000001</v>
      </c>
      <c r="AP207">
        <v>5953472.3660000004</v>
      </c>
      <c r="AQ207">
        <v>5980518.273</v>
      </c>
      <c r="AR207">
        <v>6005211.8360000001</v>
      </c>
      <c r="AS207">
        <v>6032097.392</v>
      </c>
      <c r="AT207">
        <v>6053173.4809999997</v>
      </c>
      <c r="AU207">
        <v>6070815.1320000002</v>
      </c>
      <c r="AV207">
        <v>6086034.4950000001</v>
      </c>
      <c r="AW207">
        <v>6103609.074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620595.72360000003</v>
      </c>
      <c r="G208">
        <v>602287.99699999997</v>
      </c>
      <c r="H208">
        <v>534968.24959999998</v>
      </c>
      <c r="I208">
        <v>531284.09530000004</v>
      </c>
      <c r="J208">
        <v>545086.68220000004</v>
      </c>
      <c r="K208">
        <v>530999.27350000001</v>
      </c>
      <c r="L208">
        <v>522208.93359999999</v>
      </c>
      <c r="M208">
        <v>487411.6727</v>
      </c>
      <c r="N208">
        <v>445479.14380000002</v>
      </c>
      <c r="O208">
        <v>422827.57740000001</v>
      </c>
      <c r="P208">
        <v>406303.17790000001</v>
      </c>
      <c r="Q208">
        <v>385900.39059999998</v>
      </c>
      <c r="R208">
        <v>364251.94040000002</v>
      </c>
      <c r="S208">
        <v>360676.7279</v>
      </c>
      <c r="T208">
        <v>356393.02389999997</v>
      </c>
      <c r="U208">
        <v>358071.54729999998</v>
      </c>
      <c r="V208">
        <v>375261.30660000001</v>
      </c>
      <c r="W208">
        <v>380662.027</v>
      </c>
      <c r="X208">
        <v>384316.49310000002</v>
      </c>
      <c r="Y208">
        <v>380138.53490000003</v>
      </c>
      <c r="Z208">
        <v>379623.47360000003</v>
      </c>
      <c r="AA208">
        <v>378152.87239999999</v>
      </c>
      <c r="AB208">
        <v>375163.9952</v>
      </c>
      <c r="AC208">
        <v>371571.2009</v>
      </c>
      <c r="AD208">
        <v>369325.9045</v>
      </c>
      <c r="AE208">
        <v>366064.27669999999</v>
      </c>
      <c r="AF208">
        <v>362415.02100000001</v>
      </c>
      <c r="AG208">
        <v>358526.94819999998</v>
      </c>
      <c r="AH208">
        <v>355698.29090000002</v>
      </c>
      <c r="AI208">
        <v>353450.68469999998</v>
      </c>
      <c r="AJ208">
        <v>350913.76030000002</v>
      </c>
      <c r="AK208">
        <v>349807.98060000001</v>
      </c>
      <c r="AL208">
        <v>348791.09889999998</v>
      </c>
      <c r="AM208">
        <v>347674.33</v>
      </c>
      <c r="AN208">
        <v>347378.54590000003</v>
      </c>
      <c r="AO208">
        <v>346976.59899999999</v>
      </c>
      <c r="AP208">
        <v>346805.70480000001</v>
      </c>
      <c r="AQ208">
        <v>347906.09850000002</v>
      </c>
      <c r="AR208">
        <v>348256.25699999998</v>
      </c>
      <c r="AS208">
        <v>349277.88750000001</v>
      </c>
      <c r="AT208">
        <v>350564.53399999999</v>
      </c>
      <c r="AU208">
        <v>351371.42739999999</v>
      </c>
      <c r="AV208">
        <v>352063.05379999999</v>
      </c>
      <c r="AW208">
        <v>356938.05170000001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42669.048860000003</v>
      </c>
      <c r="G209">
        <v>40957.905659999997</v>
      </c>
      <c r="H209">
        <v>38336.144419999997</v>
      </c>
      <c r="I209">
        <v>39685.244330000001</v>
      </c>
      <c r="J209">
        <v>39511.817369999997</v>
      </c>
      <c r="K209">
        <v>38008.517630000002</v>
      </c>
      <c r="L209">
        <v>37876.755449999997</v>
      </c>
      <c r="M209">
        <v>38388.000209999998</v>
      </c>
      <c r="N209">
        <v>37311.424249999996</v>
      </c>
      <c r="O209">
        <v>38919.737910000003</v>
      </c>
      <c r="P209">
        <v>39398.505160000001</v>
      </c>
      <c r="Q209">
        <v>38599.905789999997</v>
      </c>
      <c r="R209">
        <v>37114.95334</v>
      </c>
      <c r="S209">
        <v>34546.83092</v>
      </c>
      <c r="T209">
        <v>33535.51513</v>
      </c>
      <c r="U209">
        <v>33359.822610000003</v>
      </c>
      <c r="V209">
        <v>33780.011729999998</v>
      </c>
      <c r="W209">
        <v>33882.739529999999</v>
      </c>
      <c r="X209">
        <v>33768.147080000002</v>
      </c>
      <c r="Y209">
        <v>33818.98674</v>
      </c>
      <c r="Z209">
        <v>33869.157299999999</v>
      </c>
      <c r="AA209">
        <v>33865.896690000001</v>
      </c>
      <c r="AB209">
        <v>33785.361870000001</v>
      </c>
      <c r="AC209">
        <v>33661.967940000002</v>
      </c>
      <c r="AD209">
        <v>33541.369050000001</v>
      </c>
      <c r="AE209">
        <v>33381.190649999997</v>
      </c>
      <c r="AF209">
        <v>33206.377209999999</v>
      </c>
      <c r="AG209">
        <v>33020.405460000002</v>
      </c>
      <c r="AH209">
        <v>32844.113740000001</v>
      </c>
      <c r="AI209">
        <v>32873.078979999998</v>
      </c>
      <c r="AJ209">
        <v>32926.158940000001</v>
      </c>
      <c r="AK209">
        <v>33000.448519999998</v>
      </c>
      <c r="AL209">
        <v>33083.270080000002</v>
      </c>
      <c r="AM209">
        <v>33173.200859999997</v>
      </c>
      <c r="AN209">
        <v>33203.347959999999</v>
      </c>
      <c r="AO209">
        <v>33217.548459999998</v>
      </c>
      <c r="AP209">
        <v>33217.099499999997</v>
      </c>
      <c r="AQ209">
        <v>33208.624309999999</v>
      </c>
      <c r="AR209">
        <v>33187.752220000002</v>
      </c>
      <c r="AS209">
        <v>33162.197619999999</v>
      </c>
      <c r="AT209">
        <v>33112.154439999998</v>
      </c>
      <c r="AU209">
        <v>33039.125050000002</v>
      </c>
      <c r="AV209">
        <v>32949.057410000001</v>
      </c>
      <c r="AW209">
        <v>32861.090120000001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56503.641640000002</v>
      </c>
      <c r="G210">
        <v>53510.73719</v>
      </c>
      <c r="H210">
        <v>47274.807139999997</v>
      </c>
      <c r="I210">
        <v>47857.344709999998</v>
      </c>
      <c r="J210">
        <v>47262.490599999997</v>
      </c>
      <c r="K210">
        <v>45348.760450000002</v>
      </c>
      <c r="L210">
        <v>43926.335570000003</v>
      </c>
      <c r="M210">
        <v>42472.764199999998</v>
      </c>
      <c r="N210">
        <v>38154.168949999999</v>
      </c>
      <c r="O210">
        <v>37953.50649</v>
      </c>
      <c r="P210">
        <v>38057.129050000003</v>
      </c>
      <c r="Q210">
        <v>37954.02779</v>
      </c>
      <c r="R210">
        <v>36003.646890000004</v>
      </c>
      <c r="S210">
        <v>33647.108820000001</v>
      </c>
      <c r="T210">
        <v>32715.38048</v>
      </c>
      <c r="U210">
        <v>32284.814859999999</v>
      </c>
      <c r="V210">
        <v>32203.507099999999</v>
      </c>
      <c r="W210">
        <v>32009.050139999999</v>
      </c>
      <c r="X210">
        <v>31835.455020000001</v>
      </c>
      <c r="Y210">
        <v>31817.015490000002</v>
      </c>
      <c r="Z210">
        <v>31749.47496</v>
      </c>
      <c r="AA210">
        <v>31597.295419999999</v>
      </c>
      <c r="AB210">
        <v>31373.68418</v>
      </c>
      <c r="AC210">
        <v>31121.022120000001</v>
      </c>
      <c r="AD210">
        <v>92582.758839999995</v>
      </c>
      <c r="AE210">
        <v>152992.53709999999</v>
      </c>
      <c r="AF210">
        <v>212405.54310000001</v>
      </c>
      <c r="AG210">
        <v>270813.20770000003</v>
      </c>
      <c r="AH210">
        <v>328322.96039999998</v>
      </c>
      <c r="AI210">
        <v>387178.50750000001</v>
      </c>
      <c r="AJ210">
        <v>445935.61869999999</v>
      </c>
      <c r="AK210">
        <v>504610.53039999999</v>
      </c>
      <c r="AL210">
        <v>563113.99239999999</v>
      </c>
      <c r="AM210">
        <v>621460.89150000003</v>
      </c>
      <c r="AN210">
        <v>621702.52040000004</v>
      </c>
      <c r="AO210">
        <v>622223.85439999995</v>
      </c>
      <c r="AP210">
        <v>622856.02780000004</v>
      </c>
      <c r="AQ210">
        <v>623553.32460000005</v>
      </c>
      <c r="AR210">
        <v>624212.73880000005</v>
      </c>
      <c r="AS210">
        <v>624830.3469</v>
      </c>
      <c r="AT210">
        <v>625336.15150000004</v>
      </c>
      <c r="AU210">
        <v>625715.77399999998</v>
      </c>
      <c r="AV210">
        <v>626001.37139999995</v>
      </c>
      <c r="AW210">
        <v>626377.36659999995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55433.793949999999</v>
      </c>
      <c r="G211">
        <v>52713.08135</v>
      </c>
      <c r="H211">
        <v>45749.326260000002</v>
      </c>
      <c r="I211">
        <v>46455.360000000001</v>
      </c>
      <c r="J211">
        <v>46676.421029999998</v>
      </c>
      <c r="K211">
        <v>44433.078909999997</v>
      </c>
      <c r="L211">
        <v>42521.003599999996</v>
      </c>
      <c r="M211">
        <v>42072.009259999999</v>
      </c>
      <c r="N211">
        <v>40362.204989999998</v>
      </c>
      <c r="O211">
        <v>40662.050179999998</v>
      </c>
      <c r="P211">
        <v>40927.46243</v>
      </c>
      <c r="Q211">
        <v>40517.103410000003</v>
      </c>
      <c r="R211">
        <v>37794.876199999999</v>
      </c>
      <c r="S211">
        <v>34973.79621</v>
      </c>
      <c r="T211">
        <v>33598.247730000003</v>
      </c>
      <c r="U211">
        <v>32658.23342</v>
      </c>
      <c r="V211">
        <v>32037.20579</v>
      </c>
      <c r="W211">
        <v>31257.29639</v>
      </c>
      <c r="X211">
        <v>30471.335910000002</v>
      </c>
      <c r="Y211">
        <v>30012.318790000001</v>
      </c>
      <c r="Z211">
        <v>29710.230360000001</v>
      </c>
      <c r="AA211">
        <v>29436.993849999999</v>
      </c>
      <c r="AB211">
        <v>29181.761259999999</v>
      </c>
      <c r="AC211">
        <v>28967.20089</v>
      </c>
      <c r="AD211">
        <v>75053.368539999996</v>
      </c>
      <c r="AE211">
        <v>120633.1026</v>
      </c>
      <c r="AF211">
        <v>165853.8805</v>
      </c>
      <c r="AG211">
        <v>210774.7764</v>
      </c>
      <c r="AH211">
        <v>255532.63320000001</v>
      </c>
      <c r="AI211">
        <v>301905.33250000002</v>
      </c>
      <c r="AJ211">
        <v>348887.8627</v>
      </c>
      <c r="AK211">
        <v>396531.88540000003</v>
      </c>
      <c r="AL211">
        <v>444774.62800000003</v>
      </c>
      <c r="AM211">
        <v>493643.17320000002</v>
      </c>
      <c r="AN211">
        <v>542715.43209999998</v>
      </c>
      <c r="AO211">
        <v>592378.55819999997</v>
      </c>
      <c r="AP211">
        <v>642339.38320000004</v>
      </c>
      <c r="AQ211">
        <v>692480.56949999998</v>
      </c>
      <c r="AR211">
        <v>742527.50829999999</v>
      </c>
      <c r="AS211">
        <v>792541.86780000001</v>
      </c>
      <c r="AT211">
        <v>841955.68090000004</v>
      </c>
      <c r="AU211">
        <v>890734.98930000002</v>
      </c>
      <c r="AV211">
        <v>938848.86360000004</v>
      </c>
      <c r="AW211">
        <v>986606.35549999995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269239.19900000002</v>
      </c>
      <c r="G212">
        <v>244061.5331</v>
      </c>
      <c r="H212">
        <v>176226.39249999999</v>
      </c>
      <c r="I212">
        <v>226638.72839999999</v>
      </c>
      <c r="J212">
        <v>193540.09599999999</v>
      </c>
      <c r="K212">
        <v>245143.48560000001</v>
      </c>
      <c r="L212">
        <v>229957.0502</v>
      </c>
      <c r="M212">
        <v>207229.70869999999</v>
      </c>
      <c r="N212">
        <v>176429.7977</v>
      </c>
      <c r="O212">
        <v>136856.68530000001</v>
      </c>
      <c r="P212">
        <v>113535.0873</v>
      </c>
      <c r="Q212">
        <v>95144.665779999996</v>
      </c>
      <c r="R212">
        <v>85345.784369999994</v>
      </c>
      <c r="S212">
        <v>88835.920389999999</v>
      </c>
      <c r="T212">
        <v>87269.68995</v>
      </c>
      <c r="U212">
        <v>87366.943090000001</v>
      </c>
      <c r="V212">
        <v>88522.591119999997</v>
      </c>
      <c r="W212">
        <v>90723.453540000002</v>
      </c>
      <c r="X212">
        <v>92842.477899999998</v>
      </c>
      <c r="Y212">
        <v>94363.774210000003</v>
      </c>
      <c r="Z212">
        <v>95578.075649999999</v>
      </c>
      <c r="AA212">
        <v>96526.960059999998</v>
      </c>
      <c r="AB212">
        <v>97329.344870000001</v>
      </c>
      <c r="AC212">
        <v>98106.54797</v>
      </c>
      <c r="AD212">
        <v>99081.724700000006</v>
      </c>
      <c r="AE212">
        <v>100081.9134</v>
      </c>
      <c r="AF212">
        <v>101134.29760000001</v>
      </c>
      <c r="AG212">
        <v>102220.4424</v>
      </c>
      <c r="AH212">
        <v>103364.9063</v>
      </c>
      <c r="AI212">
        <v>105028.7614</v>
      </c>
      <c r="AJ212">
        <v>106732.1076</v>
      </c>
      <c r="AK212">
        <v>108492.3567</v>
      </c>
      <c r="AL212">
        <v>110295.34390000001</v>
      </c>
      <c r="AM212">
        <v>112144.93</v>
      </c>
      <c r="AN212">
        <v>114124.8597</v>
      </c>
      <c r="AO212">
        <v>116270.70299999999</v>
      </c>
      <c r="AP212">
        <v>118492.71249999999</v>
      </c>
      <c r="AQ212">
        <v>120755.7516</v>
      </c>
      <c r="AR212">
        <v>123020.3122</v>
      </c>
      <c r="AS212">
        <v>125394.17230000001</v>
      </c>
      <c r="AT212">
        <v>127775.9059</v>
      </c>
      <c r="AU212">
        <v>130148.7598</v>
      </c>
      <c r="AV212">
        <v>132500.9755</v>
      </c>
      <c r="AW212">
        <v>134858.01579999999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229183.6623</v>
      </c>
      <c r="G213">
        <v>229410.0821</v>
      </c>
      <c r="H213">
        <v>178363.4566</v>
      </c>
      <c r="I213">
        <v>186000.47870000001</v>
      </c>
      <c r="J213">
        <v>199350.82819999999</v>
      </c>
      <c r="K213">
        <v>197039.1808</v>
      </c>
      <c r="L213">
        <v>188689.5888</v>
      </c>
      <c r="M213">
        <v>183756.3554</v>
      </c>
      <c r="N213">
        <v>179073.62539999999</v>
      </c>
      <c r="O213">
        <v>170991.16200000001</v>
      </c>
      <c r="P213">
        <v>166056.1874</v>
      </c>
      <c r="Q213">
        <v>161222.59049999999</v>
      </c>
      <c r="R213">
        <v>148034.5974</v>
      </c>
      <c r="S213">
        <v>136491.0551</v>
      </c>
      <c r="T213">
        <v>132079.36499999999</v>
      </c>
      <c r="U213">
        <v>129393.0759</v>
      </c>
      <c r="V213">
        <v>128324.04369999999</v>
      </c>
      <c r="W213">
        <v>127958.4271</v>
      </c>
      <c r="X213">
        <v>127555.64449999999</v>
      </c>
      <c r="Y213">
        <v>127935.084</v>
      </c>
      <c r="Z213">
        <v>128187.53569999999</v>
      </c>
      <c r="AA213">
        <v>128151.5454</v>
      </c>
      <c r="AB213">
        <v>127878.058</v>
      </c>
      <c r="AC213">
        <v>127537.70329999999</v>
      </c>
      <c r="AD213">
        <v>127456.042</v>
      </c>
      <c r="AE213">
        <v>127425.6332</v>
      </c>
      <c r="AF213">
        <v>127463.11320000001</v>
      </c>
      <c r="AG213">
        <v>127533.4026</v>
      </c>
      <c r="AH213">
        <v>127672.1118</v>
      </c>
      <c r="AI213">
        <v>128627.25139999999</v>
      </c>
      <c r="AJ213">
        <v>129698.0551</v>
      </c>
      <c r="AK213">
        <v>130864.7262</v>
      </c>
      <c r="AL213">
        <v>132111.62160000001</v>
      </c>
      <c r="AM213">
        <v>133442.7285</v>
      </c>
      <c r="AN213">
        <v>134862.25880000001</v>
      </c>
      <c r="AO213">
        <v>136429.52059999999</v>
      </c>
      <c r="AP213">
        <v>138056.56159999999</v>
      </c>
      <c r="AQ213">
        <v>139707.73629999999</v>
      </c>
      <c r="AR213">
        <v>141342.67509999999</v>
      </c>
      <c r="AS213">
        <v>143052.11850000001</v>
      </c>
      <c r="AT213">
        <v>144753.00899999999</v>
      </c>
      <c r="AU213">
        <v>146415.05369999999</v>
      </c>
      <c r="AV213">
        <v>148024.15160000001</v>
      </c>
      <c r="AW213">
        <v>149609.96520000001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8689498.7039999999</v>
      </c>
      <c r="G214">
        <v>9039483.3680000007</v>
      </c>
      <c r="H214">
        <v>9021329.5529999901</v>
      </c>
      <c r="I214">
        <v>9728971.5549999997</v>
      </c>
      <c r="J214">
        <v>10204886.32</v>
      </c>
      <c r="K214">
        <v>10294596.35</v>
      </c>
      <c r="L214">
        <v>10458644.5</v>
      </c>
      <c r="M214">
        <v>10862262.17</v>
      </c>
      <c r="N214">
        <v>11542791.460000001</v>
      </c>
      <c r="O214">
        <v>11372859.960000001</v>
      </c>
      <c r="P214">
        <v>10773198.07</v>
      </c>
      <c r="Q214">
        <v>9704126.034</v>
      </c>
      <c r="R214">
        <v>8586676.9810000006</v>
      </c>
      <c r="S214">
        <v>7616028.2879999997</v>
      </c>
      <c r="T214">
        <v>7272792.9419999998</v>
      </c>
      <c r="U214">
        <v>7046057.0750000002</v>
      </c>
      <c r="V214">
        <v>6908584.7359999996</v>
      </c>
      <c r="W214">
        <v>7706695.9000000004</v>
      </c>
      <c r="X214">
        <v>8568858.2660000008</v>
      </c>
      <c r="Y214">
        <v>9374590.4989999998</v>
      </c>
      <c r="Z214">
        <v>9977109.09799999</v>
      </c>
      <c r="AA214">
        <v>10361143.119999999</v>
      </c>
      <c r="AB214">
        <v>10554707.699999999</v>
      </c>
      <c r="AC214">
        <v>10598801.810000001</v>
      </c>
      <c r="AD214">
        <v>10543509.23</v>
      </c>
      <c r="AE214">
        <v>10318318.73</v>
      </c>
      <c r="AF214">
        <v>10034211.75</v>
      </c>
      <c r="AG214">
        <v>9732286.8609999996</v>
      </c>
      <c r="AH214">
        <v>9431837.3699999899</v>
      </c>
      <c r="AI214">
        <v>9192530.9260000009</v>
      </c>
      <c r="AJ214">
        <v>8961966.0280000009</v>
      </c>
      <c r="AK214">
        <v>8739582.1970000006</v>
      </c>
      <c r="AL214">
        <v>8523260.9550000001</v>
      </c>
      <c r="AM214">
        <v>8313157.5240000002</v>
      </c>
      <c r="AN214">
        <v>8091609.8789999997</v>
      </c>
      <c r="AO214">
        <v>7871211.5209999997</v>
      </c>
      <c r="AP214">
        <v>7653183.3540000003</v>
      </c>
      <c r="AQ214">
        <v>7438305.5690000001</v>
      </c>
      <c r="AR214">
        <v>7226705.8269999996</v>
      </c>
      <c r="AS214">
        <v>7014959.6440000003</v>
      </c>
      <c r="AT214">
        <v>6803406.4800000004</v>
      </c>
      <c r="AU214">
        <v>6593116.5499999998</v>
      </c>
      <c r="AV214">
        <v>6385185.2589999996</v>
      </c>
      <c r="AW214">
        <v>6180556.4309999999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4797648.8389999997</v>
      </c>
      <c r="G215">
        <v>4892152.9730000002</v>
      </c>
      <c r="H215">
        <v>5158278.3839999996</v>
      </c>
      <c r="I215">
        <v>5346901.1359999999</v>
      </c>
      <c r="J215">
        <v>5438318.3990000002</v>
      </c>
      <c r="K215">
        <v>5440236.5530000003</v>
      </c>
      <c r="L215">
        <v>5506761.392</v>
      </c>
      <c r="M215">
        <v>5630076.9199999999</v>
      </c>
      <c r="N215">
        <v>5895715.5219999999</v>
      </c>
      <c r="O215">
        <v>5751720.2120000003</v>
      </c>
      <c r="P215">
        <v>5359475.1730000004</v>
      </c>
      <c r="Q215">
        <v>4746216.9479999999</v>
      </c>
      <c r="R215">
        <v>4163170.5839999998</v>
      </c>
      <c r="S215">
        <v>3664195.2930000001</v>
      </c>
      <c r="T215">
        <v>3510315.6749999998</v>
      </c>
      <c r="U215">
        <v>3435726.2540000002</v>
      </c>
      <c r="V215">
        <v>3414199.6809999999</v>
      </c>
      <c r="W215">
        <v>3604226.7570000002</v>
      </c>
      <c r="X215">
        <v>3789461.9679999999</v>
      </c>
      <c r="Y215">
        <v>3946276.86</v>
      </c>
      <c r="Z215">
        <v>4036577.3250000002</v>
      </c>
      <c r="AA215">
        <v>4062705.9169999999</v>
      </c>
      <c r="AB215">
        <v>4036617.2</v>
      </c>
      <c r="AC215">
        <v>3971904.8969999999</v>
      </c>
      <c r="AD215">
        <v>3929579.8859999999</v>
      </c>
      <c r="AE215">
        <v>3846861.0649999999</v>
      </c>
      <c r="AF215">
        <v>3750189.6540000001</v>
      </c>
      <c r="AG215">
        <v>3648958.787</v>
      </c>
      <c r="AH215">
        <v>3548196.2510000002</v>
      </c>
      <c r="AI215">
        <v>3469455.1779999998</v>
      </c>
      <c r="AJ215">
        <v>3392955.0780000002</v>
      </c>
      <c r="AK215">
        <v>3318588.38</v>
      </c>
      <c r="AL215">
        <v>3245648.2310000001</v>
      </c>
      <c r="AM215">
        <v>3174294.2740000002</v>
      </c>
      <c r="AN215">
        <v>3098118.068</v>
      </c>
      <c r="AO215">
        <v>3021834.3020000001</v>
      </c>
      <c r="AP215">
        <v>2945924.6639999999</v>
      </c>
      <c r="AQ215">
        <v>2870751.7170000002</v>
      </c>
      <c r="AR215">
        <v>2796408.6609999998</v>
      </c>
      <c r="AS215">
        <v>2721936.0490000001</v>
      </c>
      <c r="AT215">
        <v>2647415.7680000002</v>
      </c>
      <c r="AU215">
        <v>2573159.4240000001</v>
      </c>
      <c r="AV215">
        <v>2499536.9709999999</v>
      </c>
      <c r="AW215">
        <v>2426958.8369999998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0.99396537510000005</v>
      </c>
      <c r="G216">
        <v>0.96138184660000003</v>
      </c>
      <c r="H216">
        <v>0.92054631809999998</v>
      </c>
      <c r="I216">
        <v>0.90686669220000005</v>
      </c>
      <c r="J216">
        <v>0.88331262820000001</v>
      </c>
      <c r="K216">
        <v>0.85083115679999999</v>
      </c>
      <c r="L216">
        <v>0.82428068809999999</v>
      </c>
      <c r="M216">
        <v>0.80723970040000004</v>
      </c>
      <c r="N216">
        <v>0.79818153920000001</v>
      </c>
      <c r="O216">
        <v>0.76879195259999999</v>
      </c>
      <c r="P216">
        <v>0.72756836800000002</v>
      </c>
      <c r="Q216">
        <v>0.67712656630000001</v>
      </c>
      <c r="R216">
        <v>0.63020583559999999</v>
      </c>
      <c r="S216">
        <v>0.60184844920000002</v>
      </c>
      <c r="T216">
        <v>0.59495229640000002</v>
      </c>
      <c r="U216">
        <v>0.5897565937</v>
      </c>
      <c r="V216">
        <v>0.58712490070000001</v>
      </c>
      <c r="W216">
        <v>0.57107745610000005</v>
      </c>
      <c r="X216">
        <v>0.55350593479999999</v>
      </c>
      <c r="Y216">
        <v>0.53732541320000005</v>
      </c>
      <c r="Z216">
        <v>0.52394605039999997</v>
      </c>
      <c r="AA216">
        <v>0.51259216929999996</v>
      </c>
      <c r="AB216">
        <v>0.50246619589999997</v>
      </c>
      <c r="AC216">
        <v>0.49325233590000001</v>
      </c>
      <c r="AD216">
        <v>0.48633255390000002</v>
      </c>
      <c r="AE216">
        <v>0.47987233579999999</v>
      </c>
      <c r="AF216">
        <v>0.47350945300000002</v>
      </c>
      <c r="AG216">
        <v>0.46700047230000002</v>
      </c>
      <c r="AH216">
        <v>0.46052170619999999</v>
      </c>
      <c r="AI216">
        <v>0.45634791479999998</v>
      </c>
      <c r="AJ216">
        <v>0.45207157529999997</v>
      </c>
      <c r="AK216">
        <v>0.44785826509999999</v>
      </c>
      <c r="AL216">
        <v>0.44360315789999999</v>
      </c>
      <c r="AM216">
        <v>0.43934688080000001</v>
      </c>
      <c r="AN216">
        <v>0.43489102810000002</v>
      </c>
      <c r="AO216">
        <v>0.43033471150000002</v>
      </c>
      <c r="AP216">
        <v>0.42572017880000002</v>
      </c>
      <c r="AQ216">
        <v>0.42119723990000002</v>
      </c>
      <c r="AR216">
        <v>0.41666743350000002</v>
      </c>
      <c r="AS216">
        <v>0.41214225999999998</v>
      </c>
      <c r="AT216">
        <v>0.40765487589999999</v>
      </c>
      <c r="AU216" s="39">
        <v>0.4032024769</v>
      </c>
      <c r="AV216">
        <v>0.39884177749999999</v>
      </c>
      <c r="AW216">
        <v>0.39493092369999999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8252752.8430000003</v>
      </c>
      <c r="G217">
        <v>8009065.7599999998</v>
      </c>
      <c r="H217">
        <v>7303971.5640000002</v>
      </c>
      <c r="I217">
        <v>7071692.2079999996</v>
      </c>
      <c r="J217">
        <v>6925573.7690000003</v>
      </c>
      <c r="K217">
        <v>6703249.6100000003</v>
      </c>
      <c r="L217">
        <v>6379545.5259999996</v>
      </c>
      <c r="M217">
        <v>6048485.2819999997</v>
      </c>
      <c r="N217">
        <v>5655496.7690000003</v>
      </c>
      <c r="O217">
        <v>5780712.4220000003</v>
      </c>
      <c r="P217">
        <v>6056710.7510000002</v>
      </c>
      <c r="Q217">
        <v>6382411.1169999996</v>
      </c>
      <c r="R217">
        <v>6515647.1859999998</v>
      </c>
      <c r="S217">
        <v>9145365.8289999999</v>
      </c>
      <c r="T217">
        <v>7335112.1950000003</v>
      </c>
      <c r="U217">
        <v>5056813.0829999996</v>
      </c>
      <c r="V217">
        <v>2903587.557</v>
      </c>
      <c r="W217">
        <v>2651617.5189999999</v>
      </c>
      <c r="X217">
        <v>2544606.17</v>
      </c>
      <c r="Y217">
        <v>2474027.807</v>
      </c>
      <c r="Z217">
        <v>2409135.7629999998</v>
      </c>
      <c r="AA217">
        <v>2348083.0469999998</v>
      </c>
      <c r="AB217">
        <v>2291319.2969999998</v>
      </c>
      <c r="AC217">
        <v>2238216.551</v>
      </c>
      <c r="AD217">
        <v>2211018.9309999999</v>
      </c>
      <c r="AE217">
        <v>2191024.4559999998</v>
      </c>
      <c r="AF217">
        <v>2174944.1770000001</v>
      </c>
      <c r="AG217">
        <v>2161219.6150000002</v>
      </c>
      <c r="AH217">
        <v>2149791.7570000002</v>
      </c>
      <c r="AI217">
        <v>2151840.5550000002</v>
      </c>
      <c r="AJ217">
        <v>2155126.9589999998</v>
      </c>
      <c r="AK217">
        <v>2159644.3590000002</v>
      </c>
      <c r="AL217">
        <v>2165079.0419999999</v>
      </c>
      <c r="AM217">
        <v>2171380.6060000001</v>
      </c>
      <c r="AN217">
        <v>2180252.4679999999</v>
      </c>
      <c r="AO217">
        <v>2190986.8160000001</v>
      </c>
      <c r="AP217">
        <v>2202539.7170000002</v>
      </c>
      <c r="AQ217">
        <v>2214522.202</v>
      </c>
      <c r="AR217">
        <v>2226336.2949999999</v>
      </c>
      <c r="AS217">
        <v>2977900.79</v>
      </c>
      <c r="AT217">
        <v>3828207.0129999998</v>
      </c>
      <c r="AU217">
        <v>4695147.47</v>
      </c>
      <c r="AV217">
        <v>5565715.5990000004</v>
      </c>
      <c r="AW217">
        <v>6439234.5010000002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480702.34129999997</v>
      </c>
      <c r="G218">
        <v>470178.04129999998</v>
      </c>
      <c r="H218">
        <v>452202.20039999997</v>
      </c>
      <c r="I218">
        <v>460423.19439999998</v>
      </c>
      <c r="J218">
        <v>522061.07740000001</v>
      </c>
      <c r="K218">
        <v>571991.5074</v>
      </c>
      <c r="L218">
        <v>634821.56610000005</v>
      </c>
      <c r="M218">
        <v>716541.81779999996</v>
      </c>
      <c r="N218">
        <v>818111.85080000001</v>
      </c>
      <c r="O218">
        <v>774551.73919999995</v>
      </c>
      <c r="P218">
        <v>712141.90689999994</v>
      </c>
      <c r="Q218">
        <v>630009.98179999995</v>
      </c>
      <c r="R218">
        <v>550391.32940000005</v>
      </c>
      <c r="S218">
        <v>265880.98359999998</v>
      </c>
      <c r="T218">
        <v>241312.54380000001</v>
      </c>
      <c r="U218">
        <v>224545.9019</v>
      </c>
      <c r="V218">
        <v>210350.48569999999</v>
      </c>
      <c r="W218">
        <v>221181.6102</v>
      </c>
      <c r="X218">
        <v>231645.61050000001</v>
      </c>
      <c r="Y218">
        <v>232545.27420000001</v>
      </c>
      <c r="Z218">
        <v>232394.5575</v>
      </c>
      <c r="AA218">
        <v>230979.16089999999</v>
      </c>
      <c r="AB218">
        <v>228736.92879999999</v>
      </c>
      <c r="AC218">
        <v>225807.8193</v>
      </c>
      <c r="AD218">
        <v>223155.1244</v>
      </c>
      <c r="AE218">
        <v>219573.13190000001</v>
      </c>
      <c r="AF218">
        <v>216426.476</v>
      </c>
      <c r="AG218">
        <v>212784.60060000001</v>
      </c>
      <c r="AH218">
        <v>209261.9276</v>
      </c>
      <c r="AI218">
        <v>206243.99720000001</v>
      </c>
      <c r="AJ218">
        <v>203393.87270000001</v>
      </c>
      <c r="AK218">
        <v>200720.1906</v>
      </c>
      <c r="AL218">
        <v>198174.09589999999</v>
      </c>
      <c r="AM218">
        <v>195727.83850000001</v>
      </c>
      <c r="AN218">
        <v>193308.21470000001</v>
      </c>
      <c r="AO218">
        <v>190858.7775</v>
      </c>
      <c r="AP218">
        <v>188392.62289999999</v>
      </c>
      <c r="AQ218">
        <v>185951.0191</v>
      </c>
      <c r="AR218">
        <v>183500.10990000001</v>
      </c>
      <c r="AS218">
        <v>181618.74100000001</v>
      </c>
      <c r="AT218">
        <v>179675.30559999999</v>
      </c>
      <c r="AU218">
        <v>177690.55929999999</v>
      </c>
      <c r="AV218">
        <v>175693.67569999999</v>
      </c>
      <c r="AW218">
        <v>173804.9014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257724105.80000001</v>
      </c>
      <c r="G219">
        <v>243912329.09999999</v>
      </c>
      <c r="H219">
        <v>223289555</v>
      </c>
      <c r="I219">
        <v>226175562.5</v>
      </c>
      <c r="J219">
        <v>222152991.30000001</v>
      </c>
      <c r="K219">
        <v>208932306.59999999</v>
      </c>
      <c r="L219">
        <v>201886171</v>
      </c>
      <c r="M219">
        <v>199917347.59999999</v>
      </c>
      <c r="N219">
        <v>198576081.5</v>
      </c>
      <c r="O219">
        <v>195796486.69999999</v>
      </c>
      <c r="P219">
        <v>188782930</v>
      </c>
      <c r="Q219">
        <v>179368605.80000001</v>
      </c>
      <c r="R219">
        <v>172775983.5</v>
      </c>
      <c r="S219">
        <v>163318424.59999999</v>
      </c>
      <c r="T219">
        <v>159770054.80000001</v>
      </c>
      <c r="U219">
        <v>158171726</v>
      </c>
      <c r="V219">
        <v>157937354.90000001</v>
      </c>
      <c r="W219">
        <v>157482798.59999999</v>
      </c>
      <c r="X219">
        <v>156769981.69999999</v>
      </c>
      <c r="Y219">
        <v>156559105.40000001</v>
      </c>
      <c r="Z219">
        <v>156997055.90000001</v>
      </c>
      <c r="AA219">
        <v>157670985.19999999</v>
      </c>
      <c r="AB219">
        <v>158525169.69999999</v>
      </c>
      <c r="AC219">
        <v>159484172</v>
      </c>
      <c r="AD219">
        <v>160237766.40000001</v>
      </c>
      <c r="AE219">
        <v>160844123.80000001</v>
      </c>
      <c r="AF219">
        <v>161086080.80000001</v>
      </c>
      <c r="AG219">
        <v>161540681</v>
      </c>
      <c r="AH219">
        <v>162029997.40000001</v>
      </c>
      <c r="AI219">
        <v>162604966.69999999</v>
      </c>
      <c r="AJ219">
        <v>163210868.5</v>
      </c>
      <c r="AK219">
        <v>163893216.19999999</v>
      </c>
      <c r="AL219">
        <v>164636959.40000001</v>
      </c>
      <c r="AM219">
        <v>165407901.80000001</v>
      </c>
      <c r="AN219">
        <v>166090724.5</v>
      </c>
      <c r="AO219">
        <v>166651637.69999999</v>
      </c>
      <c r="AP219">
        <v>167121386.19999999</v>
      </c>
      <c r="AQ219">
        <v>167559166.5</v>
      </c>
      <c r="AR219">
        <v>167921821</v>
      </c>
      <c r="AS219">
        <v>168908531.69999999</v>
      </c>
      <c r="AT219">
        <v>169941034.69999999</v>
      </c>
      <c r="AU219">
        <v>170950675.09999999</v>
      </c>
      <c r="AV219">
        <v>171946922</v>
      </c>
      <c r="AW219">
        <v>173061958.5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41579226.719999999</v>
      </c>
      <c r="G220">
        <v>37531229.490000002</v>
      </c>
      <c r="H220">
        <v>32550394.059999999</v>
      </c>
      <c r="I220">
        <v>32742679.559999999</v>
      </c>
      <c r="J220">
        <v>31617717.100000001</v>
      </c>
      <c r="K220">
        <v>30025009.16</v>
      </c>
      <c r="L220">
        <v>29940993.370000001</v>
      </c>
      <c r="M220">
        <v>29629318.829999998</v>
      </c>
      <c r="N220">
        <v>28600521.640000001</v>
      </c>
      <c r="O220">
        <v>24703603.170000002</v>
      </c>
      <c r="P220">
        <v>21091337.309999999</v>
      </c>
      <c r="Q220">
        <v>18674760.100000001</v>
      </c>
      <c r="R220">
        <v>17026660.27</v>
      </c>
      <c r="S220">
        <v>11857851.49</v>
      </c>
      <c r="T220">
        <v>10787003.52</v>
      </c>
      <c r="U220">
        <v>10301067.49</v>
      </c>
      <c r="V220">
        <v>10032215.48</v>
      </c>
      <c r="W220">
        <v>10002243.720000001</v>
      </c>
      <c r="X220">
        <v>9961931.7699999996</v>
      </c>
      <c r="Y220">
        <v>10095431.109999999</v>
      </c>
      <c r="Z220">
        <v>10247982.48</v>
      </c>
      <c r="AA220">
        <v>10401397.02</v>
      </c>
      <c r="AB220">
        <v>10562868.93</v>
      </c>
      <c r="AC220">
        <v>10733423.43</v>
      </c>
      <c r="AD220">
        <v>10909661.949999999</v>
      </c>
      <c r="AE220">
        <v>11081793.289999999</v>
      </c>
      <c r="AF220">
        <v>11251192.25</v>
      </c>
      <c r="AG220">
        <v>11418292.470000001</v>
      </c>
      <c r="AH220">
        <v>11586492.83</v>
      </c>
      <c r="AI220">
        <v>11752729.48</v>
      </c>
      <c r="AJ220">
        <v>11920412.439999999</v>
      </c>
      <c r="AK220">
        <v>12092479.060000001</v>
      </c>
      <c r="AL220">
        <v>12266377.220000001</v>
      </c>
      <c r="AM220">
        <v>12441581.199999999</v>
      </c>
      <c r="AN220">
        <v>12606104.9</v>
      </c>
      <c r="AO220">
        <v>12763087.390000001</v>
      </c>
      <c r="AP220">
        <v>12914159.27</v>
      </c>
      <c r="AQ220">
        <v>13063043.039999999</v>
      </c>
      <c r="AR220">
        <v>13207121.1</v>
      </c>
      <c r="AS220">
        <v>13366257.130000001</v>
      </c>
      <c r="AT220">
        <v>13530539.26</v>
      </c>
      <c r="AU220">
        <v>13697984.369999999</v>
      </c>
      <c r="AV220">
        <v>13868573.560000001</v>
      </c>
      <c r="AW220">
        <v>14050866.09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163131528.30000001</v>
      </c>
      <c r="G221">
        <v>154439111.90000001</v>
      </c>
      <c r="H221">
        <v>142190771.40000001</v>
      </c>
      <c r="I221">
        <v>143457680.40000001</v>
      </c>
      <c r="J221">
        <v>139893242.69999999</v>
      </c>
      <c r="K221">
        <v>129819548.09999999</v>
      </c>
      <c r="L221">
        <v>123888695</v>
      </c>
      <c r="M221">
        <v>122285919.8</v>
      </c>
      <c r="N221">
        <v>121548640.40000001</v>
      </c>
      <c r="O221">
        <v>122757019.59999999</v>
      </c>
      <c r="P221">
        <v>120418594.5</v>
      </c>
      <c r="Q221">
        <v>115916257.90000001</v>
      </c>
      <c r="R221">
        <v>113897054.59999999</v>
      </c>
      <c r="S221">
        <v>109869172.3</v>
      </c>
      <c r="T221">
        <v>110457364.2</v>
      </c>
      <c r="U221">
        <v>112222020.7</v>
      </c>
      <c r="V221">
        <v>114588782.7</v>
      </c>
      <c r="W221">
        <v>113567915</v>
      </c>
      <c r="X221">
        <v>112145696.2</v>
      </c>
      <c r="Y221">
        <v>110999763.59999999</v>
      </c>
      <c r="Z221">
        <v>110665895.8</v>
      </c>
      <c r="AA221">
        <v>110846394.5</v>
      </c>
      <c r="AB221">
        <v>111446729.8</v>
      </c>
      <c r="AC221">
        <v>112327025</v>
      </c>
      <c r="AD221">
        <v>112911610.59999999</v>
      </c>
      <c r="AE221">
        <v>113570425.2</v>
      </c>
      <c r="AF221">
        <v>113941069.7</v>
      </c>
      <c r="AG221">
        <v>114554907.09999999</v>
      </c>
      <c r="AH221">
        <v>115194274.5</v>
      </c>
      <c r="AI221">
        <v>115712851.40000001</v>
      </c>
      <c r="AJ221">
        <v>116238336.90000001</v>
      </c>
      <c r="AK221">
        <v>116810237.40000001</v>
      </c>
      <c r="AL221">
        <v>117428194.2</v>
      </c>
      <c r="AM221">
        <v>118058106.09999999</v>
      </c>
      <c r="AN221">
        <v>118718344.3</v>
      </c>
      <c r="AO221">
        <v>119269057.90000001</v>
      </c>
      <c r="AP221">
        <v>119738970.09999999</v>
      </c>
      <c r="AQ221">
        <v>120177324.40000001</v>
      </c>
      <c r="AR221">
        <v>120551518.90000001</v>
      </c>
      <c r="AS221">
        <v>120790562</v>
      </c>
      <c r="AT221">
        <v>120982173.2</v>
      </c>
      <c r="AU221">
        <v>121139573.40000001</v>
      </c>
      <c r="AV221">
        <v>121280912.2</v>
      </c>
      <c r="AW221">
        <v>121510749.5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53013350.710000001</v>
      </c>
      <c r="G222">
        <v>51941987.689999998</v>
      </c>
      <c r="H222">
        <v>48548389.530000001</v>
      </c>
      <c r="I222">
        <v>49975202.560000002</v>
      </c>
      <c r="J222">
        <v>50642031.490000002</v>
      </c>
      <c r="K222">
        <v>49087749.340000004</v>
      </c>
      <c r="L222">
        <v>48056482.549999997</v>
      </c>
      <c r="M222">
        <v>48002108.979999997</v>
      </c>
      <c r="N222">
        <v>48426919.520000003</v>
      </c>
      <c r="O222">
        <v>48335863.890000001</v>
      </c>
      <c r="P222">
        <v>47272998.210000001</v>
      </c>
      <c r="Q222">
        <v>44777587.829999998</v>
      </c>
      <c r="R222">
        <v>41852268.649999999</v>
      </c>
      <c r="S222">
        <v>41591400.840000004</v>
      </c>
      <c r="T222">
        <v>38525687.109999999</v>
      </c>
      <c r="U222">
        <v>35648637.850000001</v>
      </c>
      <c r="V222">
        <v>33316356.739999998</v>
      </c>
      <c r="W222">
        <v>33912639.82</v>
      </c>
      <c r="X222">
        <v>34662353.689999998</v>
      </c>
      <c r="Y222">
        <v>35463910.619999997</v>
      </c>
      <c r="Z222">
        <v>36083177.57</v>
      </c>
      <c r="AA222">
        <v>36423193.659999996</v>
      </c>
      <c r="AB222">
        <v>36515570.93</v>
      </c>
      <c r="AC222">
        <v>36423723.579999998</v>
      </c>
      <c r="AD222">
        <v>36416493.859999999</v>
      </c>
      <c r="AE222">
        <v>36191905.259999998</v>
      </c>
      <c r="AF222">
        <v>35893818.82</v>
      </c>
      <c r="AG222">
        <v>35567481.369999997</v>
      </c>
      <c r="AH222">
        <v>35249230.149999999</v>
      </c>
      <c r="AI222">
        <v>35139385.810000002</v>
      </c>
      <c r="AJ222">
        <v>35052119.100000001</v>
      </c>
      <c r="AK222">
        <v>34990499.759999998</v>
      </c>
      <c r="AL222">
        <v>34942388.039999999</v>
      </c>
      <c r="AM222">
        <v>34908214.5</v>
      </c>
      <c r="AN222">
        <v>34766275.289999999</v>
      </c>
      <c r="AO222">
        <v>34619492.380000003</v>
      </c>
      <c r="AP222">
        <v>34468256.810000002</v>
      </c>
      <c r="AQ222">
        <v>34318799.079999998</v>
      </c>
      <c r="AR222">
        <v>34163180.990000002</v>
      </c>
      <c r="AS222">
        <v>34751712.609999999</v>
      </c>
      <c r="AT222">
        <v>35428322.259999998</v>
      </c>
      <c r="AU222">
        <v>36113117.310000002</v>
      </c>
      <c r="AV222">
        <v>36797436.25</v>
      </c>
      <c r="AW222">
        <v>37500342.829999998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415571763.60000002</v>
      </c>
      <c r="G223">
        <v>397153285.30000001</v>
      </c>
      <c r="H223">
        <v>375950020.30000001</v>
      </c>
      <c r="I223">
        <v>375487474.39999998</v>
      </c>
      <c r="J223">
        <v>367516392.69999999</v>
      </c>
      <c r="K223">
        <v>349610122.39999998</v>
      </c>
      <c r="L223">
        <v>338972673.80000001</v>
      </c>
      <c r="M223">
        <v>333981885.69999999</v>
      </c>
      <c r="N223">
        <v>331248586.30000001</v>
      </c>
      <c r="O223">
        <v>326485118.89999998</v>
      </c>
      <c r="P223">
        <v>315814177.5</v>
      </c>
      <c r="Q223">
        <v>301669207.69999999</v>
      </c>
      <c r="R223">
        <v>291375489.30000001</v>
      </c>
      <c r="S223">
        <v>279745296.10000002</v>
      </c>
      <c r="T223">
        <v>273514639</v>
      </c>
      <c r="U223">
        <v>269964656.60000002</v>
      </c>
      <c r="V223">
        <v>267807208.30000001</v>
      </c>
      <c r="W223">
        <v>264982209</v>
      </c>
      <c r="X223">
        <v>261623814.90000001</v>
      </c>
      <c r="Y223">
        <v>259034438.19999999</v>
      </c>
      <c r="Z223">
        <v>257147343.90000001</v>
      </c>
      <c r="AA223">
        <v>255562489.69999999</v>
      </c>
      <c r="AB223">
        <v>254211840.19999999</v>
      </c>
      <c r="AC223">
        <v>252980676.59999999</v>
      </c>
      <c r="AD223">
        <v>251499580.19999999</v>
      </c>
      <c r="AE223">
        <v>249802816</v>
      </c>
      <c r="AF223">
        <v>247675700.59999999</v>
      </c>
      <c r="AG223">
        <v>245688040.90000001</v>
      </c>
      <c r="AH223">
        <v>243676922</v>
      </c>
      <c r="AI223">
        <v>241778398.40000001</v>
      </c>
      <c r="AJ223">
        <v>239861655.09999999</v>
      </c>
      <c r="AK223">
        <v>237985378.80000001</v>
      </c>
      <c r="AL223">
        <v>236138998.80000001</v>
      </c>
      <c r="AM223">
        <v>234302112.09999999</v>
      </c>
      <c r="AN223">
        <v>232291077.69999999</v>
      </c>
      <c r="AO223">
        <v>230150681.5</v>
      </c>
      <c r="AP223">
        <v>227931103.19999999</v>
      </c>
      <c r="AQ223">
        <v>225712098.59999999</v>
      </c>
      <c r="AR223">
        <v>223462139.69999999</v>
      </c>
      <c r="AS223">
        <v>221896194.40000001</v>
      </c>
      <c r="AT223">
        <v>220434131.19999999</v>
      </c>
      <c r="AU223">
        <v>219018632.69999999</v>
      </c>
      <c r="AV223">
        <v>217669583</v>
      </c>
      <c r="AW223">
        <v>216540404.40000001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42686279.270000003</v>
      </c>
      <c r="G224">
        <v>38609376.32</v>
      </c>
      <c r="H224">
        <v>33599190.329999998</v>
      </c>
      <c r="I224">
        <v>33767155.789999999</v>
      </c>
      <c r="J224">
        <v>32617699.390000001</v>
      </c>
      <c r="K224">
        <v>30997495.710000001</v>
      </c>
      <c r="L224">
        <v>30883179.050000001</v>
      </c>
      <c r="M224">
        <v>30542016.440000001</v>
      </c>
      <c r="N224">
        <v>29487549.379999999</v>
      </c>
      <c r="O224">
        <v>25571607.239999998</v>
      </c>
      <c r="P224">
        <v>21943951.199999999</v>
      </c>
      <c r="Q224">
        <v>19510424.440000001</v>
      </c>
      <c r="R224">
        <v>17838922.879999999</v>
      </c>
      <c r="S224">
        <v>12645130.33</v>
      </c>
      <c r="T224">
        <v>11546131.85</v>
      </c>
      <c r="U224">
        <v>11030912.310000001</v>
      </c>
      <c r="V224">
        <v>10729913.609999999</v>
      </c>
      <c r="W224">
        <v>10668754.859999999</v>
      </c>
      <c r="X224">
        <v>10598460.630000001</v>
      </c>
      <c r="Y224">
        <v>10704404.289999999</v>
      </c>
      <c r="Z224">
        <v>10832803.439999999</v>
      </c>
      <c r="AA224">
        <v>10964981.75</v>
      </c>
      <c r="AB224">
        <v>11107593.779999999</v>
      </c>
      <c r="AC224">
        <v>11261135.619999999</v>
      </c>
      <c r="AD224">
        <v>11421809.1</v>
      </c>
      <c r="AE224">
        <v>11579527.6</v>
      </c>
      <c r="AF224">
        <v>11735448.140000001</v>
      </c>
      <c r="AG224">
        <v>11889848.34</v>
      </c>
      <c r="AH224">
        <v>12046024.33</v>
      </c>
      <c r="AI224">
        <v>12200807.939999999</v>
      </c>
      <c r="AJ224">
        <v>12357530.199999999</v>
      </c>
      <c r="AK224">
        <v>12519080.130000001</v>
      </c>
      <c r="AL224">
        <v>12682855.92</v>
      </c>
      <c r="AM224">
        <v>12848286.01</v>
      </c>
      <c r="AN224">
        <v>13003329.58</v>
      </c>
      <c r="AO224">
        <v>13151008.76</v>
      </c>
      <c r="AP224">
        <v>13292900.18</v>
      </c>
      <c r="AQ224">
        <v>13432725.43</v>
      </c>
      <c r="AR224">
        <v>13567870.99</v>
      </c>
      <c r="AS224">
        <v>13718200.23</v>
      </c>
      <c r="AT224">
        <v>13873769.09</v>
      </c>
      <c r="AU224">
        <v>14032577.85</v>
      </c>
      <c r="AV224">
        <v>14194608.970000001</v>
      </c>
      <c r="AW224">
        <v>14368529.779999999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281176033.5</v>
      </c>
      <c r="G225">
        <v>268906003.69999999</v>
      </c>
      <c r="H225">
        <v>256534269.69999999</v>
      </c>
      <c r="I225">
        <v>254712815.80000001</v>
      </c>
      <c r="J225">
        <v>248169621.5</v>
      </c>
      <c r="K225">
        <v>234913127</v>
      </c>
      <c r="L225">
        <v>226450249.30000001</v>
      </c>
      <c r="M225">
        <v>222568271.69999999</v>
      </c>
      <c r="N225">
        <v>220846840.19999999</v>
      </c>
      <c r="O225">
        <v>220970214.09999999</v>
      </c>
      <c r="P225">
        <v>216719518.19999999</v>
      </c>
      <c r="Q225">
        <v>210077760.5</v>
      </c>
      <c r="R225">
        <v>206944101.30000001</v>
      </c>
      <c r="S225">
        <v>203045044.59999999</v>
      </c>
      <c r="T225">
        <v>202198624.59999999</v>
      </c>
      <c r="U225">
        <v>202398435.5</v>
      </c>
      <c r="V225">
        <v>203138218.5</v>
      </c>
      <c r="W225">
        <v>200327059.40000001</v>
      </c>
      <c r="X225">
        <v>196952990.90000001</v>
      </c>
      <c r="Y225">
        <v>193960946.59999999</v>
      </c>
      <c r="Z225">
        <v>191875590.90000001</v>
      </c>
      <c r="AA225">
        <v>190367569.30000001</v>
      </c>
      <c r="AB225">
        <v>189304144.09999999</v>
      </c>
      <c r="AC225">
        <v>188502225</v>
      </c>
      <c r="AD225">
        <v>187330827.69999999</v>
      </c>
      <c r="AE225">
        <v>186153019.90000001</v>
      </c>
      <c r="AF225">
        <v>184601805.30000001</v>
      </c>
      <c r="AG225">
        <v>183207490</v>
      </c>
      <c r="AH225">
        <v>181761269.19999999</v>
      </c>
      <c r="AI225">
        <v>180116960.5</v>
      </c>
      <c r="AJ225">
        <v>178417388.30000001</v>
      </c>
      <c r="AK225">
        <v>176715750.69999999</v>
      </c>
      <c r="AL225">
        <v>175022485</v>
      </c>
      <c r="AM225">
        <v>173316516.19999999</v>
      </c>
      <c r="AN225">
        <v>171578131.5</v>
      </c>
      <c r="AO225">
        <v>169725476.40000001</v>
      </c>
      <c r="AP225">
        <v>167805176.40000001</v>
      </c>
      <c r="AQ225">
        <v>165883905.59999999</v>
      </c>
      <c r="AR225">
        <v>163941380.5</v>
      </c>
      <c r="AS225">
        <v>161914307.69999999</v>
      </c>
      <c r="AT225">
        <v>159902100.59999999</v>
      </c>
      <c r="AU225">
        <v>157926602.40000001</v>
      </c>
      <c r="AV225">
        <v>156013766.80000001</v>
      </c>
      <c r="AW225">
        <v>154280340.69999999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91709450.75</v>
      </c>
      <c r="G226">
        <v>89637905.25</v>
      </c>
      <c r="H226">
        <v>85816560.25</v>
      </c>
      <c r="I226">
        <v>87007502.769999996</v>
      </c>
      <c r="J226">
        <v>86729071.819999903</v>
      </c>
      <c r="K226">
        <v>83699499.650000006</v>
      </c>
      <c r="L226">
        <v>81639245.430000007</v>
      </c>
      <c r="M226">
        <v>80871597.599999994</v>
      </c>
      <c r="N226">
        <v>80914196.739999995</v>
      </c>
      <c r="O226">
        <v>79943297.530000001</v>
      </c>
      <c r="P226">
        <v>77150708.030000001</v>
      </c>
      <c r="Q226">
        <v>72081022.790000007</v>
      </c>
      <c r="R226">
        <v>66592465.119999997</v>
      </c>
      <c r="S226">
        <v>64055121.219999999</v>
      </c>
      <c r="T226">
        <v>59769882.560000002</v>
      </c>
      <c r="U226">
        <v>56535308.75</v>
      </c>
      <c r="V226">
        <v>53939076.140000001</v>
      </c>
      <c r="W226">
        <v>53986394.700000003</v>
      </c>
      <c r="X226">
        <v>54072363.399999999</v>
      </c>
      <c r="Y226">
        <v>54369087.240000002</v>
      </c>
      <c r="Z226">
        <v>54438949.520000003</v>
      </c>
      <c r="AA226">
        <v>54229938.619999997</v>
      </c>
      <c r="AB226">
        <v>53800102.359999999</v>
      </c>
      <c r="AC226">
        <v>53217315.93</v>
      </c>
      <c r="AD226">
        <v>52746943.359999999</v>
      </c>
      <c r="AE226">
        <v>52070268.409999996</v>
      </c>
      <c r="AF226">
        <v>51338447.100000001</v>
      </c>
      <c r="AG226">
        <v>50590702.609999999</v>
      </c>
      <c r="AH226">
        <v>49869628.450000003</v>
      </c>
      <c r="AI226">
        <v>49460629.950000003</v>
      </c>
      <c r="AJ226">
        <v>49086736.609999999</v>
      </c>
      <c r="AK226">
        <v>48750547.979999997</v>
      </c>
      <c r="AL226">
        <v>48433657.850000001</v>
      </c>
      <c r="AM226">
        <v>48137309.840000004</v>
      </c>
      <c r="AN226">
        <v>47709616.560000002</v>
      </c>
      <c r="AO226">
        <v>47274196.340000004</v>
      </c>
      <c r="AP226">
        <v>46833026.630000003</v>
      </c>
      <c r="AQ226">
        <v>46395467.560000002</v>
      </c>
      <c r="AR226">
        <v>45952888.170000002</v>
      </c>
      <c r="AS226">
        <v>46263686.479999997</v>
      </c>
      <c r="AT226">
        <v>46658261.579999998</v>
      </c>
      <c r="AU226">
        <v>47059452.439999998</v>
      </c>
      <c r="AV226">
        <v>47461207.240000002</v>
      </c>
      <c r="AW226">
        <v>47891533.93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443167711.80000001</v>
      </c>
      <c r="G227">
        <v>424206894.30000001</v>
      </c>
      <c r="H227">
        <v>400290194.19999999</v>
      </c>
      <c r="I227">
        <v>400794015.10000002</v>
      </c>
      <c r="J227">
        <v>393534429.5</v>
      </c>
      <c r="K227">
        <v>375060403.69999999</v>
      </c>
      <c r="L227">
        <v>364183778</v>
      </c>
      <c r="M227">
        <v>359244552.89999998</v>
      </c>
      <c r="N227">
        <v>356597047.19999999</v>
      </c>
      <c r="O227">
        <v>352460043.19999999</v>
      </c>
      <c r="P227">
        <v>342340691.60000002</v>
      </c>
      <c r="Q227">
        <v>328683252.30000001</v>
      </c>
      <c r="R227">
        <v>318844224.39999998</v>
      </c>
      <c r="S227">
        <v>307499970.10000002</v>
      </c>
      <c r="T227">
        <v>301066670.19999999</v>
      </c>
      <c r="U227">
        <v>297429718.10000002</v>
      </c>
      <c r="V227">
        <v>295533505.10000002</v>
      </c>
      <c r="W227">
        <v>292695180.30000001</v>
      </c>
      <c r="X227">
        <v>289277630.69999999</v>
      </c>
      <c r="Y227">
        <v>286513971.69999999</v>
      </c>
      <c r="Z227">
        <v>284621153.5</v>
      </c>
      <c r="AA227">
        <v>283075904.30000001</v>
      </c>
      <c r="AB227">
        <v>281781392.89999998</v>
      </c>
      <c r="AC227">
        <v>280626919.69999999</v>
      </c>
      <c r="AD227">
        <v>279269749.39999998</v>
      </c>
      <c r="AE227">
        <v>277693356.69999999</v>
      </c>
      <c r="AF227">
        <v>275692202.10000002</v>
      </c>
      <c r="AG227">
        <v>273838332.19999999</v>
      </c>
      <c r="AH227">
        <v>271992182.39999998</v>
      </c>
      <c r="AI227">
        <v>270262306.5</v>
      </c>
      <c r="AJ227">
        <v>268523511.10000002</v>
      </c>
      <c r="AK227">
        <v>266864162.69999999</v>
      </c>
      <c r="AL227">
        <v>265249497.09999999</v>
      </c>
      <c r="AM227">
        <v>263655148.19999999</v>
      </c>
      <c r="AN227">
        <v>261896480.59999999</v>
      </c>
      <c r="AO227">
        <v>260009601.69999999</v>
      </c>
      <c r="AP227">
        <v>258051818.90000001</v>
      </c>
      <c r="AQ227">
        <v>256119946.69999999</v>
      </c>
      <c r="AR227">
        <v>254147398.90000001</v>
      </c>
      <c r="AS227">
        <v>252869300</v>
      </c>
      <c r="AT227">
        <v>251698789.30000001</v>
      </c>
      <c r="AU227">
        <v>250569481.59999999</v>
      </c>
      <c r="AV227">
        <v>249506783</v>
      </c>
      <c r="AW227">
        <v>248726353.40000001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274.65647369999999</v>
      </c>
      <c r="G228">
        <v>275.48040639999999</v>
      </c>
      <c r="H228">
        <v>264.16295589999999</v>
      </c>
      <c r="I228">
        <v>273.11459559999997</v>
      </c>
      <c r="J228">
        <v>274.76845350000002</v>
      </c>
      <c r="K228">
        <v>269.84180029999999</v>
      </c>
      <c r="L228">
        <v>265.2204663</v>
      </c>
      <c r="M228">
        <v>262.68726020000003</v>
      </c>
      <c r="N228">
        <v>258.97542399999998</v>
      </c>
      <c r="O228">
        <v>254.14193090000001</v>
      </c>
      <c r="P228">
        <v>250.3390493</v>
      </c>
      <c r="Q228">
        <v>246.765703</v>
      </c>
      <c r="R228">
        <v>241.51693</v>
      </c>
      <c r="S228">
        <v>231.1339633</v>
      </c>
      <c r="T228">
        <v>226.95582010000001</v>
      </c>
      <c r="U228">
        <v>222.85212949999999</v>
      </c>
      <c r="V228">
        <v>218.40479260000001</v>
      </c>
      <c r="W228">
        <v>225.2882031</v>
      </c>
      <c r="X228">
        <v>232.14374620000001</v>
      </c>
      <c r="Y228">
        <v>230.828104</v>
      </c>
      <c r="Z228">
        <v>229.60252299999999</v>
      </c>
      <c r="AA228">
        <v>228.3996004</v>
      </c>
      <c r="AB228">
        <v>226.9583461</v>
      </c>
      <c r="AC228">
        <v>225.5908925</v>
      </c>
      <c r="AD228">
        <v>221.7736701</v>
      </c>
      <c r="AE228">
        <v>218.14734429999999</v>
      </c>
      <c r="AF228">
        <v>215.92351529999999</v>
      </c>
      <c r="AG228">
        <v>213.0346026</v>
      </c>
      <c r="AH228">
        <v>210.30493050000001</v>
      </c>
      <c r="AI228">
        <v>207.90102139999999</v>
      </c>
      <c r="AJ228">
        <v>205.58668270000001</v>
      </c>
      <c r="AK228">
        <v>203.37282479999999</v>
      </c>
      <c r="AL228">
        <v>201.29130979999999</v>
      </c>
      <c r="AM228">
        <v>199.2803055</v>
      </c>
      <c r="AN228">
        <v>197.61900829999999</v>
      </c>
      <c r="AO228">
        <v>195.9904646</v>
      </c>
      <c r="AP228">
        <v>194.38281079999999</v>
      </c>
      <c r="AQ228">
        <v>192.8078189</v>
      </c>
      <c r="AR228">
        <v>191.23263979999999</v>
      </c>
      <c r="AS228">
        <v>190.33241709999999</v>
      </c>
      <c r="AT228">
        <v>189.40415250000001</v>
      </c>
      <c r="AU228">
        <v>188.45335850000001</v>
      </c>
      <c r="AV228">
        <v>187.48470879999999</v>
      </c>
      <c r="AW228">
        <v>186.57213659999999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5.7821272559999999</v>
      </c>
      <c r="G229">
        <v>4.9984613639999997</v>
      </c>
      <c r="H229">
        <v>4.2429897639999998</v>
      </c>
      <c r="I229">
        <v>4.4960998889999999</v>
      </c>
      <c r="J229">
        <v>4.3650885700000002</v>
      </c>
      <c r="K229">
        <v>4.1532395839999996</v>
      </c>
      <c r="L229">
        <v>4.3660007350000001</v>
      </c>
      <c r="M229">
        <v>4.5179947629999999</v>
      </c>
      <c r="N229">
        <v>4.5160549230000004</v>
      </c>
      <c r="O229">
        <v>3.8668414420000001</v>
      </c>
      <c r="P229">
        <v>3.213125545</v>
      </c>
      <c r="Q229">
        <v>2.8045923130000001</v>
      </c>
      <c r="R229">
        <v>2.609339109</v>
      </c>
      <c r="S229">
        <v>2.425149958</v>
      </c>
      <c r="T229">
        <v>2.3436324960000001</v>
      </c>
      <c r="U229">
        <v>2.3523154339999999</v>
      </c>
      <c r="V229">
        <v>2.4028277290000002</v>
      </c>
      <c r="W229">
        <v>2.4545957079999998</v>
      </c>
      <c r="X229">
        <v>2.5006476219999998</v>
      </c>
      <c r="Y229">
        <v>2.533512617</v>
      </c>
      <c r="Z229">
        <v>2.5671295129999998</v>
      </c>
      <c r="AA229">
        <v>2.6012193539999999</v>
      </c>
      <c r="AB229">
        <v>2.6377458200000001</v>
      </c>
      <c r="AC229">
        <v>2.6769255749999998</v>
      </c>
      <c r="AD229">
        <v>2.716229089</v>
      </c>
      <c r="AE229">
        <v>2.7543301320000002</v>
      </c>
      <c r="AF229">
        <v>2.7917540019999998</v>
      </c>
      <c r="AG229">
        <v>2.8286375640000001</v>
      </c>
      <c r="AH229">
        <v>2.865833597</v>
      </c>
      <c r="AI229">
        <v>2.9025593519999999</v>
      </c>
      <c r="AJ229">
        <v>2.9397021780000001</v>
      </c>
      <c r="AK229">
        <v>2.977981856</v>
      </c>
      <c r="AL229">
        <v>3.0167499879999999</v>
      </c>
      <c r="AM229">
        <v>3.0558812049999999</v>
      </c>
      <c r="AN229">
        <v>3.0919662739999998</v>
      </c>
      <c r="AO229">
        <v>3.1260444359999999</v>
      </c>
      <c r="AP229">
        <v>3.1585935599999999</v>
      </c>
      <c r="AQ229">
        <v>3.1905761859999999</v>
      </c>
      <c r="AR229">
        <v>3.221390918</v>
      </c>
      <c r="AS229">
        <v>3.255866428</v>
      </c>
      <c r="AT229">
        <v>3.2916079649999999</v>
      </c>
      <c r="AU229">
        <v>3.3281839020000001</v>
      </c>
      <c r="AV229">
        <v>3.3656204970000001</v>
      </c>
      <c r="AW229">
        <v>3.4060329839999999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5.7821272559999999</v>
      </c>
      <c r="G230">
        <v>4.9984613639999997</v>
      </c>
      <c r="H230">
        <v>4.2429897639999998</v>
      </c>
      <c r="I230">
        <v>4.4960998889999999</v>
      </c>
      <c r="J230">
        <v>4.3650885700000002</v>
      </c>
      <c r="K230">
        <v>4.1532395839999996</v>
      </c>
      <c r="L230">
        <v>4.3660007350000001</v>
      </c>
      <c r="M230">
        <v>4.5179947629999999</v>
      </c>
      <c r="N230">
        <v>4.5160549230000004</v>
      </c>
      <c r="O230">
        <v>3.8668414420000001</v>
      </c>
      <c r="P230">
        <v>3.213125545</v>
      </c>
      <c r="Q230">
        <v>2.8045923130000001</v>
      </c>
      <c r="R230">
        <v>2.609339109</v>
      </c>
      <c r="S230">
        <v>2.425149958</v>
      </c>
      <c r="T230">
        <v>2.3436324960000001</v>
      </c>
      <c r="U230">
        <v>2.3523154339999999</v>
      </c>
      <c r="V230">
        <v>2.4028277290000002</v>
      </c>
      <c r="W230">
        <v>2.4545957079999998</v>
      </c>
      <c r="X230">
        <v>2.5006476219999998</v>
      </c>
      <c r="Y230">
        <v>2.533512617</v>
      </c>
      <c r="Z230">
        <v>2.5671295129999998</v>
      </c>
      <c r="AA230">
        <v>2.6012193539999999</v>
      </c>
      <c r="AB230">
        <v>2.6377458200000001</v>
      </c>
      <c r="AC230">
        <v>2.6769255749999998</v>
      </c>
      <c r="AD230">
        <v>2.716229089</v>
      </c>
      <c r="AE230">
        <v>2.7543301320000002</v>
      </c>
      <c r="AF230">
        <v>2.7917540019999998</v>
      </c>
      <c r="AG230">
        <v>2.8286375640000001</v>
      </c>
      <c r="AH230">
        <v>2.865833597</v>
      </c>
      <c r="AI230">
        <v>2.9025593519999999</v>
      </c>
      <c r="AJ230">
        <v>2.9397021780000001</v>
      </c>
      <c r="AK230">
        <v>2.977981856</v>
      </c>
      <c r="AL230">
        <v>3.0167499879999999</v>
      </c>
      <c r="AM230">
        <v>3.0558812049999999</v>
      </c>
      <c r="AN230">
        <v>3.0919662739999998</v>
      </c>
      <c r="AO230">
        <v>3.1260444359999999</v>
      </c>
      <c r="AP230">
        <v>3.1585935599999999</v>
      </c>
      <c r="AQ230">
        <v>3.1905761859999999</v>
      </c>
      <c r="AR230">
        <v>3.221390918</v>
      </c>
      <c r="AS230">
        <v>3.255866428</v>
      </c>
      <c r="AT230">
        <v>3.2916079649999999</v>
      </c>
      <c r="AU230">
        <v>3.3281839020000001</v>
      </c>
      <c r="AV230">
        <v>3.3656204970000001</v>
      </c>
      <c r="AW230">
        <v>3.4060329839999999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88.335079350000001</v>
      </c>
      <c r="G231">
        <v>84.506158659999997</v>
      </c>
      <c r="H231">
        <v>80.650792420000002</v>
      </c>
      <c r="I231">
        <v>80.194737329999995</v>
      </c>
      <c r="J231">
        <v>78.243037790000002</v>
      </c>
      <c r="K231">
        <v>74.102437080000001</v>
      </c>
      <c r="L231">
        <v>71.510637239999994</v>
      </c>
      <c r="M231">
        <v>70.396351289999998</v>
      </c>
      <c r="N231">
        <v>69.962511539999994</v>
      </c>
      <c r="O231">
        <v>70.076097669999996</v>
      </c>
      <c r="P231">
        <v>68.757683839999999</v>
      </c>
      <c r="Q231">
        <v>66.652260659999996</v>
      </c>
      <c r="R231">
        <v>65.68077212</v>
      </c>
      <c r="S231">
        <v>64.542086580000003</v>
      </c>
      <c r="T231">
        <v>64.01309784</v>
      </c>
      <c r="U231">
        <v>63.822018849999999</v>
      </c>
      <c r="V231">
        <v>63.832634200000001</v>
      </c>
      <c r="W231">
        <v>63.01686668</v>
      </c>
      <c r="X231">
        <v>62.05468535</v>
      </c>
      <c r="Y231">
        <v>61.129341619999998</v>
      </c>
      <c r="Z231">
        <v>60.488321839999998</v>
      </c>
      <c r="AA231">
        <v>60.032515459999999</v>
      </c>
      <c r="AB231">
        <v>59.718208250000004</v>
      </c>
      <c r="AC231">
        <v>59.488274250000003</v>
      </c>
      <c r="AD231">
        <v>59.117364129999999</v>
      </c>
      <c r="AE231">
        <v>58.742403449999998</v>
      </c>
      <c r="AF231">
        <v>58.257861320000004</v>
      </c>
      <c r="AG231">
        <v>57.815596620000001</v>
      </c>
      <c r="AH231">
        <v>57.357048089999999</v>
      </c>
      <c r="AI231">
        <v>56.850903809999998</v>
      </c>
      <c r="AJ231">
        <v>56.328957350000003</v>
      </c>
      <c r="AK231">
        <v>55.806887250000003</v>
      </c>
      <c r="AL231">
        <v>55.287117279999997</v>
      </c>
      <c r="AM231">
        <v>54.763438720000003</v>
      </c>
      <c r="AN231">
        <v>54.216658770000002</v>
      </c>
      <c r="AO231">
        <v>53.630565320000002</v>
      </c>
      <c r="AP231">
        <v>53.021794630000002</v>
      </c>
      <c r="AQ231">
        <v>52.412025800000002</v>
      </c>
      <c r="AR231">
        <v>51.794701510000003</v>
      </c>
      <c r="AS231">
        <v>51.156787780000002</v>
      </c>
      <c r="AT231">
        <v>50.523006580000001</v>
      </c>
      <c r="AU231">
        <v>49.900165280000003</v>
      </c>
      <c r="AV231">
        <v>49.296656159999998</v>
      </c>
      <c r="AW231">
        <v>48.749971279999997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1.1066760879999999</v>
      </c>
      <c r="G232">
        <v>1.452745129</v>
      </c>
      <c r="H232">
        <v>1.7643593829999999</v>
      </c>
      <c r="I232">
        <v>2.131966384</v>
      </c>
      <c r="J232">
        <v>2.4648133290000001</v>
      </c>
      <c r="K232">
        <v>2.7030808159999999</v>
      </c>
      <c r="L232">
        <v>2.9681187269999998</v>
      </c>
      <c r="M232">
        <v>3.2792102509999999</v>
      </c>
      <c r="N232">
        <v>3.6171831490000002</v>
      </c>
      <c r="O232">
        <v>3.8309137600000001</v>
      </c>
      <c r="P232">
        <v>3.974494628</v>
      </c>
      <c r="Q232">
        <v>4.0738460910000001</v>
      </c>
      <c r="R232">
        <v>4.2448063930000002</v>
      </c>
      <c r="S232">
        <v>3.213273907</v>
      </c>
      <c r="T232">
        <v>3.3694508519999999</v>
      </c>
      <c r="U232">
        <v>3.5378811959999998</v>
      </c>
      <c r="V232">
        <v>3.7135863589999998</v>
      </c>
      <c r="W232">
        <v>3.7800325959999999</v>
      </c>
      <c r="X232">
        <v>3.8354041749999999</v>
      </c>
      <c r="Y232">
        <v>3.774026852</v>
      </c>
      <c r="Z232">
        <v>3.73030741</v>
      </c>
      <c r="AA232">
        <v>3.6980811120000001</v>
      </c>
      <c r="AB232">
        <v>3.6751659330000002</v>
      </c>
      <c r="AC232">
        <v>3.6575463909999999</v>
      </c>
      <c r="AD232">
        <v>3.6258831310000001</v>
      </c>
      <c r="AE232">
        <v>3.5939359880000001</v>
      </c>
      <c r="AF232">
        <v>3.5607478459999999</v>
      </c>
      <c r="AG232">
        <v>3.526343486</v>
      </c>
      <c r="AH232">
        <v>3.4908907469999999</v>
      </c>
      <c r="AI232">
        <v>3.4580771459999999</v>
      </c>
      <c r="AJ232">
        <v>3.4244238020000002</v>
      </c>
      <c r="AK232">
        <v>3.390888704</v>
      </c>
      <c r="AL232">
        <v>3.3565308100000002</v>
      </c>
      <c r="AM232">
        <v>3.3220599740000001</v>
      </c>
      <c r="AN232">
        <v>3.2990365750000001</v>
      </c>
      <c r="AO232">
        <v>3.2738810709999999</v>
      </c>
      <c r="AP232">
        <v>3.247601569</v>
      </c>
      <c r="AQ232">
        <v>3.221529216</v>
      </c>
      <c r="AR232">
        <v>3.1952724689999998</v>
      </c>
      <c r="AS232">
        <v>3.171656102</v>
      </c>
      <c r="AT232">
        <v>3.1482662810000002</v>
      </c>
      <c r="AU232">
        <v>3.1255320019999999</v>
      </c>
      <c r="AV232">
        <v>3.103991159</v>
      </c>
      <c r="AW232">
        <v>3.0860355579999998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88.335079350000001</v>
      </c>
      <c r="G233">
        <v>84.506158659999997</v>
      </c>
      <c r="H233">
        <v>80.650792420000002</v>
      </c>
      <c r="I233">
        <v>80.194737329999995</v>
      </c>
      <c r="J233">
        <v>78.243037790000002</v>
      </c>
      <c r="K233">
        <v>74.102437080000001</v>
      </c>
      <c r="L233">
        <v>71.510637239999994</v>
      </c>
      <c r="M233">
        <v>70.396351289999998</v>
      </c>
      <c r="N233">
        <v>69.962511539999994</v>
      </c>
      <c r="O233">
        <v>70.076097669999996</v>
      </c>
      <c r="P233">
        <v>68.757683839999999</v>
      </c>
      <c r="Q233">
        <v>66.652260659999996</v>
      </c>
      <c r="R233">
        <v>65.68077212</v>
      </c>
      <c r="S233">
        <v>64.542086580000003</v>
      </c>
      <c r="T233">
        <v>64.01309784</v>
      </c>
      <c r="U233">
        <v>63.822018849999999</v>
      </c>
      <c r="V233">
        <v>63.832634200000001</v>
      </c>
      <c r="W233">
        <v>63.01686668</v>
      </c>
      <c r="X233">
        <v>62.05468535</v>
      </c>
      <c r="Y233">
        <v>61.129341619999998</v>
      </c>
      <c r="Z233">
        <v>60.488321839999998</v>
      </c>
      <c r="AA233">
        <v>60.032515459999999</v>
      </c>
      <c r="AB233">
        <v>59.718208250000004</v>
      </c>
      <c r="AC233">
        <v>59.488274250000003</v>
      </c>
      <c r="AD233">
        <v>59.117364129999999</v>
      </c>
      <c r="AE233">
        <v>58.742403449999998</v>
      </c>
      <c r="AF233">
        <v>58.257861320000004</v>
      </c>
      <c r="AG233">
        <v>57.815596620000001</v>
      </c>
      <c r="AH233">
        <v>57.357048089999999</v>
      </c>
      <c r="AI233">
        <v>56.850903809999998</v>
      </c>
      <c r="AJ233">
        <v>56.328957350000003</v>
      </c>
      <c r="AK233">
        <v>55.806887250000003</v>
      </c>
      <c r="AL233">
        <v>55.287117279999997</v>
      </c>
      <c r="AM233">
        <v>54.763438720000003</v>
      </c>
      <c r="AN233">
        <v>54.216658770000002</v>
      </c>
      <c r="AO233">
        <v>53.630565320000002</v>
      </c>
      <c r="AP233">
        <v>53.021794630000002</v>
      </c>
      <c r="AQ233">
        <v>52.412025800000002</v>
      </c>
      <c r="AR233">
        <v>51.794701510000003</v>
      </c>
      <c r="AS233">
        <v>51.156787780000002</v>
      </c>
      <c r="AT233">
        <v>50.523006580000001</v>
      </c>
      <c r="AU233">
        <v>49.900165280000003</v>
      </c>
      <c r="AV233">
        <v>49.296656159999998</v>
      </c>
      <c r="AW233">
        <v>48.749971279999997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1.1066760879999999</v>
      </c>
      <c r="G234">
        <v>1.452745129</v>
      </c>
      <c r="H234">
        <v>1.7643593829999999</v>
      </c>
      <c r="I234">
        <v>2.131966384</v>
      </c>
      <c r="J234">
        <v>2.4648133290000001</v>
      </c>
      <c r="K234">
        <v>2.7030808159999999</v>
      </c>
      <c r="L234">
        <v>2.9681187269999998</v>
      </c>
      <c r="M234">
        <v>3.2792102509999999</v>
      </c>
      <c r="N234">
        <v>3.6171831490000002</v>
      </c>
      <c r="O234">
        <v>3.8309137600000001</v>
      </c>
      <c r="P234">
        <v>3.974494628</v>
      </c>
      <c r="Q234">
        <v>4.0738460910000001</v>
      </c>
      <c r="R234">
        <v>4.2448063930000002</v>
      </c>
      <c r="S234">
        <v>3.213273907</v>
      </c>
      <c r="T234">
        <v>3.3694508519999999</v>
      </c>
      <c r="U234">
        <v>3.5378811959999998</v>
      </c>
      <c r="V234">
        <v>3.7135863589999998</v>
      </c>
      <c r="W234">
        <v>3.7800325959999999</v>
      </c>
      <c r="X234">
        <v>3.8354041749999999</v>
      </c>
      <c r="Y234">
        <v>3.774026852</v>
      </c>
      <c r="Z234">
        <v>3.73030741</v>
      </c>
      <c r="AA234">
        <v>3.6980811120000001</v>
      </c>
      <c r="AB234">
        <v>3.6751659330000002</v>
      </c>
      <c r="AC234">
        <v>3.6575463909999999</v>
      </c>
      <c r="AD234">
        <v>3.6258831310000001</v>
      </c>
      <c r="AE234">
        <v>3.5939359880000001</v>
      </c>
      <c r="AF234">
        <v>3.5607478459999999</v>
      </c>
      <c r="AG234">
        <v>3.526343486</v>
      </c>
      <c r="AH234">
        <v>3.4908907469999999</v>
      </c>
      <c r="AI234">
        <v>3.4580771459999999</v>
      </c>
      <c r="AJ234">
        <v>3.4244238020000002</v>
      </c>
      <c r="AK234">
        <v>3.390888704</v>
      </c>
      <c r="AL234">
        <v>3.3565308100000002</v>
      </c>
      <c r="AM234">
        <v>3.3220599740000001</v>
      </c>
      <c r="AN234">
        <v>3.2990365750000001</v>
      </c>
      <c r="AO234">
        <v>3.2738810709999999</v>
      </c>
      <c r="AP234">
        <v>3.247601569</v>
      </c>
      <c r="AQ234">
        <v>3.221529216</v>
      </c>
      <c r="AR234">
        <v>3.1952724689999998</v>
      </c>
      <c r="AS234">
        <v>3.171656102</v>
      </c>
      <c r="AT234">
        <v>3.1482662810000002</v>
      </c>
      <c r="AU234">
        <v>3.1255320019999999</v>
      </c>
      <c r="AV234">
        <v>3.103991159</v>
      </c>
      <c r="AW234">
        <v>3.0860355579999998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123.46851150000001</v>
      </c>
      <c r="G235">
        <v>128.82424520000001</v>
      </c>
      <c r="H235">
        <v>124.0361427</v>
      </c>
      <c r="I235">
        <v>131.3066207</v>
      </c>
      <c r="J235">
        <v>134.06587730000001</v>
      </c>
      <c r="K235">
        <v>134.20908729999999</v>
      </c>
      <c r="L235">
        <v>132.36801370000001</v>
      </c>
      <c r="M235">
        <v>130.4839083</v>
      </c>
      <c r="N235">
        <v>126.63934690000001</v>
      </c>
      <c r="O235">
        <v>121.3144033</v>
      </c>
      <c r="P235">
        <v>118.81775330000001</v>
      </c>
      <c r="Q235">
        <v>117.8128878</v>
      </c>
      <c r="R235">
        <v>113.96982819999999</v>
      </c>
      <c r="S235">
        <v>106.6428677</v>
      </c>
      <c r="T235">
        <v>104.7654801</v>
      </c>
      <c r="U235">
        <v>101.8362877</v>
      </c>
      <c r="V235">
        <v>98.174355120000001</v>
      </c>
      <c r="W235">
        <v>104.5485846</v>
      </c>
      <c r="X235">
        <v>111.1229688</v>
      </c>
      <c r="Y235">
        <v>109.97197490000001</v>
      </c>
      <c r="Z235">
        <v>108.7791201</v>
      </c>
      <c r="AA235">
        <v>107.60796910000001</v>
      </c>
      <c r="AB235">
        <v>106.2778058</v>
      </c>
      <c r="AC235">
        <v>105.03531460000001</v>
      </c>
      <c r="AD235">
        <v>101.174678</v>
      </c>
      <c r="AE235">
        <v>97.637600120000002</v>
      </c>
      <c r="AF235">
        <v>95.468341469999999</v>
      </c>
      <c r="AG235">
        <v>92.669638460000002</v>
      </c>
      <c r="AH235">
        <v>90.030052800000007</v>
      </c>
      <c r="AI235">
        <v>87.606071330000006</v>
      </c>
      <c r="AJ235">
        <v>85.281005309999998</v>
      </c>
      <c r="AK235">
        <v>83.045657950000006</v>
      </c>
      <c r="AL235">
        <v>80.858179250000006</v>
      </c>
      <c r="AM235">
        <v>78.742669179999893</v>
      </c>
      <c r="AN235">
        <v>76.955454219999893</v>
      </c>
      <c r="AO235">
        <v>75.23394906</v>
      </c>
      <c r="AP235">
        <v>73.552767889999998</v>
      </c>
      <c r="AQ235">
        <v>71.896840789999999</v>
      </c>
      <c r="AR235">
        <v>70.251837440000003</v>
      </c>
      <c r="AS235">
        <v>68.816247689999997</v>
      </c>
      <c r="AT235">
        <v>67.353292819999893</v>
      </c>
      <c r="AU235">
        <v>65.860128950000004</v>
      </c>
      <c r="AV235">
        <v>64.331202039999994</v>
      </c>
      <c r="AW235">
        <v>62.773732279999997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1.2460383690000001</v>
      </c>
      <c r="G236">
        <v>1.1766831209999999</v>
      </c>
      <c r="H236">
        <v>1.0254293999999999</v>
      </c>
      <c r="I236">
        <v>0.9825367237</v>
      </c>
      <c r="J236">
        <v>0.91776705680000004</v>
      </c>
      <c r="K236">
        <v>0.84048947350000003</v>
      </c>
      <c r="L236">
        <v>0.75832166570000004</v>
      </c>
      <c r="M236">
        <v>0.68380322869999999</v>
      </c>
      <c r="N236">
        <v>0.60705796840000004</v>
      </c>
      <c r="O236">
        <v>0.53129326210000005</v>
      </c>
      <c r="P236">
        <v>0.47537954360000001</v>
      </c>
      <c r="Q236">
        <v>0.43059135139999999</v>
      </c>
      <c r="R236">
        <v>0.38049699329999997</v>
      </c>
      <c r="S236">
        <v>0.33816847890000001</v>
      </c>
      <c r="T236">
        <v>0.54070515720000001</v>
      </c>
      <c r="U236">
        <v>0.71920725109999994</v>
      </c>
      <c r="V236">
        <v>0.87176626690000003</v>
      </c>
      <c r="W236">
        <v>0.8023420684</v>
      </c>
      <c r="X236">
        <v>0.72063966319999995</v>
      </c>
      <c r="Y236">
        <v>0.70761380920000005</v>
      </c>
      <c r="Z236">
        <v>0.69442410529999998</v>
      </c>
      <c r="AA236">
        <v>0.68147946979999996</v>
      </c>
      <c r="AB236">
        <v>0.66784812010000005</v>
      </c>
      <c r="AC236">
        <v>0.65489478729999995</v>
      </c>
      <c r="AD236">
        <v>0.65211446090000003</v>
      </c>
      <c r="AE236">
        <v>0.65031368000000001</v>
      </c>
      <c r="AF236">
        <v>0.65605500709999998</v>
      </c>
      <c r="AG236">
        <v>0.65837938100000004</v>
      </c>
      <c r="AH236">
        <v>0.66107011319999998</v>
      </c>
      <c r="AI236">
        <v>0.65061534369999996</v>
      </c>
      <c r="AJ236">
        <v>0.64072123449999996</v>
      </c>
      <c r="AK236">
        <v>0.63133572979999997</v>
      </c>
      <c r="AL236">
        <v>0.62237723460000005</v>
      </c>
      <c r="AM236">
        <v>0.61383344019999997</v>
      </c>
      <c r="AN236">
        <v>0.62217960159999997</v>
      </c>
      <c r="AO236">
        <v>0.63090769030000005</v>
      </c>
      <c r="AP236">
        <v>0.63984843499999999</v>
      </c>
      <c r="AQ236" s="39">
        <v>0.64889681860000004</v>
      </c>
      <c r="AR236" s="39">
        <v>0.65793687899999997</v>
      </c>
      <c r="AS236" s="39">
        <v>0.66520420219999998</v>
      </c>
      <c r="AT236" s="39">
        <v>0.67246334669999996</v>
      </c>
      <c r="AU236" s="39">
        <v>0.67968090660000002</v>
      </c>
      <c r="AV236" s="39">
        <v>0.6867900374</v>
      </c>
      <c r="AW236" s="39">
        <v>0.69385580879999997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3.5646713079999999</v>
      </c>
      <c r="G237">
        <v>3.547599097</v>
      </c>
      <c r="H237">
        <v>3.2582514370000002</v>
      </c>
      <c r="I237">
        <v>3.2904056310000001</v>
      </c>
      <c r="J237">
        <v>3.2562230259999998</v>
      </c>
      <c r="K237">
        <v>3.159345466</v>
      </c>
      <c r="L237">
        <v>3.019976556</v>
      </c>
      <c r="M237">
        <v>2.8851514059999999</v>
      </c>
      <c r="N237">
        <v>2.7136700710000001</v>
      </c>
      <c r="O237">
        <v>2.893385758</v>
      </c>
      <c r="P237">
        <v>3.1541875749999999</v>
      </c>
      <c r="Q237">
        <v>3.4811099329999999</v>
      </c>
      <c r="R237">
        <v>3.748349411</v>
      </c>
      <c r="S237">
        <v>5.9396214770000002</v>
      </c>
      <c r="T237">
        <v>4.4347074830000004</v>
      </c>
      <c r="U237">
        <v>3.0061381620000001</v>
      </c>
      <c r="V237">
        <v>1.6919042289999999</v>
      </c>
      <c r="W237">
        <v>1.7130304869999999</v>
      </c>
      <c r="X237">
        <v>1.729426621</v>
      </c>
      <c r="Y237">
        <v>1.696893228</v>
      </c>
      <c r="Z237">
        <v>1.664099429</v>
      </c>
      <c r="AA237">
        <v>1.632022638</v>
      </c>
      <c r="AB237">
        <v>1.5990308360000001</v>
      </c>
      <c r="AC237">
        <v>1.567675044</v>
      </c>
      <c r="AD237">
        <v>1.5342996659999999</v>
      </c>
      <c r="AE237">
        <v>1.5042064820000001</v>
      </c>
      <c r="AF237">
        <v>1.5011149559999999</v>
      </c>
      <c r="AG237">
        <v>1.4843830220000001</v>
      </c>
      <c r="AH237">
        <v>1.469044531</v>
      </c>
      <c r="AI237">
        <v>1.4572661119999999</v>
      </c>
      <c r="AJ237">
        <v>1.4462902849999999</v>
      </c>
      <c r="AK237">
        <v>1.4360289669999999</v>
      </c>
      <c r="AL237">
        <v>1.427390602</v>
      </c>
      <c r="AM237">
        <v>1.419308459</v>
      </c>
      <c r="AN237">
        <v>1.417931963</v>
      </c>
      <c r="AO237">
        <v>1.417452852</v>
      </c>
      <c r="AP237">
        <v>1.417452656</v>
      </c>
      <c r="AQ237">
        <v>1.417676307</v>
      </c>
      <c r="AR237">
        <v>1.4178589660000001</v>
      </c>
      <c r="AS237">
        <v>1.9498271650000001</v>
      </c>
      <c r="AT237">
        <v>2.4827781240000002</v>
      </c>
      <c r="AU237">
        <v>3.0163666569999998</v>
      </c>
      <c r="AV237">
        <v>3.549980717</v>
      </c>
      <c r="AW237">
        <v>4.0835995440000001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5.1199978440000002</v>
      </c>
      <c r="G238">
        <v>4.9858251210000004</v>
      </c>
      <c r="H238">
        <v>4.4804582829999999</v>
      </c>
      <c r="I238">
        <v>4.4269500319999997</v>
      </c>
      <c r="J238">
        <v>4.2641006590000003</v>
      </c>
      <c r="K238">
        <v>4.0268589459999999</v>
      </c>
      <c r="L238">
        <v>3.7465088099999999</v>
      </c>
      <c r="M238">
        <v>3.4837228429999998</v>
      </c>
      <c r="N238">
        <v>3.189200096</v>
      </c>
      <c r="O238">
        <v>2.852362023</v>
      </c>
      <c r="P238">
        <v>2.6077524649999999</v>
      </c>
      <c r="Q238">
        <v>2.4131639950000001</v>
      </c>
      <c r="R238">
        <v>2.1782702309999999</v>
      </c>
      <c r="S238">
        <v>0.93200822559999996</v>
      </c>
      <c r="T238">
        <v>0.7459965985</v>
      </c>
      <c r="U238">
        <v>0.56791183990000005</v>
      </c>
      <c r="V238">
        <v>0.40287661060000002</v>
      </c>
      <c r="W238">
        <v>0.33878880950000001</v>
      </c>
      <c r="X238">
        <v>0.26455439730000002</v>
      </c>
      <c r="Y238">
        <v>0.2617350121</v>
      </c>
      <c r="Z238">
        <v>0.25882103070000001</v>
      </c>
      <c r="AA238">
        <v>0.2559636334</v>
      </c>
      <c r="AB238">
        <v>0.25271764720000001</v>
      </c>
      <c r="AC238">
        <v>0.24968308619999999</v>
      </c>
      <c r="AD238">
        <v>0.2453313792</v>
      </c>
      <c r="AE238">
        <v>0.24149855470000001</v>
      </c>
      <c r="AF238">
        <v>0.2409440115</v>
      </c>
      <c r="AG238">
        <v>0.2388457179</v>
      </c>
      <c r="AH238">
        <v>0.23697328030000001</v>
      </c>
      <c r="AI238">
        <v>0.235727463</v>
      </c>
      <c r="AJ238">
        <v>0.23461398189999999</v>
      </c>
      <c r="AK238">
        <v>0.2336196767</v>
      </c>
      <c r="AL238">
        <v>0.2328494206</v>
      </c>
      <c r="AM238">
        <v>0.23217441010000001</v>
      </c>
      <c r="AN238">
        <v>0.23265175639999999</v>
      </c>
      <c r="AO238">
        <v>0.233286665</v>
      </c>
      <c r="AP238">
        <v>0.23401165630000001</v>
      </c>
      <c r="AQ238">
        <v>0.23478549379999999</v>
      </c>
      <c r="AR238">
        <v>0.23556481200000001</v>
      </c>
      <c r="AS238">
        <v>0.2373025406</v>
      </c>
      <c r="AT238">
        <v>0.23902813680000001</v>
      </c>
      <c r="AU238">
        <v>0.24072994589999999</v>
      </c>
      <c r="AV238">
        <v>0.24238467550000001</v>
      </c>
      <c r="AW238">
        <v>0.24401575110000001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0.60866229080000001</v>
      </c>
      <c r="G239">
        <v>0.83779581709999995</v>
      </c>
      <c r="H239">
        <v>0.97273080619999996</v>
      </c>
      <c r="I239">
        <v>1.175895468</v>
      </c>
      <c r="J239">
        <v>1.3734439089999999</v>
      </c>
      <c r="K239">
        <v>1.5290311000000001</v>
      </c>
      <c r="L239">
        <v>1.6383899529999999</v>
      </c>
      <c r="M239">
        <v>1.7182392019999999</v>
      </c>
      <c r="N239">
        <v>1.7381695639999999</v>
      </c>
      <c r="O239">
        <v>1.9262887120000001</v>
      </c>
      <c r="P239">
        <v>2.1826521680000002</v>
      </c>
      <c r="Q239">
        <v>2.503794885</v>
      </c>
      <c r="R239">
        <v>2.802251327</v>
      </c>
      <c r="S239">
        <v>3.795055096</v>
      </c>
      <c r="T239">
        <v>3.9447330269999998</v>
      </c>
      <c r="U239">
        <v>4.0400711100000004</v>
      </c>
      <c r="V239">
        <v>4.088714875</v>
      </c>
      <c r="W239">
        <v>4.620438321</v>
      </c>
      <c r="X239">
        <v>5.1776955300000003</v>
      </c>
      <c r="Y239">
        <v>5.4689076070000002</v>
      </c>
      <c r="Z239">
        <v>5.7514384879999998</v>
      </c>
      <c r="AA239">
        <v>6.028456426</v>
      </c>
      <c r="AB239">
        <v>6.1834545060000004</v>
      </c>
      <c r="AC239">
        <v>6.3381013050000004</v>
      </c>
      <c r="AD239">
        <v>6.6111535190000001</v>
      </c>
      <c r="AE239">
        <v>6.8879465629999999</v>
      </c>
      <c r="AF239">
        <v>7.1679631769999999</v>
      </c>
      <c r="AG239">
        <v>7.4634094329999998</v>
      </c>
      <c r="AH239">
        <v>7.7592520010000001</v>
      </c>
      <c r="AI239">
        <v>8.0757166760000008</v>
      </c>
      <c r="AJ239">
        <v>8.3924147510000005</v>
      </c>
      <c r="AK239">
        <v>8.7095939290000004</v>
      </c>
      <c r="AL239">
        <v>9.0413717130000002</v>
      </c>
      <c r="AM239">
        <v>9.3739824360000004</v>
      </c>
      <c r="AN239">
        <v>9.7511077820000001</v>
      </c>
      <c r="AO239">
        <v>10.135909249999999</v>
      </c>
      <c r="AP239">
        <v>10.52613865</v>
      </c>
      <c r="AQ239">
        <v>10.92035312</v>
      </c>
      <c r="AR239">
        <v>11.31675444</v>
      </c>
      <c r="AS239">
        <v>11.74381668</v>
      </c>
      <c r="AT239">
        <v>12.17504789</v>
      </c>
      <c r="AU239">
        <v>12.609788610000001</v>
      </c>
      <c r="AV239">
        <v>13.04668597</v>
      </c>
      <c r="AW239">
        <v>13.48683499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0.1047221024</v>
      </c>
      <c r="G240">
        <v>0.1324401757</v>
      </c>
      <c r="H240">
        <v>0.15453669019999999</v>
      </c>
      <c r="I240">
        <v>0.1982233115</v>
      </c>
      <c r="J240">
        <v>0.25505141529999997</v>
      </c>
      <c r="K240">
        <v>0.32185571909999999</v>
      </c>
      <c r="L240">
        <v>0.40028710670000001</v>
      </c>
      <c r="M240">
        <v>0.49774378660000002</v>
      </c>
      <c r="N240">
        <v>0.60959501309999997</v>
      </c>
      <c r="O240">
        <v>0.69709483729999999</v>
      </c>
      <c r="P240">
        <v>0.81503496440000001</v>
      </c>
      <c r="Q240">
        <v>0.96474309550000004</v>
      </c>
      <c r="R240">
        <v>1.114143772</v>
      </c>
      <c r="S240">
        <v>1.672500243</v>
      </c>
      <c r="T240">
        <v>1.7384640739999999</v>
      </c>
      <c r="U240">
        <v>1.7804800569999999</v>
      </c>
      <c r="V240">
        <v>1.8019176130000001</v>
      </c>
      <c r="W240">
        <v>1.954915328</v>
      </c>
      <c r="X240">
        <v>2.1137433080000001</v>
      </c>
      <c r="Y240">
        <v>2.246797902</v>
      </c>
      <c r="Z240">
        <v>2.376026886</v>
      </c>
      <c r="AA240">
        <v>2.5027322989999998</v>
      </c>
      <c r="AB240">
        <v>2.625314199</v>
      </c>
      <c r="AC240">
        <v>2.7464088470000001</v>
      </c>
      <c r="AD240">
        <v>3.0538229860000001</v>
      </c>
      <c r="AE240">
        <v>3.3574423769999999</v>
      </c>
      <c r="AF240">
        <v>3.6581225499999999</v>
      </c>
      <c r="AG240">
        <v>3.9707538160000002</v>
      </c>
      <c r="AH240">
        <v>4.2802415959999998</v>
      </c>
      <c r="AI240">
        <v>4.6050830310000004</v>
      </c>
      <c r="AJ240">
        <v>4.9279553570000001</v>
      </c>
      <c r="AK240">
        <v>5.2492876470000001</v>
      </c>
      <c r="AL240">
        <v>5.5833574600000002</v>
      </c>
      <c r="AM240">
        <v>5.9165773589999997</v>
      </c>
      <c r="AN240">
        <v>6.2831462839999999</v>
      </c>
      <c r="AO240">
        <v>6.6548337760000003</v>
      </c>
      <c r="AP240">
        <v>7.0303909630000003</v>
      </c>
      <c r="AQ240">
        <v>7.4089856310000002</v>
      </c>
      <c r="AR240">
        <v>7.7894645750000002</v>
      </c>
      <c r="AS240">
        <v>8.0363515910000007</v>
      </c>
      <c r="AT240">
        <v>8.2854702390000003</v>
      </c>
      <c r="AU240">
        <v>8.5363805149999994</v>
      </c>
      <c r="AV240">
        <v>8.7881834960000003</v>
      </c>
      <c r="AW240">
        <v>9.041637304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4.7463018420000003</v>
      </c>
      <c r="G241">
        <v>4.8532242800000001</v>
      </c>
      <c r="H241">
        <v>4.5791033419999998</v>
      </c>
      <c r="I241">
        <v>4.7499307719999999</v>
      </c>
      <c r="J241">
        <v>4.9193710199999998</v>
      </c>
      <c r="K241">
        <v>4.9966204860000003</v>
      </c>
      <c r="L241">
        <v>5.0015315349999998</v>
      </c>
      <c r="M241">
        <v>5.0053616009999997</v>
      </c>
      <c r="N241">
        <v>4.933442254</v>
      </c>
      <c r="O241">
        <v>4.9585641880000004</v>
      </c>
      <c r="P241">
        <v>5.0955609649999998</v>
      </c>
      <c r="Q241">
        <v>5.3012143600000003</v>
      </c>
      <c r="R241">
        <v>5.3808273829999997</v>
      </c>
      <c r="S241">
        <v>4.9840046300000003</v>
      </c>
      <c r="T241">
        <v>5.1771913859999996</v>
      </c>
      <c r="U241">
        <v>5.2988559899999998</v>
      </c>
      <c r="V241">
        <v>5.3591595710000002</v>
      </c>
      <c r="W241">
        <v>5.3554339909999999</v>
      </c>
      <c r="X241">
        <v>5.3377533670000004</v>
      </c>
      <c r="Y241">
        <v>5.267736448</v>
      </c>
      <c r="Z241">
        <v>5.1961460910000001</v>
      </c>
      <c r="AA241">
        <v>5.1260223890000001</v>
      </c>
      <c r="AB241">
        <v>5.0581382970000002</v>
      </c>
      <c r="AC241">
        <v>4.9945576550000004</v>
      </c>
      <c r="AD241">
        <v>4.9496300069999997</v>
      </c>
      <c r="AE241">
        <v>4.9148287240000004</v>
      </c>
      <c r="AF241">
        <v>4.901465966</v>
      </c>
      <c r="AG241">
        <v>4.8850982930000004</v>
      </c>
      <c r="AH241">
        <v>4.8733547179999999</v>
      </c>
      <c r="AI241">
        <v>4.8701240029999999</v>
      </c>
      <c r="AJ241">
        <v>4.8697300009999998</v>
      </c>
      <c r="AK241">
        <v>4.8719376319999999</v>
      </c>
      <c r="AL241">
        <v>4.8775984350000003</v>
      </c>
      <c r="AM241">
        <v>4.8854199270000001</v>
      </c>
      <c r="AN241">
        <v>4.910518325</v>
      </c>
      <c r="AO241">
        <v>4.9391730880000004</v>
      </c>
      <c r="AP241">
        <v>4.969985243</v>
      </c>
      <c r="AQ241">
        <v>5.0020976279999996</v>
      </c>
      <c r="AR241">
        <v>5.0345968909999996</v>
      </c>
      <c r="AS241">
        <v>5.0758241389999998</v>
      </c>
      <c r="AT241">
        <v>5.1168694370000001</v>
      </c>
      <c r="AU241">
        <v>5.1574829260000001</v>
      </c>
      <c r="AV241">
        <v>5.1971644079999999</v>
      </c>
      <c r="AW241">
        <v>5.2364145669999997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1.603645395</v>
      </c>
      <c r="G242">
        <v>1.751672847</v>
      </c>
      <c r="H242">
        <v>1.7655319380000001</v>
      </c>
      <c r="I242">
        <v>1.956385957</v>
      </c>
      <c r="J242">
        <v>2.1027555480000002</v>
      </c>
      <c r="K242">
        <v>2.215833527</v>
      </c>
      <c r="L242">
        <v>2.3004077079999998</v>
      </c>
      <c r="M242">
        <v>2.3868602320000001</v>
      </c>
      <c r="N242">
        <v>2.4381954210000001</v>
      </c>
      <c r="O242">
        <v>2.660993495</v>
      </c>
      <c r="P242">
        <v>2.966642775</v>
      </c>
      <c r="Q242">
        <v>3.3452279109999998</v>
      </c>
      <c r="R242">
        <v>3.676559589</v>
      </c>
      <c r="S242">
        <v>2.7152142380000002</v>
      </c>
      <c r="T242">
        <v>3.372368614</v>
      </c>
      <c r="U242">
        <v>3.8716910800000002</v>
      </c>
      <c r="V242">
        <v>4.2204449869999996</v>
      </c>
      <c r="W242">
        <v>4.3292014400000003</v>
      </c>
      <c r="X242">
        <v>4.4351025670000004</v>
      </c>
      <c r="Y242">
        <v>4.3474603490000003</v>
      </c>
      <c r="Z242">
        <v>4.2425939960000001</v>
      </c>
      <c r="AA242">
        <v>4.1234955099999997</v>
      </c>
      <c r="AB242">
        <v>4.0318631079999996</v>
      </c>
      <c r="AC242">
        <v>3.9312313859999999</v>
      </c>
      <c r="AD242">
        <v>3.8145370010000001</v>
      </c>
      <c r="AE242">
        <v>3.7038102020000001</v>
      </c>
      <c r="AF242">
        <v>3.7228663599999998</v>
      </c>
      <c r="AG242">
        <v>3.671645517</v>
      </c>
      <c r="AH242">
        <v>3.6221978340000001</v>
      </c>
      <c r="AI242">
        <v>3.6697445700000002</v>
      </c>
      <c r="AJ242">
        <v>3.69934992</v>
      </c>
      <c r="AK242">
        <v>3.7112987780000002</v>
      </c>
      <c r="AL242">
        <v>3.7574563589999999</v>
      </c>
      <c r="AM242">
        <v>3.7897327270000001</v>
      </c>
      <c r="AN242">
        <v>3.7932741879999998</v>
      </c>
      <c r="AO242">
        <v>3.7981126120000002</v>
      </c>
      <c r="AP242">
        <v>3.8031347800000002</v>
      </c>
      <c r="AQ242">
        <v>3.8076568669999999</v>
      </c>
      <c r="AR242">
        <v>3.8109638440000002</v>
      </c>
      <c r="AS242">
        <v>3.842670086</v>
      </c>
      <c r="AT242">
        <v>3.8729412700000001</v>
      </c>
      <c r="AU242">
        <v>3.9015618600000002</v>
      </c>
      <c r="AV242">
        <v>3.9281281469999998</v>
      </c>
      <c r="AW242">
        <v>3.9529945739999999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123.46851150000001</v>
      </c>
      <c r="G243">
        <v>128.82424520000001</v>
      </c>
      <c r="H243">
        <v>124.0361427</v>
      </c>
      <c r="I243">
        <v>131.3066207</v>
      </c>
      <c r="J243">
        <v>134.06587730000001</v>
      </c>
      <c r="K243">
        <v>134.20908729999999</v>
      </c>
      <c r="L243">
        <v>132.36801370000001</v>
      </c>
      <c r="M243">
        <v>130.4839083</v>
      </c>
      <c r="N243">
        <v>126.63934690000001</v>
      </c>
      <c r="O243">
        <v>121.3144033</v>
      </c>
      <c r="P243">
        <v>118.81775330000001</v>
      </c>
      <c r="Q243">
        <v>117.8128878</v>
      </c>
      <c r="R243">
        <v>113.96982819999999</v>
      </c>
      <c r="S243">
        <v>106.6428677</v>
      </c>
      <c r="T243">
        <v>104.7654801</v>
      </c>
      <c r="U243">
        <v>101.8362877</v>
      </c>
      <c r="V243">
        <v>98.174355120000001</v>
      </c>
      <c r="W243">
        <v>104.5485846</v>
      </c>
      <c r="X243">
        <v>111.1229688</v>
      </c>
      <c r="Y243">
        <v>109.97197490000001</v>
      </c>
      <c r="Z243">
        <v>108.7791201</v>
      </c>
      <c r="AA243">
        <v>107.60796910000001</v>
      </c>
      <c r="AB243">
        <v>106.2778058</v>
      </c>
      <c r="AC243">
        <v>105.03531460000001</v>
      </c>
      <c r="AD243">
        <v>101.174678</v>
      </c>
      <c r="AE243">
        <v>97.637600120000002</v>
      </c>
      <c r="AF243">
        <v>95.468341469999999</v>
      </c>
      <c r="AG243">
        <v>92.669638460000002</v>
      </c>
      <c r="AH243">
        <v>90.030052800000007</v>
      </c>
      <c r="AI243">
        <v>87.606071330000006</v>
      </c>
      <c r="AJ243">
        <v>85.281005309999998</v>
      </c>
      <c r="AK243">
        <v>83.045657950000006</v>
      </c>
      <c r="AL243">
        <v>80.858179250000006</v>
      </c>
      <c r="AM243">
        <v>78.742669179999893</v>
      </c>
      <c r="AN243">
        <v>76.955454219999893</v>
      </c>
      <c r="AO243">
        <v>75.23394906</v>
      </c>
      <c r="AP243">
        <v>73.552767889999998</v>
      </c>
      <c r="AQ243">
        <v>71.896840789999999</v>
      </c>
      <c r="AR243">
        <v>70.251837440000003</v>
      </c>
      <c r="AS243">
        <v>68.816247689999997</v>
      </c>
      <c r="AT243">
        <v>67.353292819999893</v>
      </c>
      <c r="AU243">
        <v>65.860128950000004</v>
      </c>
      <c r="AV243">
        <v>64.331202039999994</v>
      </c>
      <c r="AW243">
        <v>62.773732279999997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1.2460383690000001</v>
      </c>
      <c r="G244">
        <v>1.1766831209999999</v>
      </c>
      <c r="H244">
        <v>1.0254293999999999</v>
      </c>
      <c r="I244">
        <v>0.9825367237</v>
      </c>
      <c r="J244">
        <v>0.91776705680000004</v>
      </c>
      <c r="K244">
        <v>0.84048947350000003</v>
      </c>
      <c r="L244">
        <v>0.75832166570000004</v>
      </c>
      <c r="M244">
        <v>0.68380322869999999</v>
      </c>
      <c r="N244">
        <v>0.60705796840000004</v>
      </c>
      <c r="O244">
        <v>0.53129326210000005</v>
      </c>
      <c r="P244">
        <v>0.47537954360000001</v>
      </c>
      <c r="Q244">
        <v>0.43059135139999999</v>
      </c>
      <c r="R244">
        <v>0.38049699329999997</v>
      </c>
      <c r="S244">
        <v>0.33816847890000001</v>
      </c>
      <c r="T244">
        <v>0.54070515720000001</v>
      </c>
      <c r="U244">
        <v>0.71920725109999994</v>
      </c>
      <c r="V244">
        <v>0.87176626690000003</v>
      </c>
      <c r="W244">
        <v>0.8023420684</v>
      </c>
      <c r="X244">
        <v>0.72063966319999995</v>
      </c>
      <c r="Y244">
        <v>0.70761380920000005</v>
      </c>
      <c r="Z244">
        <v>0.69442410529999998</v>
      </c>
      <c r="AA244">
        <v>0.68147946979999996</v>
      </c>
      <c r="AB244">
        <v>0.66784812010000005</v>
      </c>
      <c r="AC244">
        <v>0.65489478729999995</v>
      </c>
      <c r="AD244">
        <v>0.65211446090000003</v>
      </c>
      <c r="AE244">
        <v>0.65031368000000001</v>
      </c>
      <c r="AF244">
        <v>0.65605500709999998</v>
      </c>
      <c r="AG244">
        <v>0.65837938100000004</v>
      </c>
      <c r="AH244">
        <v>0.66107011319999998</v>
      </c>
      <c r="AI244">
        <v>0.65061534369999996</v>
      </c>
      <c r="AJ244">
        <v>0.64072123449999996</v>
      </c>
      <c r="AK244">
        <v>0.63133572979999997</v>
      </c>
      <c r="AL244">
        <v>0.62237723460000005</v>
      </c>
      <c r="AM244">
        <v>0.61383344019999997</v>
      </c>
      <c r="AN244">
        <v>0.62217960159999997</v>
      </c>
      <c r="AO244">
        <v>0.63090769030000005</v>
      </c>
      <c r="AP244">
        <v>0.63984843499999999</v>
      </c>
      <c r="AQ244" s="39">
        <v>0.64889681860000004</v>
      </c>
      <c r="AR244" s="39">
        <v>0.65793687899999997</v>
      </c>
      <c r="AS244" s="39">
        <v>0.66520420219999998</v>
      </c>
      <c r="AT244" s="39">
        <v>0.67246334669999996</v>
      </c>
      <c r="AU244" s="39">
        <v>0.67968090660000002</v>
      </c>
      <c r="AV244" s="39">
        <v>0.6867900374</v>
      </c>
      <c r="AW244" s="39">
        <v>0.69385580879999997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3.5646713079999999</v>
      </c>
      <c r="G245">
        <v>3.547599097</v>
      </c>
      <c r="H245">
        <v>3.2582514370000002</v>
      </c>
      <c r="I245">
        <v>3.2904056310000001</v>
      </c>
      <c r="J245">
        <v>3.2562230259999998</v>
      </c>
      <c r="K245">
        <v>3.159345466</v>
      </c>
      <c r="L245">
        <v>3.019976556</v>
      </c>
      <c r="M245">
        <v>2.8851514059999999</v>
      </c>
      <c r="N245">
        <v>2.7136700710000001</v>
      </c>
      <c r="O245">
        <v>2.893385758</v>
      </c>
      <c r="P245">
        <v>3.1541875749999999</v>
      </c>
      <c r="Q245">
        <v>3.4811099329999999</v>
      </c>
      <c r="R245">
        <v>3.748349411</v>
      </c>
      <c r="S245">
        <v>5.9396214770000002</v>
      </c>
      <c r="T245">
        <v>4.4347074830000004</v>
      </c>
      <c r="U245">
        <v>3.0061381620000001</v>
      </c>
      <c r="V245">
        <v>1.6919042289999999</v>
      </c>
      <c r="W245">
        <v>1.7130304869999999</v>
      </c>
      <c r="X245">
        <v>1.729426621</v>
      </c>
      <c r="Y245">
        <v>1.696893228</v>
      </c>
      <c r="Z245">
        <v>1.664099429</v>
      </c>
      <c r="AA245">
        <v>1.632022638</v>
      </c>
      <c r="AB245">
        <v>1.5990308360000001</v>
      </c>
      <c r="AC245">
        <v>1.567675044</v>
      </c>
      <c r="AD245">
        <v>1.5342996659999999</v>
      </c>
      <c r="AE245">
        <v>1.5042064820000001</v>
      </c>
      <c r="AF245">
        <v>1.5011149559999999</v>
      </c>
      <c r="AG245">
        <v>1.4843830220000001</v>
      </c>
      <c r="AH245">
        <v>1.469044531</v>
      </c>
      <c r="AI245">
        <v>1.4572661119999999</v>
      </c>
      <c r="AJ245">
        <v>1.4462902849999999</v>
      </c>
      <c r="AK245">
        <v>1.4360289669999999</v>
      </c>
      <c r="AL245">
        <v>1.427390602</v>
      </c>
      <c r="AM245">
        <v>1.419308459</v>
      </c>
      <c r="AN245">
        <v>1.417931963</v>
      </c>
      <c r="AO245">
        <v>1.417452852</v>
      </c>
      <c r="AP245">
        <v>1.417452656</v>
      </c>
      <c r="AQ245">
        <v>1.417676307</v>
      </c>
      <c r="AR245">
        <v>1.4178589660000001</v>
      </c>
      <c r="AS245">
        <v>1.9498271650000001</v>
      </c>
      <c r="AT245">
        <v>2.4827781240000002</v>
      </c>
      <c r="AU245">
        <v>3.0163666569999998</v>
      </c>
      <c r="AV245">
        <v>3.549980717</v>
      </c>
      <c r="AW245">
        <v>4.0835995440000001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5.1199978440000002</v>
      </c>
      <c r="G246">
        <v>4.9858251210000004</v>
      </c>
      <c r="H246">
        <v>4.4804582829999999</v>
      </c>
      <c r="I246">
        <v>4.4269500319999997</v>
      </c>
      <c r="J246">
        <v>4.2641006590000003</v>
      </c>
      <c r="K246">
        <v>4.0268589459999999</v>
      </c>
      <c r="L246">
        <v>3.7465088099999999</v>
      </c>
      <c r="M246">
        <v>3.4837228429999998</v>
      </c>
      <c r="N246">
        <v>3.189200096</v>
      </c>
      <c r="O246">
        <v>2.852362023</v>
      </c>
      <c r="P246">
        <v>2.6077524649999999</v>
      </c>
      <c r="Q246">
        <v>2.4131639950000001</v>
      </c>
      <c r="R246">
        <v>2.1782702309999999</v>
      </c>
      <c r="S246">
        <v>0.93200822559999996</v>
      </c>
      <c r="T246">
        <v>0.7459965985</v>
      </c>
      <c r="U246">
        <v>0.56791183990000005</v>
      </c>
      <c r="V246">
        <v>0.40287661060000002</v>
      </c>
      <c r="W246">
        <v>0.33878880950000001</v>
      </c>
      <c r="X246">
        <v>0.26455439730000002</v>
      </c>
      <c r="Y246">
        <v>0.2617350121</v>
      </c>
      <c r="Z246">
        <v>0.25882103070000001</v>
      </c>
      <c r="AA246">
        <v>0.2559636334</v>
      </c>
      <c r="AB246">
        <v>0.25271764720000001</v>
      </c>
      <c r="AC246">
        <v>0.24968308619999999</v>
      </c>
      <c r="AD246">
        <v>0.2453313792</v>
      </c>
      <c r="AE246">
        <v>0.24149855470000001</v>
      </c>
      <c r="AF246">
        <v>0.2409440115</v>
      </c>
      <c r="AG246">
        <v>0.2388457179</v>
      </c>
      <c r="AH246">
        <v>0.23697328030000001</v>
      </c>
      <c r="AI246">
        <v>0.235727463</v>
      </c>
      <c r="AJ246">
        <v>0.23461398189999999</v>
      </c>
      <c r="AK246">
        <v>0.2336196767</v>
      </c>
      <c r="AL246">
        <v>0.2328494206</v>
      </c>
      <c r="AM246">
        <v>0.23217441010000001</v>
      </c>
      <c r="AN246">
        <v>0.23265175639999999</v>
      </c>
      <c r="AO246">
        <v>0.233286665</v>
      </c>
      <c r="AP246">
        <v>0.23401165630000001</v>
      </c>
      <c r="AQ246">
        <v>0.23478549379999999</v>
      </c>
      <c r="AR246">
        <v>0.23556481200000001</v>
      </c>
      <c r="AS246">
        <v>0.2373025406</v>
      </c>
      <c r="AT246">
        <v>0.23902813680000001</v>
      </c>
      <c r="AU246">
        <v>0.24072994589999999</v>
      </c>
      <c r="AV246">
        <v>0.24238467550000001</v>
      </c>
      <c r="AW246">
        <v>0.24401575110000001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0.60866229080000001</v>
      </c>
      <c r="G247">
        <v>0.83779581709999995</v>
      </c>
      <c r="H247">
        <v>0.97273080619999996</v>
      </c>
      <c r="I247">
        <v>1.175895468</v>
      </c>
      <c r="J247">
        <v>1.3734439089999999</v>
      </c>
      <c r="K247">
        <v>1.5290311000000001</v>
      </c>
      <c r="L247">
        <v>1.6383899529999999</v>
      </c>
      <c r="M247">
        <v>1.7182392019999999</v>
      </c>
      <c r="N247">
        <v>1.7381695639999999</v>
      </c>
      <c r="O247">
        <v>1.9262887120000001</v>
      </c>
      <c r="P247">
        <v>2.1826521680000002</v>
      </c>
      <c r="Q247">
        <v>2.503794885</v>
      </c>
      <c r="R247">
        <v>2.802251327</v>
      </c>
      <c r="S247">
        <v>3.795055096</v>
      </c>
      <c r="T247">
        <v>3.9447330269999998</v>
      </c>
      <c r="U247">
        <v>4.0400711100000004</v>
      </c>
      <c r="V247">
        <v>4.088714875</v>
      </c>
      <c r="W247">
        <v>4.620438321</v>
      </c>
      <c r="X247">
        <v>5.1776955300000003</v>
      </c>
      <c r="Y247">
        <v>5.4689076070000002</v>
      </c>
      <c r="Z247">
        <v>5.7514384879999998</v>
      </c>
      <c r="AA247">
        <v>6.028456426</v>
      </c>
      <c r="AB247">
        <v>6.1834545060000004</v>
      </c>
      <c r="AC247">
        <v>6.3381013050000004</v>
      </c>
      <c r="AD247">
        <v>6.6111535190000001</v>
      </c>
      <c r="AE247">
        <v>6.8879465629999999</v>
      </c>
      <c r="AF247">
        <v>7.1679631769999999</v>
      </c>
      <c r="AG247">
        <v>7.4634094329999998</v>
      </c>
      <c r="AH247">
        <v>7.7592520010000001</v>
      </c>
      <c r="AI247">
        <v>8.0757166760000008</v>
      </c>
      <c r="AJ247">
        <v>8.3924147510000005</v>
      </c>
      <c r="AK247">
        <v>8.7095939290000004</v>
      </c>
      <c r="AL247">
        <v>9.0413717130000002</v>
      </c>
      <c r="AM247">
        <v>9.3739824360000004</v>
      </c>
      <c r="AN247">
        <v>9.7511077820000001</v>
      </c>
      <c r="AO247">
        <v>10.135909249999999</v>
      </c>
      <c r="AP247">
        <v>10.52613865</v>
      </c>
      <c r="AQ247">
        <v>10.92035312</v>
      </c>
      <c r="AR247">
        <v>11.31675444</v>
      </c>
      <c r="AS247">
        <v>11.74381668</v>
      </c>
      <c r="AT247">
        <v>12.17504789</v>
      </c>
      <c r="AU247">
        <v>12.609788610000001</v>
      </c>
      <c r="AV247">
        <v>13.04668597</v>
      </c>
      <c r="AW247">
        <v>13.48683499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0.1047221024</v>
      </c>
      <c r="G248">
        <v>0.1324401757</v>
      </c>
      <c r="H248">
        <v>0.15453669019999999</v>
      </c>
      <c r="I248">
        <v>0.1982233115</v>
      </c>
      <c r="J248">
        <v>0.25505141529999997</v>
      </c>
      <c r="K248">
        <v>0.32185571909999999</v>
      </c>
      <c r="L248">
        <v>0.40028710670000001</v>
      </c>
      <c r="M248">
        <v>0.49774378660000002</v>
      </c>
      <c r="N248">
        <v>0.60959501309999997</v>
      </c>
      <c r="O248">
        <v>0.69709483729999999</v>
      </c>
      <c r="P248">
        <v>0.81503496440000001</v>
      </c>
      <c r="Q248">
        <v>0.96474309550000004</v>
      </c>
      <c r="R248">
        <v>1.114143772</v>
      </c>
      <c r="S248">
        <v>1.672500243</v>
      </c>
      <c r="T248">
        <v>1.7384640739999999</v>
      </c>
      <c r="U248">
        <v>1.7804800569999999</v>
      </c>
      <c r="V248">
        <v>1.8019176130000001</v>
      </c>
      <c r="W248">
        <v>1.954915328</v>
      </c>
      <c r="X248">
        <v>2.1137433080000001</v>
      </c>
      <c r="Y248">
        <v>2.246797902</v>
      </c>
      <c r="Z248">
        <v>2.376026886</v>
      </c>
      <c r="AA248">
        <v>2.5027322989999998</v>
      </c>
      <c r="AB248">
        <v>2.625314199</v>
      </c>
      <c r="AC248">
        <v>2.7464088470000001</v>
      </c>
      <c r="AD248">
        <v>3.0538229860000001</v>
      </c>
      <c r="AE248">
        <v>3.3574423769999999</v>
      </c>
      <c r="AF248">
        <v>3.6581225499999999</v>
      </c>
      <c r="AG248">
        <v>3.9707538160000002</v>
      </c>
      <c r="AH248">
        <v>4.2802415959999998</v>
      </c>
      <c r="AI248">
        <v>4.6050830310000004</v>
      </c>
      <c r="AJ248">
        <v>4.9279553570000001</v>
      </c>
      <c r="AK248">
        <v>5.2492876470000001</v>
      </c>
      <c r="AL248">
        <v>5.5833574600000002</v>
      </c>
      <c r="AM248">
        <v>5.9165773589999997</v>
      </c>
      <c r="AN248">
        <v>6.2831462839999999</v>
      </c>
      <c r="AO248">
        <v>6.6548337760000003</v>
      </c>
      <c r="AP248">
        <v>7.0303909630000003</v>
      </c>
      <c r="AQ248">
        <v>7.4089856310000002</v>
      </c>
      <c r="AR248">
        <v>7.7894645750000002</v>
      </c>
      <c r="AS248">
        <v>8.0363515910000007</v>
      </c>
      <c r="AT248">
        <v>8.2854702390000003</v>
      </c>
      <c r="AU248">
        <v>8.5363805149999994</v>
      </c>
      <c r="AV248">
        <v>8.7881834960000003</v>
      </c>
      <c r="AW248">
        <v>9.041637304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4.7463018420000003</v>
      </c>
      <c r="G249">
        <v>4.8532242800000001</v>
      </c>
      <c r="H249">
        <v>4.5791033419999998</v>
      </c>
      <c r="I249">
        <v>4.7499307719999999</v>
      </c>
      <c r="J249">
        <v>4.9193710199999998</v>
      </c>
      <c r="K249">
        <v>4.9966204860000003</v>
      </c>
      <c r="L249">
        <v>5.0015315349999998</v>
      </c>
      <c r="M249">
        <v>5.0053616009999997</v>
      </c>
      <c r="N249">
        <v>4.933442254</v>
      </c>
      <c r="O249">
        <v>4.9585641880000004</v>
      </c>
      <c r="P249">
        <v>5.0955609649999998</v>
      </c>
      <c r="Q249">
        <v>5.3012143600000003</v>
      </c>
      <c r="R249">
        <v>5.3808273829999997</v>
      </c>
      <c r="S249">
        <v>4.9840046300000003</v>
      </c>
      <c r="T249">
        <v>5.1771913859999996</v>
      </c>
      <c r="U249">
        <v>5.2988559899999998</v>
      </c>
      <c r="V249">
        <v>5.3591595710000002</v>
      </c>
      <c r="W249">
        <v>5.3554339909999999</v>
      </c>
      <c r="X249">
        <v>5.3377533670000004</v>
      </c>
      <c r="Y249">
        <v>5.267736448</v>
      </c>
      <c r="Z249">
        <v>5.1961460910000001</v>
      </c>
      <c r="AA249">
        <v>5.1260223890000001</v>
      </c>
      <c r="AB249">
        <v>5.0581382970000002</v>
      </c>
      <c r="AC249">
        <v>4.9945576550000004</v>
      </c>
      <c r="AD249">
        <v>4.9496300069999997</v>
      </c>
      <c r="AE249">
        <v>4.9148287240000004</v>
      </c>
      <c r="AF249">
        <v>4.901465966</v>
      </c>
      <c r="AG249">
        <v>4.8850982930000004</v>
      </c>
      <c r="AH249">
        <v>4.8733547179999999</v>
      </c>
      <c r="AI249">
        <v>4.8701240029999999</v>
      </c>
      <c r="AJ249">
        <v>4.8697300009999998</v>
      </c>
      <c r="AK249">
        <v>4.8719376319999999</v>
      </c>
      <c r="AL249">
        <v>4.8775984350000003</v>
      </c>
      <c r="AM249">
        <v>4.8854199270000001</v>
      </c>
      <c r="AN249">
        <v>4.910518325</v>
      </c>
      <c r="AO249">
        <v>4.9391730880000004</v>
      </c>
      <c r="AP249">
        <v>4.969985243</v>
      </c>
      <c r="AQ249">
        <v>5.0020976279999996</v>
      </c>
      <c r="AR249">
        <v>5.0345968909999996</v>
      </c>
      <c r="AS249">
        <v>5.0758241389999998</v>
      </c>
      <c r="AT249">
        <v>5.1168694370000001</v>
      </c>
      <c r="AU249">
        <v>5.1574829260000001</v>
      </c>
      <c r="AV249">
        <v>5.1971644079999999</v>
      </c>
      <c r="AW249">
        <v>5.2364145669999997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1.603645395</v>
      </c>
      <c r="G250">
        <v>1.751672847</v>
      </c>
      <c r="H250">
        <v>1.7655319380000001</v>
      </c>
      <c r="I250">
        <v>1.956385957</v>
      </c>
      <c r="J250">
        <v>2.1027555480000002</v>
      </c>
      <c r="K250">
        <v>2.215833527</v>
      </c>
      <c r="L250">
        <v>2.3004077079999998</v>
      </c>
      <c r="M250">
        <v>2.3868602320000001</v>
      </c>
      <c r="N250">
        <v>2.4381954210000001</v>
      </c>
      <c r="O250">
        <v>2.660993495</v>
      </c>
      <c r="P250">
        <v>2.966642775</v>
      </c>
      <c r="Q250">
        <v>3.3452279109999998</v>
      </c>
      <c r="R250">
        <v>3.676559589</v>
      </c>
      <c r="S250">
        <v>2.7152142380000002</v>
      </c>
      <c r="T250">
        <v>3.372368614</v>
      </c>
      <c r="U250">
        <v>3.8716910800000002</v>
      </c>
      <c r="V250">
        <v>4.2204449869999996</v>
      </c>
      <c r="W250">
        <v>4.3292014400000003</v>
      </c>
      <c r="X250">
        <v>4.4351025670000004</v>
      </c>
      <c r="Y250">
        <v>4.3474603490000003</v>
      </c>
      <c r="Z250">
        <v>4.2425939960000001</v>
      </c>
      <c r="AA250">
        <v>4.1234955099999997</v>
      </c>
      <c r="AB250">
        <v>4.0318631079999996</v>
      </c>
      <c r="AC250">
        <v>3.9312313859999999</v>
      </c>
      <c r="AD250">
        <v>3.8145370010000001</v>
      </c>
      <c r="AE250">
        <v>3.7038102020000001</v>
      </c>
      <c r="AF250">
        <v>3.7228663599999998</v>
      </c>
      <c r="AG250">
        <v>3.671645517</v>
      </c>
      <c r="AH250">
        <v>3.6221978340000001</v>
      </c>
      <c r="AI250">
        <v>3.6697445700000002</v>
      </c>
      <c r="AJ250">
        <v>3.69934992</v>
      </c>
      <c r="AK250">
        <v>3.7112987780000002</v>
      </c>
      <c r="AL250">
        <v>3.7574563589999999</v>
      </c>
      <c r="AM250">
        <v>3.7897327270000001</v>
      </c>
      <c r="AN250">
        <v>3.7932741879999998</v>
      </c>
      <c r="AO250">
        <v>3.7981126120000002</v>
      </c>
      <c r="AP250">
        <v>3.8031347800000002</v>
      </c>
      <c r="AQ250">
        <v>3.8076568669999999</v>
      </c>
      <c r="AR250">
        <v>3.8109638440000002</v>
      </c>
      <c r="AS250">
        <v>3.842670086</v>
      </c>
      <c r="AT250">
        <v>3.8729412700000001</v>
      </c>
      <c r="AU250">
        <v>3.9015618600000002</v>
      </c>
      <c r="AV250">
        <v>3.9281281469999998</v>
      </c>
      <c r="AW250">
        <v>3.9529945739999999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35.49971575</v>
      </c>
      <c r="G251">
        <v>34.72249953</v>
      </c>
      <c r="H251">
        <v>33.394989369999998</v>
      </c>
      <c r="I251">
        <v>34.002107170000002</v>
      </c>
      <c r="J251">
        <v>34.051207679999997</v>
      </c>
      <c r="K251">
        <v>32.967290939999998</v>
      </c>
      <c r="L251">
        <v>32.350098379999999</v>
      </c>
      <c r="M251">
        <v>32.305360039999997</v>
      </c>
      <c r="N251">
        <v>32.656397249999998</v>
      </c>
      <c r="O251">
        <v>32.128937749999999</v>
      </c>
      <c r="P251">
        <v>30.749884900000001</v>
      </c>
      <c r="Q251">
        <v>28.370143339999998</v>
      </c>
      <c r="R251">
        <v>25.900221640000002</v>
      </c>
      <c r="S251">
        <v>23.278674949999999</v>
      </c>
      <c r="T251">
        <v>22.208892689999999</v>
      </c>
      <c r="U251">
        <v>21.783250110000001</v>
      </c>
      <c r="V251">
        <v>21.575566479999999</v>
      </c>
      <c r="W251">
        <v>21.719306929999998</v>
      </c>
      <c r="X251">
        <v>21.81835817</v>
      </c>
      <c r="Y251">
        <v>21.973847129999999</v>
      </c>
      <c r="Z251">
        <v>22.030779240000001</v>
      </c>
      <c r="AA251">
        <v>21.967811699999999</v>
      </c>
      <c r="AB251">
        <v>21.809621700000001</v>
      </c>
      <c r="AC251">
        <v>21.58497646</v>
      </c>
      <c r="AD251">
        <v>21.396783599999999</v>
      </c>
      <c r="AE251">
        <v>21.118064650000001</v>
      </c>
      <c r="AF251">
        <v>20.815426160000001</v>
      </c>
      <c r="AG251">
        <v>20.504325120000001</v>
      </c>
      <c r="AH251">
        <v>20.203542880000001</v>
      </c>
      <c r="AI251">
        <v>20.02782054</v>
      </c>
      <c r="AJ251">
        <v>19.866465000000002</v>
      </c>
      <c r="AK251">
        <v>19.720577389999999</v>
      </c>
      <c r="AL251">
        <v>19.582549790000002</v>
      </c>
      <c r="AM251">
        <v>19.452873700000001</v>
      </c>
      <c r="AN251">
        <v>19.267488149999998</v>
      </c>
      <c r="AO251">
        <v>19.07806287</v>
      </c>
      <c r="AP251">
        <v>18.88587557</v>
      </c>
      <c r="AQ251">
        <v>18.695051070000002</v>
      </c>
      <c r="AR251">
        <v>18.50218731</v>
      </c>
      <c r="AS251">
        <v>18.315930860000002</v>
      </c>
      <c r="AT251">
        <v>18.12334396</v>
      </c>
      <c r="AU251">
        <v>17.92651699</v>
      </c>
      <c r="AV251">
        <v>17.728391330000001</v>
      </c>
      <c r="AW251">
        <v>17.54110202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1.8734494260000001</v>
      </c>
      <c r="G252">
        <v>2.0794320480000001</v>
      </c>
      <c r="H252">
        <v>2.2310471270000001</v>
      </c>
      <c r="I252">
        <v>2.4993563499999998</v>
      </c>
      <c r="J252">
        <v>2.7118811310000002</v>
      </c>
      <c r="K252">
        <v>2.8151527440000002</v>
      </c>
      <c r="L252">
        <v>2.934320606</v>
      </c>
      <c r="M252">
        <v>3.0858091499999998</v>
      </c>
      <c r="N252">
        <v>3.2581608640000002</v>
      </c>
      <c r="O252">
        <v>4.2107353659999998</v>
      </c>
      <c r="P252">
        <v>5.2937602339999996</v>
      </c>
      <c r="Q252">
        <v>6.4156899190000001</v>
      </c>
      <c r="R252">
        <v>7.6939304770000003</v>
      </c>
      <c r="S252">
        <v>6.4410775210000004</v>
      </c>
      <c r="T252">
        <v>6.3812757820000003</v>
      </c>
      <c r="U252">
        <v>6.4886659570000003</v>
      </c>
      <c r="V252">
        <v>6.6523724819999996</v>
      </c>
      <c r="W252">
        <v>6.7811027169999996</v>
      </c>
      <c r="X252">
        <v>6.8998515710000001</v>
      </c>
      <c r="Y252">
        <v>7.1083028749999997</v>
      </c>
      <c r="Z252">
        <v>7.2900308899999997</v>
      </c>
      <c r="AA252">
        <v>7.4357714819999998</v>
      </c>
      <c r="AB252">
        <v>7.5539349649999998</v>
      </c>
      <c r="AC252">
        <v>7.6500695590000003</v>
      </c>
      <c r="AD252">
        <v>7.754461708</v>
      </c>
      <c r="AE252">
        <v>7.8245136090000003</v>
      </c>
      <c r="AF252">
        <v>7.8826701620000001</v>
      </c>
      <c r="AG252">
        <v>7.9371031969999999</v>
      </c>
      <c r="AH252">
        <v>7.9926813389999998</v>
      </c>
      <c r="AI252">
        <v>7.9777327930000004</v>
      </c>
      <c r="AJ252">
        <v>7.9678548659999997</v>
      </c>
      <c r="AK252">
        <v>7.9636056379999998</v>
      </c>
      <c r="AL252">
        <v>7.9623008720000001</v>
      </c>
      <c r="AM252">
        <v>7.9639329549999998</v>
      </c>
      <c r="AN252">
        <v>7.9707787779999997</v>
      </c>
      <c r="AO252">
        <v>7.975250247</v>
      </c>
      <c r="AP252">
        <v>7.9778223639999997</v>
      </c>
      <c r="AQ252">
        <v>7.9802067010000002</v>
      </c>
      <c r="AR252">
        <v>7.9809410730000003</v>
      </c>
      <c r="AS252">
        <v>7.9523160209999997</v>
      </c>
      <c r="AT252">
        <v>7.920722595</v>
      </c>
      <c r="AU252">
        <v>7.8870200009999998</v>
      </c>
      <c r="AV252">
        <v>7.8524671469999996</v>
      </c>
      <c r="AW252">
        <v>7.8224568689999998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0.1903202926</v>
      </c>
      <c r="G253">
        <v>0.17549865619999999</v>
      </c>
      <c r="H253">
        <v>0.15912804159999999</v>
      </c>
      <c r="I253">
        <v>0.1527474026</v>
      </c>
      <c r="J253">
        <v>0.14366021239999999</v>
      </c>
      <c r="K253">
        <v>0.13055794879999999</v>
      </c>
      <c r="L253">
        <v>0.12018878869999999</v>
      </c>
      <c r="M253">
        <v>0.11252586909999999</v>
      </c>
      <c r="N253">
        <v>0.1065668348</v>
      </c>
      <c r="O253">
        <v>0.10520822439999999</v>
      </c>
      <c r="P253">
        <v>0.1010411335</v>
      </c>
      <c r="Q253">
        <v>9.3544769E-2</v>
      </c>
      <c r="R253">
        <v>8.5697193300000002E-2</v>
      </c>
      <c r="S253">
        <v>0.36022387639999998</v>
      </c>
      <c r="T253">
        <v>0.32335059980000003</v>
      </c>
      <c r="U253">
        <v>0.29740596530000002</v>
      </c>
      <c r="V253">
        <v>0.27518845019999999</v>
      </c>
      <c r="W253">
        <v>0.35929809639999999</v>
      </c>
      <c r="X253">
        <v>0.44633693060000001</v>
      </c>
      <c r="Y253">
        <v>0.45387377569999998</v>
      </c>
      <c r="Z253">
        <v>0.45951556830000001</v>
      </c>
      <c r="AA253">
        <v>0.46275691689999998</v>
      </c>
      <c r="AB253">
        <v>0.46405116540000002</v>
      </c>
      <c r="AC253">
        <v>0.46395771190000001</v>
      </c>
      <c r="AD253">
        <v>0.4817291722</v>
      </c>
      <c r="AE253">
        <v>0.497267548</v>
      </c>
      <c r="AF253">
        <v>0.5118898972</v>
      </c>
      <c r="AG253">
        <v>0.52620733060000002</v>
      </c>
      <c r="AH253">
        <v>0.54042645980000004</v>
      </c>
      <c r="AI253">
        <v>0.55906079580000001</v>
      </c>
      <c r="AJ253">
        <v>0.57781900689999999</v>
      </c>
      <c r="AK253">
        <v>0.59678288940000002</v>
      </c>
      <c r="AL253">
        <v>0.61619336359999999</v>
      </c>
      <c r="AM253">
        <v>0.63566956429999999</v>
      </c>
      <c r="AN253">
        <v>0.65202085909999996</v>
      </c>
      <c r="AO253">
        <v>0.66804601240000006</v>
      </c>
      <c r="AP253">
        <v>0.68377374020000004</v>
      </c>
      <c r="AQ253">
        <v>0.69934501609999999</v>
      </c>
      <c r="AR253">
        <v>0.71462985840000004</v>
      </c>
      <c r="AS253">
        <v>0.72674279009999998</v>
      </c>
      <c r="AT253">
        <v>0.73852261269999997</v>
      </c>
      <c r="AU253">
        <v>0.75003420330000004</v>
      </c>
      <c r="AV253">
        <v>0.76138748789999999</v>
      </c>
      <c r="AW253">
        <v>0.77311029509999996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0.73798185449999998</v>
      </c>
      <c r="G254">
        <v>0.71317029389999997</v>
      </c>
      <c r="H254">
        <v>0.67768056409999999</v>
      </c>
      <c r="I254">
        <v>0.68172780730000004</v>
      </c>
      <c r="J254">
        <v>0.67194316700000001</v>
      </c>
      <c r="K254">
        <v>0.63996794089999998</v>
      </c>
      <c r="L254">
        <v>0.61741577469999998</v>
      </c>
      <c r="M254">
        <v>0.60579404739999998</v>
      </c>
      <c r="N254">
        <v>0.60124787639999999</v>
      </c>
      <c r="O254">
        <v>0.60948668890000002</v>
      </c>
      <c r="P254">
        <v>0.6009982385</v>
      </c>
      <c r="Q254">
        <v>0.57125765520000005</v>
      </c>
      <c r="R254">
        <v>0.53727100630000002</v>
      </c>
      <c r="S254">
        <v>1.389738218</v>
      </c>
      <c r="T254">
        <v>1.1643528240000001</v>
      </c>
      <c r="U254">
        <v>0.98560216730000005</v>
      </c>
      <c r="V254">
        <v>0.8231984967</v>
      </c>
      <c r="W254">
        <v>0.84676763399999999</v>
      </c>
      <c r="X254">
        <v>0.86937765519999999</v>
      </c>
      <c r="Y254">
        <v>0.88285725420000005</v>
      </c>
      <c r="Z254">
        <v>0.8926117791</v>
      </c>
      <c r="AA254">
        <v>0.89767577229999995</v>
      </c>
      <c r="AB254">
        <v>0.89878302980000002</v>
      </c>
      <c r="AC254">
        <v>0.89719631820000001</v>
      </c>
      <c r="AD254">
        <v>0.89097780429999995</v>
      </c>
      <c r="AE254">
        <v>0.88098267910000005</v>
      </c>
      <c r="AF254">
        <v>0.8711126441</v>
      </c>
      <c r="AG254">
        <v>0.86017242390000004</v>
      </c>
      <c r="AH254">
        <v>0.84963543819999998</v>
      </c>
      <c r="AI254">
        <v>0.84245013830000004</v>
      </c>
      <c r="AJ254">
        <v>0.83586828400000002</v>
      </c>
      <c r="AK254">
        <v>0.82993661870000002</v>
      </c>
      <c r="AL254">
        <v>0.824404319</v>
      </c>
      <c r="AM254">
        <v>0.81922290320000002</v>
      </c>
      <c r="AN254">
        <v>0.81444997939999997</v>
      </c>
      <c r="AO254">
        <v>0.80948145370000002</v>
      </c>
      <c r="AP254">
        <v>0.8043693582</v>
      </c>
      <c r="AQ254">
        <v>0.79928822870000005</v>
      </c>
      <c r="AR254">
        <v>0.79409223470000001</v>
      </c>
      <c r="AS254">
        <v>0.7916481756</v>
      </c>
      <c r="AT254">
        <v>0.7889073606</v>
      </c>
      <c r="AU254">
        <v>0.78595494379999997</v>
      </c>
      <c r="AV254">
        <v>0.782916104</v>
      </c>
      <c r="AW254">
        <v>0.7803286572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0.2108387585</v>
      </c>
      <c r="G255">
        <v>0.2153795684</v>
      </c>
      <c r="H255">
        <v>0.21634296550000001</v>
      </c>
      <c r="I255">
        <v>0.23005689169999999</v>
      </c>
      <c r="J255">
        <v>0.2396973714</v>
      </c>
      <c r="K255">
        <v>0.24132117929999999</v>
      </c>
      <c r="L255">
        <v>0.24610556389999999</v>
      </c>
      <c r="M255">
        <v>0.25525555570000003</v>
      </c>
      <c r="N255">
        <v>0.26779979980000002</v>
      </c>
      <c r="O255">
        <v>0.28300839970000002</v>
      </c>
      <c r="P255">
        <v>0.29094392769999999</v>
      </c>
      <c r="Q255">
        <v>0.28833147139999998</v>
      </c>
      <c r="R255">
        <v>0.2827486843</v>
      </c>
      <c r="S255">
        <v>0.31503182619999998</v>
      </c>
      <c r="T255">
        <v>0.29273098469999997</v>
      </c>
      <c r="U255">
        <v>0.27951952839999999</v>
      </c>
      <c r="V255">
        <v>0.26939626500000002</v>
      </c>
      <c r="W255">
        <v>0.27846289410000002</v>
      </c>
      <c r="X255">
        <v>0.2872887838</v>
      </c>
      <c r="Y255">
        <v>0.29566707450000002</v>
      </c>
      <c r="Z255">
        <v>0.30292426890000002</v>
      </c>
      <c r="AA255">
        <v>0.30867938789999999</v>
      </c>
      <c r="AB255">
        <v>0.31316658829999999</v>
      </c>
      <c r="AC255">
        <v>0.31673815239999997</v>
      </c>
      <c r="AD255">
        <v>0.31523104709999999</v>
      </c>
      <c r="AE255">
        <v>0.3123787938</v>
      </c>
      <c r="AF255">
        <v>0.30913319160000002</v>
      </c>
      <c r="AG255">
        <v>0.30579419120000001</v>
      </c>
      <c r="AH255">
        <v>0.30258775030000001</v>
      </c>
      <c r="AI255">
        <v>0.3005061429</v>
      </c>
      <c r="AJ255">
        <v>0.29863339420000001</v>
      </c>
      <c r="AK255">
        <v>0.29698723249999998</v>
      </c>
      <c r="AL255">
        <v>0.29549706199999998</v>
      </c>
      <c r="AM255">
        <v>0.29412782139999999</v>
      </c>
      <c r="AN255">
        <v>0.29297642870000001</v>
      </c>
      <c r="AO255">
        <v>0.29174948379999999</v>
      </c>
      <c r="AP255">
        <v>0.2904653472</v>
      </c>
      <c r="AQ255">
        <v>0.28918684410000001</v>
      </c>
      <c r="AR255">
        <v>0.28786115159999998</v>
      </c>
      <c r="AS255">
        <v>0.28734352130000002</v>
      </c>
      <c r="AT255">
        <v>0.2867164646</v>
      </c>
      <c r="AU255">
        <v>0.28601054879999999</v>
      </c>
      <c r="AV255">
        <v>0.28527108280000002</v>
      </c>
      <c r="AW255">
        <v>0.28469415510000001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0.45773432819999998</v>
      </c>
      <c r="G256">
        <v>0.50757541009999996</v>
      </c>
      <c r="H256">
        <v>0.55344171220000005</v>
      </c>
      <c r="I256">
        <v>0.63884778860000002</v>
      </c>
      <c r="J256">
        <v>0.72253428159999999</v>
      </c>
      <c r="K256">
        <v>0.78963004219999999</v>
      </c>
      <c r="L256">
        <v>0.87414342349999996</v>
      </c>
      <c r="M256">
        <v>0.98416859769999998</v>
      </c>
      <c r="N256">
        <v>1.1208244249999999</v>
      </c>
      <c r="O256">
        <v>1.196316025</v>
      </c>
      <c r="P256">
        <v>1.2421531589999999</v>
      </c>
      <c r="Q256">
        <v>1.2433034970000001</v>
      </c>
      <c r="R256">
        <v>1.2314164649999999</v>
      </c>
      <c r="S256">
        <v>2.149266366</v>
      </c>
      <c r="T256">
        <v>2.1393895490000001</v>
      </c>
      <c r="U256">
        <v>2.1848271420000001</v>
      </c>
      <c r="V256">
        <v>2.2488828399999998</v>
      </c>
      <c r="W256">
        <v>2.3890347489999999</v>
      </c>
      <c r="X256">
        <v>2.5299116439999998</v>
      </c>
      <c r="Y256">
        <v>2.707555524</v>
      </c>
      <c r="Z256">
        <v>2.8782324180000001</v>
      </c>
      <c r="AA256">
        <v>3.036947777</v>
      </c>
      <c r="AB256">
        <v>3.1914961829999999</v>
      </c>
      <c r="AC256">
        <v>3.3373414179999998</v>
      </c>
      <c r="AD256">
        <v>3.4394434199999999</v>
      </c>
      <c r="AE256">
        <v>3.5258207530000001</v>
      </c>
      <c r="AF256">
        <v>3.6060466240000002</v>
      </c>
      <c r="AG256">
        <v>3.688269016</v>
      </c>
      <c r="AH256">
        <v>3.7700973499999999</v>
      </c>
      <c r="AI256">
        <v>3.8115621769999999</v>
      </c>
      <c r="AJ256">
        <v>3.8548779949999998</v>
      </c>
      <c r="AK256">
        <v>3.9004168629999998</v>
      </c>
      <c r="AL256">
        <v>3.9493858340000001</v>
      </c>
      <c r="AM256">
        <v>3.9994006949999998</v>
      </c>
      <c r="AN256">
        <v>4.0473683490000001</v>
      </c>
      <c r="AO256">
        <v>4.0937586929999998</v>
      </c>
      <c r="AP256">
        <v>4.1387843550000003</v>
      </c>
      <c r="AQ256">
        <v>4.1833171460000003</v>
      </c>
      <c r="AR256">
        <v>4.2265853790000003</v>
      </c>
      <c r="AS256">
        <v>4.3068812980000004</v>
      </c>
      <c r="AT256">
        <v>4.385167386</v>
      </c>
      <c r="AU256">
        <v>4.4618202389999997</v>
      </c>
      <c r="AV256">
        <v>4.5374883500000003</v>
      </c>
      <c r="AW256">
        <v>4.6153199960000002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35.49971575</v>
      </c>
      <c r="G257">
        <v>34.72249953</v>
      </c>
      <c r="H257">
        <v>33.394989369999998</v>
      </c>
      <c r="I257">
        <v>34.002107170000002</v>
      </c>
      <c r="J257">
        <v>34.051207679999997</v>
      </c>
      <c r="K257">
        <v>32.967290939999998</v>
      </c>
      <c r="L257">
        <v>32.350098379999999</v>
      </c>
      <c r="M257">
        <v>32.305360039999997</v>
      </c>
      <c r="N257">
        <v>32.656397249999998</v>
      </c>
      <c r="O257">
        <v>32.128937749999999</v>
      </c>
      <c r="P257">
        <v>30.749884900000001</v>
      </c>
      <c r="Q257">
        <v>28.370143339999998</v>
      </c>
      <c r="R257">
        <v>25.900221640000002</v>
      </c>
      <c r="S257">
        <v>23.278674949999999</v>
      </c>
      <c r="T257">
        <v>22.208892689999999</v>
      </c>
      <c r="U257">
        <v>21.783250110000001</v>
      </c>
      <c r="V257">
        <v>21.575566479999999</v>
      </c>
      <c r="W257">
        <v>21.719306929999998</v>
      </c>
      <c r="X257">
        <v>21.81835817</v>
      </c>
      <c r="Y257">
        <v>21.973847129999999</v>
      </c>
      <c r="Z257">
        <v>22.030779240000001</v>
      </c>
      <c r="AA257">
        <v>21.967811699999999</v>
      </c>
      <c r="AB257">
        <v>21.809621700000001</v>
      </c>
      <c r="AC257">
        <v>21.58497646</v>
      </c>
      <c r="AD257">
        <v>21.396783599999999</v>
      </c>
      <c r="AE257">
        <v>21.118064650000001</v>
      </c>
      <c r="AF257">
        <v>20.815426160000001</v>
      </c>
      <c r="AG257">
        <v>20.504325120000001</v>
      </c>
      <c r="AH257">
        <v>20.203542880000001</v>
      </c>
      <c r="AI257">
        <v>20.02782054</v>
      </c>
      <c r="AJ257">
        <v>19.866465000000002</v>
      </c>
      <c r="AK257">
        <v>19.720577389999999</v>
      </c>
      <c r="AL257">
        <v>19.582549790000002</v>
      </c>
      <c r="AM257">
        <v>19.452873700000001</v>
      </c>
      <c r="AN257">
        <v>19.267488149999998</v>
      </c>
      <c r="AO257">
        <v>19.07806287</v>
      </c>
      <c r="AP257">
        <v>18.88587557</v>
      </c>
      <c r="AQ257">
        <v>18.695051070000002</v>
      </c>
      <c r="AR257">
        <v>18.50218731</v>
      </c>
      <c r="AS257">
        <v>18.315930860000002</v>
      </c>
      <c r="AT257">
        <v>18.12334396</v>
      </c>
      <c r="AU257">
        <v>17.92651699</v>
      </c>
      <c r="AV257">
        <v>17.728391330000001</v>
      </c>
      <c r="AW257">
        <v>17.54110202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1.8734494260000001</v>
      </c>
      <c r="G258">
        <v>2.0794320480000001</v>
      </c>
      <c r="H258">
        <v>2.2310471270000001</v>
      </c>
      <c r="I258">
        <v>2.4993563499999998</v>
      </c>
      <c r="J258">
        <v>2.7118811310000002</v>
      </c>
      <c r="K258">
        <v>2.8151527440000002</v>
      </c>
      <c r="L258">
        <v>2.934320606</v>
      </c>
      <c r="M258">
        <v>3.0858091499999998</v>
      </c>
      <c r="N258">
        <v>3.2581608640000002</v>
      </c>
      <c r="O258">
        <v>4.2107353659999998</v>
      </c>
      <c r="P258">
        <v>5.2937602339999996</v>
      </c>
      <c r="Q258">
        <v>6.4156899190000001</v>
      </c>
      <c r="R258">
        <v>7.6939304770000003</v>
      </c>
      <c r="S258">
        <v>6.4410775210000004</v>
      </c>
      <c r="T258">
        <v>6.3812757820000003</v>
      </c>
      <c r="U258">
        <v>6.4886659570000003</v>
      </c>
      <c r="V258">
        <v>6.6523724819999996</v>
      </c>
      <c r="W258">
        <v>6.7811027169999996</v>
      </c>
      <c r="X258">
        <v>6.8998515710000001</v>
      </c>
      <c r="Y258">
        <v>7.1083028749999997</v>
      </c>
      <c r="Z258">
        <v>7.2900308899999997</v>
      </c>
      <c r="AA258">
        <v>7.4357714819999998</v>
      </c>
      <c r="AB258">
        <v>7.5539349649999998</v>
      </c>
      <c r="AC258">
        <v>7.6500695590000003</v>
      </c>
      <c r="AD258">
        <v>7.754461708</v>
      </c>
      <c r="AE258">
        <v>7.8245136090000003</v>
      </c>
      <c r="AF258">
        <v>7.8826701620000001</v>
      </c>
      <c r="AG258">
        <v>7.9371031969999999</v>
      </c>
      <c r="AH258">
        <v>7.9926813389999998</v>
      </c>
      <c r="AI258">
        <v>7.9777327930000004</v>
      </c>
      <c r="AJ258">
        <v>7.9678548659999997</v>
      </c>
      <c r="AK258">
        <v>7.9636056379999998</v>
      </c>
      <c r="AL258">
        <v>7.9623008720000001</v>
      </c>
      <c r="AM258">
        <v>7.9639329549999998</v>
      </c>
      <c r="AN258">
        <v>7.9707787779999997</v>
      </c>
      <c r="AO258">
        <v>7.975250247</v>
      </c>
      <c r="AP258">
        <v>7.9778223639999997</v>
      </c>
      <c r="AQ258">
        <v>7.9802067010000002</v>
      </c>
      <c r="AR258">
        <v>7.9809410730000003</v>
      </c>
      <c r="AS258">
        <v>7.9523160209999997</v>
      </c>
      <c r="AT258">
        <v>7.920722595</v>
      </c>
      <c r="AU258">
        <v>7.8870200009999998</v>
      </c>
      <c r="AV258">
        <v>7.8524671469999996</v>
      </c>
      <c r="AW258">
        <v>7.8224568689999998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0.1903202926</v>
      </c>
      <c r="G259">
        <v>0.17549865619999999</v>
      </c>
      <c r="H259">
        <v>0.15912804159999999</v>
      </c>
      <c r="I259">
        <v>0.1527474026</v>
      </c>
      <c r="J259">
        <v>0.14366021239999999</v>
      </c>
      <c r="K259">
        <v>0.13055794879999999</v>
      </c>
      <c r="L259">
        <v>0.12018878869999999</v>
      </c>
      <c r="M259">
        <v>0.11252586909999999</v>
      </c>
      <c r="N259">
        <v>0.1065668348</v>
      </c>
      <c r="O259">
        <v>0.10520822439999999</v>
      </c>
      <c r="P259">
        <v>0.1010411335</v>
      </c>
      <c r="Q259">
        <v>9.3544769E-2</v>
      </c>
      <c r="R259">
        <v>8.5697193300000002E-2</v>
      </c>
      <c r="S259">
        <v>0.36022387639999998</v>
      </c>
      <c r="T259">
        <v>0.32335059980000003</v>
      </c>
      <c r="U259">
        <v>0.29740596530000002</v>
      </c>
      <c r="V259">
        <v>0.27518845019999999</v>
      </c>
      <c r="W259">
        <v>0.35929809639999999</v>
      </c>
      <c r="X259">
        <v>0.44633693060000001</v>
      </c>
      <c r="Y259">
        <v>0.45387377569999998</v>
      </c>
      <c r="Z259">
        <v>0.45951556830000001</v>
      </c>
      <c r="AA259">
        <v>0.46275691689999998</v>
      </c>
      <c r="AB259">
        <v>0.46405116540000002</v>
      </c>
      <c r="AC259">
        <v>0.46395771190000001</v>
      </c>
      <c r="AD259">
        <v>0.4817291722</v>
      </c>
      <c r="AE259">
        <v>0.497267548</v>
      </c>
      <c r="AF259">
        <v>0.5118898972</v>
      </c>
      <c r="AG259">
        <v>0.52620733060000002</v>
      </c>
      <c r="AH259">
        <v>0.54042645980000004</v>
      </c>
      <c r="AI259">
        <v>0.55906079580000001</v>
      </c>
      <c r="AJ259">
        <v>0.57781900689999999</v>
      </c>
      <c r="AK259">
        <v>0.59678288940000002</v>
      </c>
      <c r="AL259">
        <v>0.61619336359999999</v>
      </c>
      <c r="AM259">
        <v>0.63566956429999999</v>
      </c>
      <c r="AN259">
        <v>0.65202085909999996</v>
      </c>
      <c r="AO259">
        <v>0.66804601240000006</v>
      </c>
      <c r="AP259">
        <v>0.68377374020000004</v>
      </c>
      <c r="AQ259">
        <v>0.69934501609999999</v>
      </c>
      <c r="AR259">
        <v>0.71462985840000004</v>
      </c>
      <c r="AS259">
        <v>0.72674279009999998</v>
      </c>
      <c r="AT259">
        <v>0.73852261269999997</v>
      </c>
      <c r="AU259">
        <v>0.75003420330000004</v>
      </c>
      <c r="AV259">
        <v>0.76138748789999999</v>
      </c>
      <c r="AW259">
        <v>0.77311029509999996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0.73798185449999998</v>
      </c>
      <c r="G260">
        <v>0.71317029389999997</v>
      </c>
      <c r="H260">
        <v>0.67768056409999999</v>
      </c>
      <c r="I260">
        <v>0.68172780730000004</v>
      </c>
      <c r="J260">
        <v>0.67194316700000001</v>
      </c>
      <c r="K260">
        <v>0.63996794089999998</v>
      </c>
      <c r="L260">
        <v>0.61741577469999998</v>
      </c>
      <c r="M260">
        <v>0.60579404739999998</v>
      </c>
      <c r="N260">
        <v>0.60124787639999999</v>
      </c>
      <c r="O260">
        <v>0.60948668890000002</v>
      </c>
      <c r="P260">
        <v>0.6009982385</v>
      </c>
      <c r="Q260">
        <v>0.57125765520000005</v>
      </c>
      <c r="R260">
        <v>0.53727100630000002</v>
      </c>
      <c r="S260">
        <v>1.389738218</v>
      </c>
      <c r="T260">
        <v>1.1643528240000001</v>
      </c>
      <c r="U260">
        <v>0.98560216730000005</v>
      </c>
      <c r="V260">
        <v>0.8231984967</v>
      </c>
      <c r="W260">
        <v>0.84676763399999999</v>
      </c>
      <c r="X260">
        <v>0.86937765519999999</v>
      </c>
      <c r="Y260">
        <v>0.88285725420000005</v>
      </c>
      <c r="Z260">
        <v>0.8926117791</v>
      </c>
      <c r="AA260">
        <v>0.89767577229999995</v>
      </c>
      <c r="AB260">
        <v>0.89878302980000002</v>
      </c>
      <c r="AC260">
        <v>0.89719631820000001</v>
      </c>
      <c r="AD260">
        <v>0.89097780429999995</v>
      </c>
      <c r="AE260">
        <v>0.88098267910000005</v>
      </c>
      <c r="AF260">
        <v>0.8711126441</v>
      </c>
      <c r="AG260">
        <v>0.86017242390000004</v>
      </c>
      <c r="AH260">
        <v>0.84963543819999998</v>
      </c>
      <c r="AI260">
        <v>0.84245013830000004</v>
      </c>
      <c r="AJ260">
        <v>0.83586828400000002</v>
      </c>
      <c r="AK260">
        <v>0.82993661870000002</v>
      </c>
      <c r="AL260">
        <v>0.824404319</v>
      </c>
      <c r="AM260">
        <v>0.81922290320000002</v>
      </c>
      <c r="AN260">
        <v>0.81444997939999997</v>
      </c>
      <c r="AO260">
        <v>0.80948145370000002</v>
      </c>
      <c r="AP260">
        <v>0.8043693582</v>
      </c>
      <c r="AQ260">
        <v>0.79928822870000005</v>
      </c>
      <c r="AR260">
        <v>0.79409223470000001</v>
      </c>
      <c r="AS260">
        <v>0.7916481756</v>
      </c>
      <c r="AT260">
        <v>0.7889073606</v>
      </c>
      <c r="AU260">
        <v>0.78595494379999997</v>
      </c>
      <c r="AV260">
        <v>0.782916104</v>
      </c>
      <c r="AW260">
        <v>0.7803286572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0.2108387585</v>
      </c>
      <c r="G261">
        <v>0.2153795684</v>
      </c>
      <c r="H261">
        <v>0.21634296550000001</v>
      </c>
      <c r="I261">
        <v>0.23005689169999999</v>
      </c>
      <c r="J261">
        <v>0.2396973714</v>
      </c>
      <c r="K261">
        <v>0.24132117929999999</v>
      </c>
      <c r="L261">
        <v>0.24610556389999999</v>
      </c>
      <c r="M261">
        <v>0.25525555570000003</v>
      </c>
      <c r="N261">
        <v>0.26779979980000002</v>
      </c>
      <c r="O261">
        <v>0.28300839970000002</v>
      </c>
      <c r="P261">
        <v>0.29094392769999999</v>
      </c>
      <c r="Q261">
        <v>0.28833147139999998</v>
      </c>
      <c r="R261">
        <v>0.2827486843</v>
      </c>
      <c r="S261">
        <v>0.31503182619999998</v>
      </c>
      <c r="T261">
        <v>0.29273098469999997</v>
      </c>
      <c r="U261">
        <v>0.27951952839999999</v>
      </c>
      <c r="V261">
        <v>0.26939626500000002</v>
      </c>
      <c r="W261">
        <v>0.27846289410000002</v>
      </c>
      <c r="X261">
        <v>0.2872887838</v>
      </c>
      <c r="Y261">
        <v>0.29566707450000002</v>
      </c>
      <c r="Z261">
        <v>0.30292426890000002</v>
      </c>
      <c r="AA261">
        <v>0.30867938789999999</v>
      </c>
      <c r="AB261">
        <v>0.31316658829999999</v>
      </c>
      <c r="AC261">
        <v>0.31673815239999997</v>
      </c>
      <c r="AD261">
        <v>0.31523104709999999</v>
      </c>
      <c r="AE261">
        <v>0.3123787938</v>
      </c>
      <c r="AF261">
        <v>0.30913319160000002</v>
      </c>
      <c r="AG261">
        <v>0.30579419120000001</v>
      </c>
      <c r="AH261">
        <v>0.30258775030000001</v>
      </c>
      <c r="AI261">
        <v>0.3005061429</v>
      </c>
      <c r="AJ261">
        <v>0.29863339420000001</v>
      </c>
      <c r="AK261">
        <v>0.29698723249999998</v>
      </c>
      <c r="AL261">
        <v>0.29549706199999998</v>
      </c>
      <c r="AM261">
        <v>0.29412782139999999</v>
      </c>
      <c r="AN261">
        <v>0.29297642870000001</v>
      </c>
      <c r="AO261">
        <v>0.29174948379999999</v>
      </c>
      <c r="AP261">
        <v>0.2904653472</v>
      </c>
      <c r="AQ261">
        <v>0.28918684410000001</v>
      </c>
      <c r="AR261">
        <v>0.28786115159999998</v>
      </c>
      <c r="AS261">
        <v>0.28734352130000002</v>
      </c>
      <c r="AT261">
        <v>0.2867164646</v>
      </c>
      <c r="AU261">
        <v>0.28601054879999999</v>
      </c>
      <c r="AV261">
        <v>0.28527108280000002</v>
      </c>
      <c r="AW261">
        <v>0.28469415510000001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0.45773432819999998</v>
      </c>
      <c r="G262">
        <v>0.50757541009999996</v>
      </c>
      <c r="H262">
        <v>0.55344171220000005</v>
      </c>
      <c r="I262">
        <v>0.63884778860000002</v>
      </c>
      <c r="J262">
        <v>0.72253428159999999</v>
      </c>
      <c r="K262">
        <v>0.78963004219999999</v>
      </c>
      <c r="L262">
        <v>0.87414342349999996</v>
      </c>
      <c r="M262">
        <v>0.98416859769999998</v>
      </c>
      <c r="N262">
        <v>1.1208244249999999</v>
      </c>
      <c r="O262">
        <v>1.196316025</v>
      </c>
      <c r="P262">
        <v>1.2421531589999999</v>
      </c>
      <c r="Q262">
        <v>1.2433034970000001</v>
      </c>
      <c r="R262">
        <v>1.2314164649999999</v>
      </c>
      <c r="S262">
        <v>2.149266366</v>
      </c>
      <c r="T262">
        <v>2.1393895490000001</v>
      </c>
      <c r="U262">
        <v>2.1848271420000001</v>
      </c>
      <c r="V262">
        <v>2.2488828399999998</v>
      </c>
      <c r="W262">
        <v>2.3890347489999999</v>
      </c>
      <c r="X262">
        <v>2.5299116439999998</v>
      </c>
      <c r="Y262">
        <v>2.707555524</v>
      </c>
      <c r="Z262">
        <v>2.8782324180000001</v>
      </c>
      <c r="AA262">
        <v>3.036947777</v>
      </c>
      <c r="AB262">
        <v>3.1914961829999999</v>
      </c>
      <c r="AC262">
        <v>3.3373414179999998</v>
      </c>
      <c r="AD262">
        <v>3.4394434199999999</v>
      </c>
      <c r="AE262">
        <v>3.5258207530000001</v>
      </c>
      <c r="AF262">
        <v>3.6060466240000002</v>
      </c>
      <c r="AG262">
        <v>3.688269016</v>
      </c>
      <c r="AH262">
        <v>3.7700973499999999</v>
      </c>
      <c r="AI262">
        <v>3.8115621769999999</v>
      </c>
      <c r="AJ262">
        <v>3.8548779949999998</v>
      </c>
      <c r="AK262">
        <v>3.9004168629999998</v>
      </c>
      <c r="AL262">
        <v>3.9493858340000001</v>
      </c>
      <c r="AM262">
        <v>3.9994006949999998</v>
      </c>
      <c r="AN262">
        <v>4.0473683490000001</v>
      </c>
      <c r="AO262">
        <v>4.0937586929999998</v>
      </c>
      <c r="AP262">
        <v>4.1387843550000003</v>
      </c>
      <c r="AQ262">
        <v>4.1833171460000003</v>
      </c>
      <c r="AR262">
        <v>4.2265853790000003</v>
      </c>
      <c r="AS262">
        <v>4.3068812980000004</v>
      </c>
      <c r="AT262">
        <v>4.385167386</v>
      </c>
      <c r="AU262">
        <v>4.4618202389999997</v>
      </c>
      <c r="AV262">
        <v>4.5374883500000003</v>
      </c>
      <c r="AW262">
        <v>4.6153199960000002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1.2291103860000001</v>
      </c>
      <c r="F263">
        <v>1.2315566200000001</v>
      </c>
      <c r="G263">
        <v>1.1448640370000001</v>
      </c>
      <c r="H263">
        <v>0.92594739729999997</v>
      </c>
      <c r="I263">
        <v>1.017808719</v>
      </c>
      <c r="J263">
        <v>1.042130258</v>
      </c>
      <c r="K263">
        <v>0.98354394540000001</v>
      </c>
      <c r="L263">
        <v>0.97428931870000002</v>
      </c>
      <c r="M263">
        <v>0.97856474289999995</v>
      </c>
      <c r="N263">
        <v>0.95328531809999995</v>
      </c>
      <c r="O263">
        <v>0.94683704989999995</v>
      </c>
      <c r="P263">
        <v>0.93489707919999998</v>
      </c>
      <c r="Q263">
        <v>0.92201879460000002</v>
      </c>
      <c r="R263">
        <v>0.91099875279999998</v>
      </c>
      <c r="S263">
        <v>0.89892534560000004</v>
      </c>
      <c r="T263">
        <v>0.88587963989999996</v>
      </c>
      <c r="U263">
        <v>0.88462894280000004</v>
      </c>
      <c r="V263">
        <v>0.88776759390000004</v>
      </c>
      <c r="W263">
        <v>0.88991241750000005</v>
      </c>
      <c r="X263">
        <v>0.89136946179999998</v>
      </c>
      <c r="Y263">
        <v>0.89388204920000003</v>
      </c>
      <c r="Z263">
        <v>0.89993872929999996</v>
      </c>
      <c r="AA263">
        <v>0.90781883340000002</v>
      </c>
      <c r="AB263">
        <v>0.91707378360000003</v>
      </c>
      <c r="AC263">
        <v>0.92749869650000005</v>
      </c>
      <c r="AD263">
        <v>0.9390922572</v>
      </c>
      <c r="AE263">
        <v>0.95139946850000001</v>
      </c>
      <c r="AF263">
        <v>0.9644200959</v>
      </c>
      <c r="AG263">
        <v>0.9780872008</v>
      </c>
      <c r="AH263">
        <v>0.99246457789999998</v>
      </c>
      <c r="AI263">
        <v>1.0071920299999999</v>
      </c>
      <c r="AJ263">
        <v>1.022490852</v>
      </c>
      <c r="AK263">
        <v>1.038457483</v>
      </c>
      <c r="AL263">
        <v>1.0549320250000001</v>
      </c>
      <c r="AM263" s="39">
        <v>1.0718529969999999</v>
      </c>
      <c r="AN263" s="39">
        <v>1.0884098499999999</v>
      </c>
      <c r="AO263" s="39">
        <v>1.104796093</v>
      </c>
      <c r="AP263" s="39">
        <v>1.121018327</v>
      </c>
      <c r="AQ263" s="39">
        <v>1.1371900130000001</v>
      </c>
      <c r="AR263" s="39">
        <v>1.153078759</v>
      </c>
      <c r="AS263" s="39">
        <v>1.1694236739999999</v>
      </c>
      <c r="AT263" s="39">
        <v>1.18583091</v>
      </c>
      <c r="AU263" s="39">
        <v>1.202287364</v>
      </c>
      <c r="AV263">
        <v>1.2187667419999999</v>
      </c>
      <c r="AW263">
        <v>1.235607626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1.7665970230000001</v>
      </c>
      <c r="F264">
        <v>1.787347808</v>
      </c>
      <c r="G264">
        <v>1.8118454660000001</v>
      </c>
      <c r="H264">
        <v>1.701524451</v>
      </c>
      <c r="I264">
        <v>1.7759506169999999</v>
      </c>
      <c r="J264">
        <v>1.8116662290000001</v>
      </c>
      <c r="K264">
        <v>1.7954335539999999</v>
      </c>
      <c r="L264">
        <v>1.8038965950000001</v>
      </c>
      <c r="M264">
        <v>1.8116027969999999</v>
      </c>
      <c r="N264">
        <v>1.8455510660000001</v>
      </c>
      <c r="O264">
        <v>1.897541409</v>
      </c>
      <c r="P264">
        <v>1.931517215</v>
      </c>
      <c r="Q264">
        <v>1.957416222</v>
      </c>
      <c r="R264">
        <v>1.988639051</v>
      </c>
      <c r="S264">
        <v>1.9690241369999999</v>
      </c>
      <c r="T264">
        <v>1.9503828270000001</v>
      </c>
      <c r="U264">
        <v>1.9463670230000001</v>
      </c>
      <c r="V264">
        <v>1.9537474960000001</v>
      </c>
      <c r="W264">
        <v>1.961381144</v>
      </c>
      <c r="X264">
        <v>1.9690427699999999</v>
      </c>
      <c r="Y264">
        <v>1.9843312799999999</v>
      </c>
      <c r="Z264">
        <v>2.0061777059999999</v>
      </c>
      <c r="AA264">
        <v>2.032626048</v>
      </c>
      <c r="AB264">
        <v>2.0622405110000002</v>
      </c>
      <c r="AC264">
        <v>2.0940812759999998</v>
      </c>
      <c r="AD264">
        <v>2.12761712</v>
      </c>
      <c r="AE264">
        <v>2.1623669780000001</v>
      </c>
      <c r="AF264">
        <v>2.1981280509999999</v>
      </c>
      <c r="AG264">
        <v>2.234807301</v>
      </c>
      <c r="AH264">
        <v>2.2723796369999998</v>
      </c>
      <c r="AI264">
        <v>2.310785316</v>
      </c>
      <c r="AJ264">
        <v>2.3501240079999999</v>
      </c>
      <c r="AK264">
        <v>2.390334481</v>
      </c>
      <c r="AL264">
        <v>2.4313847110000002</v>
      </c>
      <c r="AM264">
        <v>2.4732231150000001</v>
      </c>
      <c r="AN264">
        <v>2.5142301539999998</v>
      </c>
      <c r="AO264">
        <v>2.5548849979999999</v>
      </c>
      <c r="AP264">
        <v>2.5954323010000002</v>
      </c>
      <c r="AQ264">
        <v>2.6360515609999999</v>
      </c>
      <c r="AR264">
        <v>2.6767855589999998</v>
      </c>
      <c r="AS264">
        <v>2.7168342640000001</v>
      </c>
      <c r="AT264">
        <v>2.7564266509999999</v>
      </c>
      <c r="AU264">
        <v>2.7957900659999999</v>
      </c>
      <c r="AV264">
        <v>2.8350539279999998</v>
      </c>
      <c r="AW264">
        <v>2.8743441160000001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1.620000125</v>
      </c>
      <c r="F266">
        <v>1.638860416</v>
      </c>
      <c r="G266">
        <v>1.664782859</v>
      </c>
      <c r="H266">
        <v>1.5510406720000001</v>
      </c>
      <c r="I266">
        <v>1.6284429499999999</v>
      </c>
      <c r="J266">
        <v>1.678098901</v>
      </c>
      <c r="K266">
        <v>1.671406481</v>
      </c>
      <c r="L266">
        <v>1.67959518</v>
      </c>
      <c r="M266">
        <v>1.685784535</v>
      </c>
      <c r="N266">
        <v>1.698516344</v>
      </c>
      <c r="O266">
        <v>1.7770815579999999</v>
      </c>
      <c r="P266">
        <v>1.8661043260000001</v>
      </c>
      <c r="Q266">
        <v>1.950540379</v>
      </c>
      <c r="R266">
        <v>2.0211153390000001</v>
      </c>
      <c r="S266">
        <v>2.0291624499999998</v>
      </c>
      <c r="T266">
        <v>2.0023692080000002</v>
      </c>
      <c r="U266">
        <v>1.983679261</v>
      </c>
      <c r="V266">
        <v>1.9764617550000001</v>
      </c>
      <c r="W266">
        <v>1.9699807030000001</v>
      </c>
      <c r="X266">
        <v>1.963739763</v>
      </c>
      <c r="Y266">
        <v>1.974833187</v>
      </c>
      <c r="Z266">
        <v>1.9936701699999999</v>
      </c>
      <c r="AA266">
        <v>2.0159478769999999</v>
      </c>
      <c r="AB266">
        <v>2.0401057520000001</v>
      </c>
      <c r="AC266">
        <v>2.0657100659999998</v>
      </c>
      <c r="AD266">
        <v>2.0928933860000001</v>
      </c>
      <c r="AE266">
        <v>2.121356579</v>
      </c>
      <c r="AF266">
        <v>2.1511175370000002</v>
      </c>
      <c r="AG266">
        <v>2.1821271850000001</v>
      </c>
      <c r="AH266">
        <v>2.2143493090000002</v>
      </c>
      <c r="AI266">
        <v>2.247979076</v>
      </c>
      <c r="AJ266">
        <v>2.2829835100000002</v>
      </c>
      <c r="AK266">
        <v>2.3191749220000002</v>
      </c>
      <c r="AL266">
        <v>2.3564246070000001</v>
      </c>
      <c r="AM266">
        <v>2.3946233879999999</v>
      </c>
      <c r="AN266">
        <v>2.4329830960000001</v>
      </c>
      <c r="AO266">
        <v>2.4715735529999998</v>
      </c>
      <c r="AP266">
        <v>2.5103619949999998</v>
      </c>
      <c r="AQ266">
        <v>2.5493499220000002</v>
      </c>
      <c r="AR266">
        <v>2.5884678640000001</v>
      </c>
      <c r="AS266">
        <v>2.627051271</v>
      </c>
      <c r="AT266">
        <v>2.6650550690000001</v>
      </c>
      <c r="AU266" s="39">
        <v>2.7026472579999998</v>
      </c>
      <c r="AV266">
        <v>2.739946094</v>
      </c>
      <c r="AW266">
        <v>2.777045314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0.98719293480000003</v>
      </c>
      <c r="G267">
        <v>0.98253111000000004</v>
      </c>
      <c r="H267">
        <v>0.97786750209999995</v>
      </c>
      <c r="I267">
        <v>0.97325980180000005</v>
      </c>
      <c r="J267">
        <v>0.96867744420000002</v>
      </c>
      <c r="K267">
        <v>0.96412653150000005</v>
      </c>
      <c r="L267">
        <v>0.95960196919999996</v>
      </c>
      <c r="M267">
        <v>0.95508486029999995</v>
      </c>
      <c r="N267">
        <v>0.95059873149999996</v>
      </c>
      <c r="O267">
        <v>0.9478795699</v>
      </c>
      <c r="P267">
        <v>0.94503589590000003</v>
      </c>
      <c r="Q267">
        <v>0.94206107689999996</v>
      </c>
      <c r="R267">
        <v>0.93891462540000004</v>
      </c>
      <c r="S267">
        <v>0.95300896690000003</v>
      </c>
      <c r="T267">
        <v>0.95012018710000001</v>
      </c>
      <c r="U267">
        <v>0.94726585539999997</v>
      </c>
      <c r="V267">
        <v>0.94444684720000005</v>
      </c>
      <c r="W267">
        <v>0.94272296639999997</v>
      </c>
      <c r="X267">
        <v>0.94099148119999998</v>
      </c>
      <c r="Y267">
        <v>0.94103748570000001</v>
      </c>
      <c r="Z267">
        <v>0.94108226350000002</v>
      </c>
      <c r="AA267">
        <v>0.94112653349999997</v>
      </c>
      <c r="AB267">
        <v>0.94115239319999999</v>
      </c>
      <c r="AC267">
        <v>0.94117706649999999</v>
      </c>
      <c r="AD267">
        <v>0.941273833</v>
      </c>
      <c r="AE267">
        <v>0.94137513129999995</v>
      </c>
      <c r="AF267">
        <v>0.94148158709999996</v>
      </c>
      <c r="AG267">
        <v>0.94158556370000002</v>
      </c>
      <c r="AH267">
        <v>0.94169471999999999</v>
      </c>
      <c r="AI267">
        <v>0.941729284</v>
      </c>
      <c r="AJ267">
        <v>0.94176520419999998</v>
      </c>
      <c r="AK267">
        <v>0.94180176790000003</v>
      </c>
      <c r="AL267">
        <v>0.94184909480000001</v>
      </c>
      <c r="AM267">
        <v>0.94189757289999998</v>
      </c>
      <c r="AN267">
        <v>0.94175718060000002</v>
      </c>
      <c r="AO267">
        <v>0.94161206730000002</v>
      </c>
      <c r="AP267">
        <v>0.94146145339999998</v>
      </c>
      <c r="AQ267">
        <v>0.94130408060000004</v>
      </c>
      <c r="AR267">
        <v>0.94113991829999999</v>
      </c>
      <c r="AS267">
        <v>0.94093331390000001</v>
      </c>
      <c r="AT267">
        <v>0.94072218789999995</v>
      </c>
      <c r="AU267">
        <v>0.94050621150000002</v>
      </c>
      <c r="AV267">
        <v>0.94028477499999996</v>
      </c>
      <c r="AW267">
        <v>0.94005517270000005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8.1046741800000002E-3</v>
      </c>
      <c r="F268">
        <v>1.28070652E-2</v>
      </c>
      <c r="G268">
        <v>1.7468890000000001E-2</v>
      </c>
      <c r="H268">
        <v>2.2132497899999999E-2</v>
      </c>
      <c r="I268">
        <v>2.6740198199999999E-2</v>
      </c>
      <c r="J268">
        <v>3.1322555799999999E-2</v>
      </c>
      <c r="K268">
        <v>3.5873468499999998E-2</v>
      </c>
      <c r="L268">
        <v>4.0398030799999998E-2</v>
      </c>
      <c r="M268">
        <v>4.4915139700000002E-2</v>
      </c>
      <c r="N268">
        <v>4.9401268499999998E-2</v>
      </c>
      <c r="O268">
        <v>5.2120430099999997E-2</v>
      </c>
      <c r="P268">
        <v>5.4964104100000001E-2</v>
      </c>
      <c r="Q268">
        <v>5.7938923099999998E-2</v>
      </c>
      <c r="R268">
        <v>6.1085374599999999E-2</v>
      </c>
      <c r="S268">
        <v>4.6991033100000003E-2</v>
      </c>
      <c r="T268">
        <v>4.9879812900000001E-2</v>
      </c>
      <c r="U268">
        <v>5.2734144599999998E-2</v>
      </c>
      <c r="V268">
        <v>5.5553152799999998E-2</v>
      </c>
      <c r="W268">
        <v>5.7277033599999999E-2</v>
      </c>
      <c r="X268">
        <v>5.90085188E-2</v>
      </c>
      <c r="Y268">
        <v>5.8962514299999998E-2</v>
      </c>
      <c r="Z268">
        <v>5.8917736499999998E-2</v>
      </c>
      <c r="AA268">
        <v>5.8873466499999999E-2</v>
      </c>
      <c r="AB268">
        <v>5.88476068E-2</v>
      </c>
      <c r="AC268">
        <v>5.8822933500000001E-2</v>
      </c>
      <c r="AD268">
        <v>5.8726167000000003E-2</v>
      </c>
      <c r="AE268">
        <v>5.8624868699999999E-2</v>
      </c>
      <c r="AF268">
        <v>5.8518412899999997E-2</v>
      </c>
      <c r="AG268">
        <v>5.8414436299999997E-2</v>
      </c>
      <c r="AH268">
        <v>5.8305280000000001E-2</v>
      </c>
      <c r="AI268">
        <v>5.8270716E-2</v>
      </c>
      <c r="AJ268">
        <v>5.8234795800000003E-2</v>
      </c>
      <c r="AK268">
        <v>5.8198232099999997E-2</v>
      </c>
      <c r="AL268">
        <v>5.8150905199999998E-2</v>
      </c>
      <c r="AM268">
        <v>5.8102427099999999E-2</v>
      </c>
      <c r="AN268">
        <v>5.82428194E-2</v>
      </c>
      <c r="AO268">
        <v>5.8387932699999999E-2</v>
      </c>
      <c r="AP268">
        <v>5.8538546599999998E-2</v>
      </c>
      <c r="AQ268">
        <v>5.8695919399999998E-2</v>
      </c>
      <c r="AR268">
        <v>5.8860081699999997E-2</v>
      </c>
      <c r="AS268">
        <v>5.9066686100000002E-2</v>
      </c>
      <c r="AT268">
        <v>5.9277812100000001E-2</v>
      </c>
      <c r="AU268">
        <v>5.9493788499999999E-2</v>
      </c>
      <c r="AV268">
        <v>5.9715224999999997E-2</v>
      </c>
      <c r="AW268">
        <v>5.9944827300000003E-2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0.92285345379999995</v>
      </c>
      <c r="F277">
        <v>0.91579934299999999</v>
      </c>
      <c r="G277">
        <v>0.90891743670000003</v>
      </c>
      <c r="H277">
        <v>0.90182203859999999</v>
      </c>
      <c r="I277">
        <v>0.89503329860000003</v>
      </c>
      <c r="J277">
        <v>0.88832315019999997</v>
      </c>
      <c r="K277">
        <v>0.88168582939999995</v>
      </c>
      <c r="L277">
        <v>0.87509762660000001</v>
      </c>
      <c r="M277">
        <v>0.86846956710000001</v>
      </c>
      <c r="N277">
        <v>0.86184885970000003</v>
      </c>
      <c r="O277">
        <v>0.83706568920000002</v>
      </c>
      <c r="P277">
        <v>0.80764105900000005</v>
      </c>
      <c r="Q277">
        <v>0.77323692070000005</v>
      </c>
      <c r="R277">
        <v>0.73335091789999995</v>
      </c>
      <c r="S277">
        <v>0.70259708129999998</v>
      </c>
      <c r="T277">
        <v>0.70013076259999996</v>
      </c>
      <c r="U277">
        <v>0.69731558849999997</v>
      </c>
      <c r="V277">
        <v>0.69448793819999999</v>
      </c>
      <c r="W277">
        <v>0.68760817330000001</v>
      </c>
      <c r="X277">
        <v>0.68066638270000002</v>
      </c>
      <c r="Y277">
        <v>0.67403924589999997</v>
      </c>
      <c r="Z277">
        <v>0.66755032280000004</v>
      </c>
      <c r="AA277">
        <v>0.66118199779999998</v>
      </c>
      <c r="AB277">
        <v>0.65473688510000005</v>
      </c>
      <c r="AC277">
        <v>0.64836370850000002</v>
      </c>
      <c r="AD277">
        <v>0.64288564680000004</v>
      </c>
      <c r="AE277">
        <v>0.63755848120000003</v>
      </c>
      <c r="AF277">
        <v>0.63232512240000005</v>
      </c>
      <c r="AG277">
        <v>0.62703207549999995</v>
      </c>
      <c r="AH277">
        <v>0.62179971509999998</v>
      </c>
      <c r="AI277">
        <v>0.61968496019999997</v>
      </c>
      <c r="AJ277">
        <v>0.61758897199999996</v>
      </c>
      <c r="AK277">
        <v>0.61550701539999997</v>
      </c>
      <c r="AL277">
        <v>0.61338665439999995</v>
      </c>
      <c r="AM277">
        <v>0.61128487480000004</v>
      </c>
      <c r="AN277">
        <v>0.60854919139999997</v>
      </c>
      <c r="AO277">
        <v>0.60583806969999998</v>
      </c>
      <c r="AP277">
        <v>0.60315009539999997</v>
      </c>
      <c r="AQ277">
        <v>0.60047954729999997</v>
      </c>
      <c r="AR277">
        <v>0.59783122789999998</v>
      </c>
      <c r="AS277">
        <v>0.59509181970000002</v>
      </c>
      <c r="AT277">
        <v>0.59235700609999997</v>
      </c>
      <c r="AU277">
        <v>0.58962614040000005</v>
      </c>
      <c r="AV277">
        <v>0.5868960218</v>
      </c>
      <c r="AW277">
        <v>0.58414477190000003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4.1254837500000002E-2</v>
      </c>
      <c r="F278">
        <v>4.7474743299999997E-2</v>
      </c>
      <c r="G278">
        <v>5.3375840200000003E-2</v>
      </c>
      <c r="H278">
        <v>5.9166258200000002E-2</v>
      </c>
      <c r="I278">
        <v>6.4516474800000001E-2</v>
      </c>
      <c r="J278">
        <v>6.9536525000000002E-2</v>
      </c>
      <c r="K278">
        <v>7.4203486799999996E-2</v>
      </c>
      <c r="L278">
        <v>7.8502434199999999E-2</v>
      </c>
      <c r="M278">
        <v>8.2455362099999999E-2</v>
      </c>
      <c r="N278">
        <v>8.5993221600000003E-2</v>
      </c>
      <c r="O278">
        <v>0.109136567</v>
      </c>
      <c r="P278">
        <v>0.13731738269999999</v>
      </c>
      <c r="Q278">
        <v>0.1709987395</v>
      </c>
      <c r="R278">
        <v>0.2107148532</v>
      </c>
      <c r="S278">
        <v>0.1828099094</v>
      </c>
      <c r="T278">
        <v>0.1884351984</v>
      </c>
      <c r="U278">
        <v>0.194189692</v>
      </c>
      <c r="V278">
        <v>0.1998720242</v>
      </c>
      <c r="W278">
        <v>0.20072504059999999</v>
      </c>
      <c r="X278">
        <v>0.2015615992</v>
      </c>
      <c r="Y278">
        <v>0.20418583749999999</v>
      </c>
      <c r="Z278">
        <v>0.20671977959999999</v>
      </c>
      <c r="AA278">
        <v>0.20917637880000001</v>
      </c>
      <c r="AB278">
        <v>0.21159369720000001</v>
      </c>
      <c r="AC278">
        <v>0.2139669498</v>
      </c>
      <c r="AD278">
        <v>0.2165065152</v>
      </c>
      <c r="AE278">
        <v>0.21896109929999999</v>
      </c>
      <c r="AF278">
        <v>0.22136566120000001</v>
      </c>
      <c r="AG278">
        <v>0.22373638400000001</v>
      </c>
      <c r="AH278">
        <v>0.22607806790000001</v>
      </c>
      <c r="AI278">
        <v>0.22628586370000001</v>
      </c>
      <c r="AJ278">
        <v>0.22648971640000001</v>
      </c>
      <c r="AK278">
        <v>0.2266923787</v>
      </c>
      <c r="AL278">
        <v>0.22687631990000001</v>
      </c>
      <c r="AM278">
        <v>0.22705649080000001</v>
      </c>
      <c r="AN278">
        <v>0.2277429352</v>
      </c>
      <c r="AO278">
        <v>0.22841854810000001</v>
      </c>
      <c r="AP278">
        <v>0.22908422270000001</v>
      </c>
      <c r="AQ278">
        <v>0.22974331340000001</v>
      </c>
      <c r="AR278">
        <v>0.23039309429999999</v>
      </c>
      <c r="AS278">
        <v>0.23011224420000001</v>
      </c>
      <c r="AT278">
        <v>0.22982711519999999</v>
      </c>
      <c r="AU278">
        <v>0.22953816199999999</v>
      </c>
      <c r="AV278">
        <v>0.22924724290000001</v>
      </c>
      <c r="AW278">
        <v>0.2289664424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5.1568546899999996E-3</v>
      </c>
      <c r="F279">
        <v>4.8228721400000001E-3</v>
      </c>
      <c r="G279">
        <v>4.5047820800000003E-3</v>
      </c>
      <c r="H279">
        <v>4.2199963800000004E-3</v>
      </c>
      <c r="I279">
        <v>3.9429047200000003E-3</v>
      </c>
      <c r="J279">
        <v>3.6836540699999999E-3</v>
      </c>
      <c r="K279">
        <v>3.4413248300000001E-3</v>
      </c>
      <c r="L279">
        <v>3.2154333999999999E-3</v>
      </c>
      <c r="M279">
        <v>3.0067839000000002E-3</v>
      </c>
      <c r="N279">
        <v>2.8126374999999999E-3</v>
      </c>
      <c r="O279">
        <v>2.7268549200000001E-3</v>
      </c>
      <c r="P279">
        <v>2.6209543699999998E-3</v>
      </c>
      <c r="Q279">
        <v>2.4932685E-3</v>
      </c>
      <c r="R279">
        <v>2.3470021700000001E-3</v>
      </c>
      <c r="S279">
        <v>1.0223832E-2</v>
      </c>
      <c r="T279">
        <v>9.5483468399999907E-3</v>
      </c>
      <c r="U279">
        <v>8.9006235199999995E-3</v>
      </c>
      <c r="V279">
        <v>8.2680987400000003E-3</v>
      </c>
      <c r="W279">
        <v>1.06354568E-2</v>
      </c>
      <c r="X279">
        <v>1.30385972E-2</v>
      </c>
      <c r="Y279">
        <v>1.3037513800000001E-2</v>
      </c>
      <c r="Z279">
        <v>1.30302544E-2</v>
      </c>
      <c r="AA279">
        <v>1.3017857799999999E-2</v>
      </c>
      <c r="AB279">
        <v>1.29985633E-2</v>
      </c>
      <c r="AC279">
        <v>1.29765639E-2</v>
      </c>
      <c r="AD279">
        <v>1.3449999299999999E-2</v>
      </c>
      <c r="AE279">
        <v>1.39155294E-2</v>
      </c>
      <c r="AF279">
        <v>1.43751855E-2</v>
      </c>
      <c r="AG279">
        <v>1.48330849E-2</v>
      </c>
      <c r="AH279">
        <v>1.5286305599999999E-2</v>
      </c>
      <c r="AI279">
        <v>1.58575824E-2</v>
      </c>
      <c r="AJ279">
        <v>1.6424754900000001E-2</v>
      </c>
      <c r="AK279">
        <v>1.6988050300000002E-2</v>
      </c>
      <c r="AL279">
        <v>1.7557699100000001E-2</v>
      </c>
      <c r="AM279">
        <v>1.8123319400000001E-2</v>
      </c>
      <c r="AN279">
        <v>1.8629690800000001E-2</v>
      </c>
      <c r="AO279">
        <v>1.9133456100000001E-2</v>
      </c>
      <c r="AP279">
        <v>1.9634653200000001E-2</v>
      </c>
      <c r="AQ279">
        <v>2.0133543800000001E-2</v>
      </c>
      <c r="AR279">
        <v>2.06298709E-2</v>
      </c>
      <c r="AS279">
        <v>2.1029397500000001E-2</v>
      </c>
      <c r="AT279">
        <v>2.1428918799999998E-2</v>
      </c>
      <c r="AU279">
        <v>2.1828456400000001E-2</v>
      </c>
      <c r="AV279">
        <v>2.2228171000000001E-2</v>
      </c>
      <c r="AW279">
        <v>2.2629247700000001E-2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1.4960851799999999E-2</v>
      </c>
      <c r="G280">
        <v>1.46447925E-2</v>
      </c>
      <c r="H280">
        <v>1.4377400699999999E-2</v>
      </c>
      <c r="I280">
        <v>1.4078080499999999E-2</v>
      </c>
      <c r="J280">
        <v>1.37836699E-2</v>
      </c>
      <c r="K280">
        <v>1.34949275E-2</v>
      </c>
      <c r="L280">
        <v>1.3214272799999999E-2</v>
      </c>
      <c r="M280">
        <v>1.29498527E-2</v>
      </c>
      <c r="N280">
        <v>1.26950741E-2</v>
      </c>
      <c r="O280">
        <v>1.27288E-2</v>
      </c>
      <c r="P280">
        <v>1.2652864200000001E-2</v>
      </c>
      <c r="Q280">
        <v>1.2448080699999999E-2</v>
      </c>
      <c r="R280">
        <v>1.21185537E-2</v>
      </c>
      <c r="S280">
        <v>3.4427754099999999E-2</v>
      </c>
      <c r="T280">
        <v>3.0066649800000001E-2</v>
      </c>
      <c r="U280">
        <v>2.5842307299999999E-2</v>
      </c>
      <c r="V280">
        <v>2.1709678E-2</v>
      </c>
      <c r="W280">
        <v>2.2071668199999998E-2</v>
      </c>
      <c r="X280">
        <v>2.2436081900000002E-2</v>
      </c>
      <c r="Y280">
        <v>2.2469902399999998E-2</v>
      </c>
      <c r="Z280">
        <v>2.2493165499999999E-2</v>
      </c>
      <c r="AA280">
        <v>2.2507616899999999E-2</v>
      </c>
      <c r="AB280">
        <v>2.2501548400000002E-2</v>
      </c>
      <c r="AC280">
        <v>2.2490797199999999E-2</v>
      </c>
      <c r="AD280">
        <v>2.2326386199999999E-2</v>
      </c>
      <c r="AE280">
        <v>2.2156757999999999E-2</v>
      </c>
      <c r="AF280">
        <v>2.19857075E-2</v>
      </c>
      <c r="AG280">
        <v>2.18111252E-2</v>
      </c>
      <c r="AH280">
        <v>2.1637426599999999E-2</v>
      </c>
      <c r="AI280">
        <v>2.1534078299999999E-2</v>
      </c>
      <c r="AJ280">
        <v>2.1431201300000001E-2</v>
      </c>
      <c r="AK280">
        <v>2.1329049999999999E-2</v>
      </c>
      <c r="AL280">
        <v>2.1226423000000001E-2</v>
      </c>
      <c r="AM280">
        <v>2.1124249599999999E-2</v>
      </c>
      <c r="AN280">
        <v>2.1064847500000001E-2</v>
      </c>
      <c r="AO280">
        <v>2.1004913100000001E-2</v>
      </c>
      <c r="AP280">
        <v>2.09445386E-2</v>
      </c>
      <c r="AQ280">
        <v>2.08840377E-2</v>
      </c>
      <c r="AR280">
        <v>2.08231675E-2</v>
      </c>
      <c r="AS280">
        <v>2.0825722299999998E-2</v>
      </c>
      <c r="AT280">
        <v>2.08279151E-2</v>
      </c>
      <c r="AU280">
        <v>2.0829785999999999E-2</v>
      </c>
      <c r="AV280">
        <v>2.0831502299999999E-2</v>
      </c>
      <c r="AW280">
        <v>2.0834163199999998E-2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5.1568546899999996E-3</v>
      </c>
      <c r="F281">
        <v>5.3428268700000002E-3</v>
      </c>
      <c r="G281">
        <v>5.5284640999999999E-3</v>
      </c>
      <c r="H281">
        <v>5.7373076499999997E-3</v>
      </c>
      <c r="I281">
        <v>5.9385127900000003E-3</v>
      </c>
      <c r="J281">
        <v>6.1461846799999997E-3</v>
      </c>
      <c r="K281">
        <v>6.3608885799999997E-3</v>
      </c>
      <c r="L281">
        <v>6.5841086999999998E-3</v>
      </c>
      <c r="M281">
        <v>6.8206386800000003E-3</v>
      </c>
      <c r="N281">
        <v>7.0680879400000004E-3</v>
      </c>
      <c r="O281">
        <v>7.3351950399999999E-3</v>
      </c>
      <c r="P281">
        <v>7.5469339200000003E-3</v>
      </c>
      <c r="Q281">
        <v>7.6849596499999999E-3</v>
      </c>
      <c r="R281">
        <v>7.7436815500000001E-3</v>
      </c>
      <c r="S281">
        <v>8.9411964699999905E-3</v>
      </c>
      <c r="T281">
        <v>8.6441681999999999E-3</v>
      </c>
      <c r="U281">
        <v>8.3653267799999997E-3</v>
      </c>
      <c r="V281">
        <v>8.0940712400000003E-3</v>
      </c>
      <c r="W281">
        <v>8.2426823599999997E-3</v>
      </c>
      <c r="X281">
        <v>8.3924104900000001E-3</v>
      </c>
      <c r="Y281">
        <v>8.4930299499999997E-3</v>
      </c>
      <c r="Z281">
        <v>8.5898728099999995E-3</v>
      </c>
      <c r="AA281">
        <v>8.68348855E-3</v>
      </c>
      <c r="AB281">
        <v>8.7721269199999997E-3</v>
      </c>
      <c r="AC281">
        <v>8.8589385799999996E-3</v>
      </c>
      <c r="AD281">
        <v>8.8013298699999905E-3</v>
      </c>
      <c r="AE281">
        <v>8.7416045900000003E-3</v>
      </c>
      <c r="AF281">
        <v>8.6812554600000005E-3</v>
      </c>
      <c r="AG281">
        <v>8.6199315899999907E-3</v>
      </c>
      <c r="AH281">
        <v>8.5588866899999998E-3</v>
      </c>
      <c r="AI281">
        <v>8.5237615600000007E-3</v>
      </c>
      <c r="AJ281">
        <v>8.4887832299999997E-3</v>
      </c>
      <c r="AK281">
        <v>8.4540527600000005E-3</v>
      </c>
      <c r="AL281">
        <v>8.4198383199999994E-3</v>
      </c>
      <c r="AM281">
        <v>8.3857600699999996E-3</v>
      </c>
      <c r="AN281">
        <v>8.3709903000000006E-3</v>
      </c>
      <c r="AO281">
        <v>8.3559752299999998E-3</v>
      </c>
      <c r="AP281">
        <v>8.3407507999999995E-3</v>
      </c>
      <c r="AQ281">
        <v>8.3254414599999906E-3</v>
      </c>
      <c r="AR281">
        <v>8.3099500199999999E-3</v>
      </c>
      <c r="AS281">
        <v>8.3147176699999905E-3</v>
      </c>
      <c r="AT281">
        <v>8.3193442499999905E-3</v>
      </c>
      <c r="AU281">
        <v>8.3238454700000006E-3</v>
      </c>
      <c r="AV281">
        <v>8.3282881699999999E-3</v>
      </c>
      <c r="AW281">
        <v>8.33311183E-3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1.15993629E-2</v>
      </c>
      <c r="G282">
        <v>1.3028684400000001E-2</v>
      </c>
      <c r="H282">
        <v>1.46769985E-2</v>
      </c>
      <c r="I282">
        <v>1.6490728600000001E-2</v>
      </c>
      <c r="J282">
        <v>1.8526816200000001E-2</v>
      </c>
      <c r="K282">
        <v>2.0813542899999999E-2</v>
      </c>
      <c r="L282">
        <v>2.3386124300000002E-2</v>
      </c>
      <c r="M282">
        <v>2.6297795499999999E-2</v>
      </c>
      <c r="N282">
        <v>2.95821192E-2</v>
      </c>
      <c r="O282">
        <v>3.10068937E-2</v>
      </c>
      <c r="P282">
        <v>3.2220805900000003E-2</v>
      </c>
      <c r="Q282">
        <v>3.3138030899999997E-2</v>
      </c>
      <c r="R282">
        <v>3.3724991500000003E-2</v>
      </c>
      <c r="S282">
        <v>6.1000226800000001E-2</v>
      </c>
      <c r="T282">
        <v>6.31748741E-2</v>
      </c>
      <c r="U282">
        <v>6.5386462000000006E-2</v>
      </c>
      <c r="V282">
        <v>6.7568189599999995E-2</v>
      </c>
      <c r="W282">
        <v>7.0716978799999997E-2</v>
      </c>
      <c r="X282">
        <v>7.3904928499999994E-2</v>
      </c>
      <c r="Y282">
        <v>7.7774470499999998E-2</v>
      </c>
      <c r="Z282">
        <v>8.16166049E-2</v>
      </c>
      <c r="AA282">
        <v>8.5432660199999996E-2</v>
      </c>
      <c r="AB282">
        <v>8.9397179100000002E-2</v>
      </c>
      <c r="AC282">
        <v>9.3343042000000001E-2</v>
      </c>
      <c r="AD282">
        <v>9.6030122699999998E-2</v>
      </c>
      <c r="AE282">
        <v>9.8666527599999998E-2</v>
      </c>
      <c r="AF282">
        <v>0.101267068</v>
      </c>
      <c r="AG282">
        <v>0.1039673987</v>
      </c>
      <c r="AH282">
        <v>0.106639598</v>
      </c>
      <c r="AI282">
        <v>0.1081137538</v>
      </c>
      <c r="AJ282">
        <v>0.1095765722</v>
      </c>
      <c r="AK282">
        <v>0.11102945290000001</v>
      </c>
      <c r="AL282">
        <v>0.1125330653</v>
      </c>
      <c r="AM282">
        <v>0.1140253054</v>
      </c>
      <c r="AN282">
        <v>0.1156423448</v>
      </c>
      <c r="AO282">
        <v>0.1172490377</v>
      </c>
      <c r="AP282">
        <v>0.1188457393</v>
      </c>
      <c r="AQ282">
        <v>0.1204341163</v>
      </c>
      <c r="AR282">
        <v>0.1220126893</v>
      </c>
      <c r="AS282">
        <v>0.12462609869999999</v>
      </c>
      <c r="AT282">
        <v>0.12723970039999999</v>
      </c>
      <c r="AU282">
        <v>0.12985360970000001</v>
      </c>
      <c r="AV282">
        <v>0.13246877379999999</v>
      </c>
      <c r="AW282">
        <v>0.13509226290000001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412031287.19999999</v>
      </c>
      <c r="G285">
        <v>421176978.10000002</v>
      </c>
      <c r="H285">
        <v>439607698.10000002</v>
      </c>
      <c r="I285">
        <v>454216267.89999998</v>
      </c>
      <c r="J285">
        <v>471356713.39999998</v>
      </c>
      <c r="K285">
        <v>493140538.60000002</v>
      </c>
      <c r="L285">
        <v>519055203</v>
      </c>
      <c r="M285">
        <v>549158254.29999995</v>
      </c>
      <c r="N285">
        <v>565030797.79999995</v>
      </c>
      <c r="O285">
        <v>564275633.79999995</v>
      </c>
      <c r="P285">
        <v>563861570.60000002</v>
      </c>
      <c r="Q285">
        <v>562417968.70000005</v>
      </c>
      <c r="R285">
        <v>562164517.79999995</v>
      </c>
      <c r="S285">
        <v>565149206.10000002</v>
      </c>
      <c r="T285">
        <v>568193611.79999995</v>
      </c>
      <c r="U285">
        <v>570058990.20000005</v>
      </c>
      <c r="V285">
        <v>571931473.10000002</v>
      </c>
      <c r="W285">
        <v>573246360.79999995</v>
      </c>
      <c r="X285">
        <v>574298938.29999995</v>
      </c>
      <c r="Y285">
        <v>575843617.29999995</v>
      </c>
      <c r="Z285">
        <v>577891927.70000005</v>
      </c>
      <c r="AA285">
        <v>580415606.89999998</v>
      </c>
      <c r="AB285">
        <v>583271788.29999995</v>
      </c>
      <c r="AC285">
        <v>586344300.79999995</v>
      </c>
      <c r="AD285">
        <v>589504749.5</v>
      </c>
      <c r="AE285">
        <v>592669013.20000005</v>
      </c>
      <c r="AF285">
        <v>595792676.20000005</v>
      </c>
      <c r="AG285">
        <v>598870036.10000002</v>
      </c>
      <c r="AH285">
        <v>601929988.5</v>
      </c>
      <c r="AI285">
        <v>604998647.5</v>
      </c>
      <c r="AJ285">
        <v>608117452.60000002</v>
      </c>
      <c r="AK285">
        <v>611314853.10000002</v>
      </c>
      <c r="AL285">
        <v>614621226.39999998</v>
      </c>
      <c r="AM285">
        <v>618048113.70000005</v>
      </c>
      <c r="AN285">
        <v>621617166.10000002</v>
      </c>
      <c r="AO285">
        <v>625324809.29999995</v>
      </c>
      <c r="AP285">
        <v>629144949.89999998</v>
      </c>
      <c r="AQ285">
        <v>633058120.60000002</v>
      </c>
      <c r="AR285">
        <v>637032341</v>
      </c>
      <c r="AS285">
        <v>641015336.60000002</v>
      </c>
      <c r="AT285">
        <v>645006066.5</v>
      </c>
      <c r="AU285">
        <v>648999562.70000005</v>
      </c>
      <c r="AV285">
        <v>652992519.89999998</v>
      </c>
      <c r="AW285">
        <v>657014372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277116.31670000002</v>
      </c>
      <c r="G286">
        <v>283665.37920000002</v>
      </c>
      <c r="H286">
        <v>285001.72840000002</v>
      </c>
      <c r="I286">
        <v>276922.17359999998</v>
      </c>
      <c r="J286">
        <v>276124.06449999998</v>
      </c>
      <c r="K286">
        <v>278197.11359999998</v>
      </c>
      <c r="L286">
        <v>278284.74910000002</v>
      </c>
      <c r="M286">
        <v>283631.08279999997</v>
      </c>
      <c r="N286">
        <v>292647.50180000003</v>
      </c>
      <c r="O286">
        <v>300200.375</v>
      </c>
      <c r="P286">
        <v>308652.62599999999</v>
      </c>
      <c r="Q286">
        <v>316800.97950000002</v>
      </c>
      <c r="R286">
        <v>327818.90999999997</v>
      </c>
      <c r="S286">
        <v>324408.81390000001</v>
      </c>
      <c r="T286">
        <v>321858.75429999997</v>
      </c>
      <c r="U286">
        <v>321355.78169999999</v>
      </c>
      <c r="V286">
        <v>321239.28749999998</v>
      </c>
      <c r="W286">
        <v>328707.48200000002</v>
      </c>
      <c r="X286">
        <v>335927.01640000002</v>
      </c>
      <c r="Y286">
        <v>343688.7671</v>
      </c>
      <c r="Z286">
        <v>351546.61410000001</v>
      </c>
      <c r="AA286">
        <v>360041.56969999999</v>
      </c>
      <c r="AB286">
        <v>368964.22249999997</v>
      </c>
      <c r="AC286">
        <v>378158.42670000001</v>
      </c>
      <c r="AD286">
        <v>387520.3603</v>
      </c>
      <c r="AE286">
        <v>396822.16989999998</v>
      </c>
      <c r="AF286">
        <v>405911.15250000003</v>
      </c>
      <c r="AG286">
        <v>414767.73729999998</v>
      </c>
      <c r="AH286">
        <v>423477.9901</v>
      </c>
      <c r="AI286">
        <v>432129.88160000002</v>
      </c>
      <c r="AJ286">
        <v>440806.45079999999</v>
      </c>
      <c r="AK286">
        <v>449560.90909999999</v>
      </c>
      <c r="AL286">
        <v>458615.62160000001</v>
      </c>
      <c r="AM286">
        <v>468039.67070000002</v>
      </c>
      <c r="AN286">
        <v>477836.33620000002</v>
      </c>
      <c r="AO286">
        <v>488060.96879999997</v>
      </c>
      <c r="AP286">
        <v>498686.68199999997</v>
      </c>
      <c r="AQ286">
        <v>509771.40899999999</v>
      </c>
      <c r="AR286">
        <v>521295.93579999998</v>
      </c>
      <c r="AS286">
        <v>533160.71140000003</v>
      </c>
      <c r="AT286">
        <v>545466.20360000001</v>
      </c>
      <c r="AU286">
        <v>558168.33990000002</v>
      </c>
      <c r="AV286">
        <v>571236.4325</v>
      </c>
      <c r="AW286">
        <v>584855.3432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168450.91310000001</v>
      </c>
      <c r="G287">
        <v>175102.31229999999</v>
      </c>
      <c r="H287">
        <v>184377.13829999999</v>
      </c>
      <c r="I287">
        <v>191958.08609999999</v>
      </c>
      <c r="J287">
        <v>200434.6698</v>
      </c>
      <c r="K287">
        <v>214631.46230000001</v>
      </c>
      <c r="L287">
        <v>230322.88099999999</v>
      </c>
      <c r="M287">
        <v>246883.2654</v>
      </c>
      <c r="N287">
        <v>260023.78320000001</v>
      </c>
      <c r="O287">
        <v>260817.65059999999</v>
      </c>
      <c r="P287">
        <v>258254.19769999999</v>
      </c>
      <c r="Q287">
        <v>254106.90150000001</v>
      </c>
      <c r="R287">
        <v>252876.6378</v>
      </c>
      <c r="S287">
        <v>251769.7585</v>
      </c>
      <c r="T287">
        <v>253656.8174</v>
      </c>
      <c r="U287">
        <v>254539.33730000001</v>
      </c>
      <c r="V287">
        <v>255375.41190000001</v>
      </c>
      <c r="W287">
        <v>256252.81580000001</v>
      </c>
      <c r="X287">
        <v>256945.0374</v>
      </c>
      <c r="Y287">
        <v>257908.94639999999</v>
      </c>
      <c r="Z287">
        <v>259027.68710000001</v>
      </c>
      <c r="AA287">
        <v>260215.9988</v>
      </c>
      <c r="AB287">
        <v>261424.3646</v>
      </c>
      <c r="AC287">
        <v>262618.26640000002</v>
      </c>
      <c r="AD287">
        <v>263824.39480000001</v>
      </c>
      <c r="AE287">
        <v>264981.36170000001</v>
      </c>
      <c r="AF287">
        <v>266065.06140000001</v>
      </c>
      <c r="AG287">
        <v>267066.01189999998</v>
      </c>
      <c r="AH287">
        <v>267993.4596</v>
      </c>
      <c r="AI287">
        <v>268862.97129999998</v>
      </c>
      <c r="AJ287">
        <v>269695.50829999999</v>
      </c>
      <c r="AK287">
        <v>270528.19540000003</v>
      </c>
      <c r="AL287">
        <v>271375.9656</v>
      </c>
      <c r="AM287">
        <v>272261.67950000003</v>
      </c>
      <c r="AN287">
        <v>273102.37079999998</v>
      </c>
      <c r="AO287">
        <v>273995.32130000001</v>
      </c>
      <c r="AP287">
        <v>274968.68520000001</v>
      </c>
      <c r="AQ287">
        <v>276023.01040000003</v>
      </c>
      <c r="AR287">
        <v>277156.15130000003</v>
      </c>
      <c r="AS287">
        <v>278338.32270000002</v>
      </c>
      <c r="AT287">
        <v>279574.22100000002</v>
      </c>
      <c r="AU287">
        <v>280868.26929999999</v>
      </c>
      <c r="AV287">
        <v>282219.27029999997</v>
      </c>
      <c r="AW287">
        <v>283621.7818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549204.49609999999</v>
      </c>
      <c r="G288">
        <v>552179.62699999998</v>
      </c>
      <c r="H288">
        <v>567799.97609999997</v>
      </c>
      <c r="I288">
        <v>578001.28139999998</v>
      </c>
      <c r="J288">
        <v>591026.59050000005</v>
      </c>
      <c r="K288">
        <v>606403.02450000006</v>
      </c>
      <c r="L288">
        <v>626292.41700000002</v>
      </c>
      <c r="M288">
        <v>651047.32019999996</v>
      </c>
      <c r="N288">
        <v>668292.22790000006</v>
      </c>
      <c r="O288">
        <v>664053.93039999995</v>
      </c>
      <c r="P288">
        <v>662877.77670000005</v>
      </c>
      <c r="Q288">
        <v>661344.64870000002</v>
      </c>
      <c r="R288">
        <v>659432.79940000002</v>
      </c>
      <c r="S288">
        <v>662319.08389999997</v>
      </c>
      <c r="T288">
        <v>663020.43579999998</v>
      </c>
      <c r="U288">
        <v>662692.10320000001</v>
      </c>
      <c r="V288">
        <v>662400.3639</v>
      </c>
      <c r="W288">
        <v>661237.46109999996</v>
      </c>
      <c r="X288">
        <v>659820.09129999997</v>
      </c>
      <c r="Y288">
        <v>658925.25650000002</v>
      </c>
      <c r="Z288">
        <v>658651.75859999994</v>
      </c>
      <c r="AA288">
        <v>659015.81050000002</v>
      </c>
      <c r="AB288">
        <v>659838.85889999999</v>
      </c>
      <c r="AC288">
        <v>660972.60349999997</v>
      </c>
      <c r="AD288">
        <v>662206.75560000003</v>
      </c>
      <c r="AE288">
        <v>663464.04350000003</v>
      </c>
      <c r="AF288">
        <v>664698.17879999999</v>
      </c>
      <c r="AG288">
        <v>665908.65260000003</v>
      </c>
      <c r="AH288">
        <v>667130.88809999998</v>
      </c>
      <c r="AI288">
        <v>668391.05819999997</v>
      </c>
      <c r="AJ288">
        <v>669732.83559999999</v>
      </c>
      <c r="AK288">
        <v>671168.43610000005</v>
      </c>
      <c r="AL288">
        <v>672729.08230000001</v>
      </c>
      <c r="AM288">
        <v>674412.72320000001</v>
      </c>
      <c r="AN288">
        <v>676311.20979999995</v>
      </c>
      <c r="AO288">
        <v>678344.54350000003</v>
      </c>
      <c r="AP288">
        <v>680453.10800000001</v>
      </c>
      <c r="AQ288">
        <v>682607.84230000002</v>
      </c>
      <c r="AR288">
        <v>684764.48549999995</v>
      </c>
      <c r="AS288">
        <v>686871.73880000005</v>
      </c>
      <c r="AT288">
        <v>688924.62349999999</v>
      </c>
      <c r="AU288">
        <v>690912.92209999997</v>
      </c>
      <c r="AV288">
        <v>692833.03729999997</v>
      </c>
      <c r="AW288">
        <v>694729.88970000006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85388.794389999995</v>
      </c>
      <c r="F289">
        <v>94596.264989999996</v>
      </c>
      <c r="G289">
        <v>97301.145260000005</v>
      </c>
      <c r="H289">
        <v>103585.06269999999</v>
      </c>
      <c r="I289">
        <v>107649.8943</v>
      </c>
      <c r="J289">
        <v>115098.1482</v>
      </c>
      <c r="K289">
        <v>120718.2251</v>
      </c>
      <c r="L289">
        <v>127389.7699</v>
      </c>
      <c r="M289">
        <v>136460.20170000001</v>
      </c>
      <c r="N289">
        <v>146226.06820000001</v>
      </c>
      <c r="O289">
        <v>137028.39679999999</v>
      </c>
      <c r="P289">
        <v>131948.95680000001</v>
      </c>
      <c r="Q289">
        <v>127176.492</v>
      </c>
      <c r="R289">
        <v>115635.8823</v>
      </c>
      <c r="S289">
        <v>115753.41190000001</v>
      </c>
      <c r="T289">
        <v>115350.7322</v>
      </c>
      <c r="U289">
        <v>114995.178</v>
      </c>
      <c r="V289">
        <v>114799.96460000001</v>
      </c>
      <c r="W289">
        <v>114410.9752</v>
      </c>
      <c r="X289">
        <v>114143.6093</v>
      </c>
      <c r="Y289">
        <v>113856.1921</v>
      </c>
      <c r="Z289">
        <v>113690.0089</v>
      </c>
      <c r="AA289">
        <v>113765.28019999999</v>
      </c>
      <c r="AB289">
        <v>113888.52129999999</v>
      </c>
      <c r="AC289">
        <v>114080.77680000001</v>
      </c>
      <c r="AD289">
        <v>114333.9645</v>
      </c>
      <c r="AE289">
        <v>114631.05650000001</v>
      </c>
      <c r="AF289">
        <v>114956.9219</v>
      </c>
      <c r="AG289">
        <v>115308.9847</v>
      </c>
      <c r="AH289">
        <v>115692.12390000001</v>
      </c>
      <c r="AI289">
        <v>116102.7592</v>
      </c>
      <c r="AJ289">
        <v>116545.4096</v>
      </c>
      <c r="AK289">
        <v>117013.7239</v>
      </c>
      <c r="AL289">
        <v>117515.9161</v>
      </c>
      <c r="AM289">
        <v>118043.6872</v>
      </c>
      <c r="AN289">
        <v>118635.50750000001</v>
      </c>
      <c r="AO289">
        <v>119245.0812</v>
      </c>
      <c r="AP289">
        <v>119852.0457</v>
      </c>
      <c r="AQ289">
        <v>120454.1608</v>
      </c>
      <c r="AR289">
        <v>121040.6692</v>
      </c>
      <c r="AS289">
        <v>121613.859</v>
      </c>
      <c r="AT289">
        <v>122172.4491</v>
      </c>
      <c r="AU289">
        <v>122708.0422</v>
      </c>
      <c r="AV289">
        <v>123217.46799999999</v>
      </c>
      <c r="AW289">
        <v>123718.64260000001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49522.900719999998</v>
      </c>
      <c r="G290">
        <v>49196.684099999999</v>
      </c>
      <c r="H290">
        <v>50593.860789999999</v>
      </c>
      <c r="I290">
        <v>51439.566449999998</v>
      </c>
      <c r="J290">
        <v>52712.111389999998</v>
      </c>
      <c r="K290">
        <v>53334.219279999998</v>
      </c>
      <c r="L290">
        <v>54542.080710000002</v>
      </c>
      <c r="M290">
        <v>56527.42398</v>
      </c>
      <c r="N290">
        <v>57960.754070000003</v>
      </c>
      <c r="O290">
        <v>56829.029730000002</v>
      </c>
      <c r="P290">
        <v>56755.836320000002</v>
      </c>
      <c r="Q290">
        <v>56866.425260000004</v>
      </c>
      <c r="R290">
        <v>56075.67467</v>
      </c>
      <c r="S290">
        <v>56619.933470000004</v>
      </c>
      <c r="T290">
        <v>56509.009400000003</v>
      </c>
      <c r="U290">
        <v>56345.952850000001</v>
      </c>
      <c r="V290">
        <v>56207.027260000003</v>
      </c>
      <c r="W290">
        <v>55928.813040000001</v>
      </c>
      <c r="X290">
        <v>55652.931409999997</v>
      </c>
      <c r="Y290">
        <v>55409.661849999997</v>
      </c>
      <c r="Z290">
        <v>55245.742420000002</v>
      </c>
      <c r="AA290">
        <v>55181.211620000002</v>
      </c>
      <c r="AB290">
        <v>55184.157670000001</v>
      </c>
      <c r="AC290">
        <v>55239.793890000001</v>
      </c>
      <c r="AD290">
        <v>55312.992789999997</v>
      </c>
      <c r="AE290">
        <v>55401.338770000002</v>
      </c>
      <c r="AF290">
        <v>55501.199280000001</v>
      </c>
      <c r="AG290">
        <v>55613.748780000002</v>
      </c>
      <c r="AH290">
        <v>55742.811690000002</v>
      </c>
      <c r="AI290">
        <v>55889.123809999997</v>
      </c>
      <c r="AJ290">
        <v>56056.019869999996</v>
      </c>
      <c r="AK290">
        <v>56239.282980000004</v>
      </c>
      <c r="AL290">
        <v>56440.99555</v>
      </c>
      <c r="AM290">
        <v>56656.682139999997</v>
      </c>
      <c r="AN290">
        <v>56915.024160000001</v>
      </c>
      <c r="AO290">
        <v>57186.302100000001</v>
      </c>
      <c r="AP290">
        <v>57456.364560000002</v>
      </c>
      <c r="AQ290">
        <v>57720.66042</v>
      </c>
      <c r="AR290">
        <v>57972.280619999998</v>
      </c>
      <c r="AS290">
        <v>58208.59074</v>
      </c>
      <c r="AT290">
        <v>58427.751530000001</v>
      </c>
      <c r="AU290">
        <v>58627.227010000002</v>
      </c>
      <c r="AV290">
        <v>58806.669439999998</v>
      </c>
      <c r="AW290">
        <v>58974.53054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598718.70259999996</v>
      </c>
      <c r="G291">
        <v>601364.29779999994</v>
      </c>
      <c r="H291">
        <v>618381.48340000003</v>
      </c>
      <c r="I291">
        <v>629428.23800000001</v>
      </c>
      <c r="J291">
        <v>643725.69350000005</v>
      </c>
      <c r="K291">
        <v>659719.10439999995</v>
      </c>
      <c r="L291">
        <v>680813.31689999998</v>
      </c>
      <c r="M291">
        <v>707552.4952</v>
      </c>
      <c r="N291">
        <v>726230.11320000002</v>
      </c>
      <c r="O291">
        <v>720855.55590000004</v>
      </c>
      <c r="P291">
        <v>719606.25020000001</v>
      </c>
      <c r="Q291">
        <v>718183.29079999996</v>
      </c>
      <c r="R291">
        <v>715477.58730000001</v>
      </c>
      <c r="S291">
        <v>718907.25430000003</v>
      </c>
      <c r="T291">
        <v>721602.31969999999</v>
      </c>
      <c r="U291">
        <v>721774.14789999998</v>
      </c>
      <c r="V291">
        <v>722006.85889999999</v>
      </c>
      <c r="W291">
        <v>721223.16310000001</v>
      </c>
      <c r="X291">
        <v>720183.84439999994</v>
      </c>
      <c r="Y291">
        <v>719701.42460000003</v>
      </c>
      <c r="Z291">
        <v>719924.32909999997</v>
      </c>
      <c r="AA291">
        <v>720891.10010000004</v>
      </c>
      <c r="AB291">
        <v>722391.06920000003</v>
      </c>
      <c r="AC291">
        <v>724260.74840000004</v>
      </c>
      <c r="AD291">
        <v>726252.71250000002</v>
      </c>
      <c r="AE291">
        <v>728286.55519999994</v>
      </c>
      <c r="AF291">
        <v>730311.75120000006</v>
      </c>
      <c r="AG291">
        <v>732328.93119999999</v>
      </c>
      <c r="AH291">
        <v>734377.92299999995</v>
      </c>
      <c r="AI291">
        <v>736486.15480000002</v>
      </c>
      <c r="AJ291">
        <v>738701.61340000003</v>
      </c>
      <c r="AK291">
        <v>741032.72950000002</v>
      </c>
      <c r="AL291">
        <v>743513.76969999995</v>
      </c>
      <c r="AM291">
        <v>746138.48</v>
      </c>
      <c r="AN291">
        <v>749030.34820000001</v>
      </c>
      <c r="AO291">
        <v>752077.93099999998</v>
      </c>
      <c r="AP291">
        <v>755206.16850000003</v>
      </c>
      <c r="AQ291">
        <v>758380.85380000004</v>
      </c>
      <c r="AR291">
        <v>761549.65260000003</v>
      </c>
      <c r="AS291">
        <v>764657.19830000005</v>
      </c>
      <c r="AT291">
        <v>767696.31969999999</v>
      </c>
      <c r="AU291">
        <v>770653.71719999996</v>
      </c>
      <c r="AV291">
        <v>773525.10770000005</v>
      </c>
      <c r="AW291">
        <v>776365.23329999996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262890.96509999997</v>
      </c>
      <c r="G292">
        <v>272238.21360000002</v>
      </c>
      <c r="H292">
        <v>287783.5393</v>
      </c>
      <c r="I292">
        <v>299421.98119999998</v>
      </c>
      <c r="J292">
        <v>315316.51890000002</v>
      </c>
      <c r="K292">
        <v>335103.10230000003</v>
      </c>
      <c r="L292">
        <v>357438.06390000001</v>
      </c>
      <c r="M292">
        <v>383049.18670000002</v>
      </c>
      <c r="N292">
        <v>405924.09629999998</v>
      </c>
      <c r="O292">
        <v>397316.6335</v>
      </c>
      <c r="P292">
        <v>389649.77659999998</v>
      </c>
      <c r="Q292">
        <v>380724.53830000001</v>
      </c>
      <c r="R292">
        <v>367642.62479999999</v>
      </c>
      <c r="S292">
        <v>366654.45760000002</v>
      </c>
      <c r="T292">
        <v>368130.57120000001</v>
      </c>
      <c r="U292">
        <v>368654.58120000002</v>
      </c>
      <c r="V292">
        <v>369292.93599999999</v>
      </c>
      <c r="W292">
        <v>369778.34580000001</v>
      </c>
      <c r="X292">
        <v>370201.1851</v>
      </c>
      <c r="Y292">
        <v>370874.5098</v>
      </c>
      <c r="Z292">
        <v>371823.46250000002</v>
      </c>
      <c r="AA292">
        <v>373083.4081</v>
      </c>
      <c r="AB292">
        <v>374411.3187</v>
      </c>
      <c r="AC292">
        <v>375793.81920000003</v>
      </c>
      <c r="AD292">
        <v>377249.40580000001</v>
      </c>
      <c r="AE292">
        <v>378699.8431</v>
      </c>
      <c r="AF292">
        <v>380105.95770000003</v>
      </c>
      <c r="AG292">
        <v>381455.69870000001</v>
      </c>
      <c r="AH292">
        <v>382763.13390000002</v>
      </c>
      <c r="AI292">
        <v>384040.19939999998</v>
      </c>
      <c r="AJ292">
        <v>385312.30040000001</v>
      </c>
      <c r="AK292">
        <v>386610.13880000002</v>
      </c>
      <c r="AL292">
        <v>387956.80109999998</v>
      </c>
      <c r="AM292">
        <v>389366.826</v>
      </c>
      <c r="AN292">
        <v>390795.74119999999</v>
      </c>
      <c r="AO292">
        <v>392294.50839999999</v>
      </c>
      <c r="AP292">
        <v>393870.93790000002</v>
      </c>
      <c r="AQ292">
        <v>395523.33480000001</v>
      </c>
      <c r="AR292">
        <v>397238.82280000002</v>
      </c>
      <c r="AS292">
        <v>398989.95150000002</v>
      </c>
      <c r="AT292">
        <v>400780.12170000002</v>
      </c>
      <c r="AU292">
        <v>402605.35869999998</v>
      </c>
      <c r="AV292">
        <v>404461.29109999997</v>
      </c>
      <c r="AW292">
        <v>406360.36249999999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412031287.19999999</v>
      </c>
      <c r="G293">
        <v>421176978.10000002</v>
      </c>
      <c r="H293">
        <v>439607698.10000002</v>
      </c>
      <c r="I293">
        <v>454216267.89999998</v>
      </c>
      <c r="J293">
        <v>471356713.39999998</v>
      </c>
      <c r="K293">
        <v>493140538.60000002</v>
      </c>
      <c r="L293">
        <v>519055203</v>
      </c>
      <c r="M293">
        <v>549158254.29999995</v>
      </c>
      <c r="N293">
        <v>565030797.79999995</v>
      </c>
      <c r="O293">
        <v>564275633.79999995</v>
      </c>
      <c r="P293">
        <v>563861570.60000002</v>
      </c>
      <c r="Q293">
        <v>562417968.70000005</v>
      </c>
      <c r="R293">
        <v>562164517.79999995</v>
      </c>
      <c r="S293">
        <v>565149206.10000002</v>
      </c>
      <c r="T293">
        <v>568193611.79999995</v>
      </c>
      <c r="U293">
        <v>570058990.20000005</v>
      </c>
      <c r="V293">
        <v>571931473.10000002</v>
      </c>
      <c r="W293">
        <v>573198921.60000002</v>
      </c>
      <c r="X293">
        <v>574138652</v>
      </c>
      <c r="Y293">
        <v>575560304.89999998</v>
      </c>
      <c r="Z293">
        <v>577507558.5</v>
      </c>
      <c r="AA293">
        <v>579965713.20000005</v>
      </c>
      <c r="AB293">
        <v>582797340.5</v>
      </c>
      <c r="AC293">
        <v>585886657.79999995</v>
      </c>
      <c r="AD293">
        <v>589098521.29999995</v>
      </c>
      <c r="AE293">
        <v>592349160.89999998</v>
      </c>
      <c r="AF293">
        <v>595585238.60000002</v>
      </c>
      <c r="AG293">
        <v>598787119</v>
      </c>
      <c r="AH293">
        <v>601970617.39999998</v>
      </c>
      <c r="AI293">
        <v>605150639.60000002</v>
      </c>
      <c r="AJ293">
        <v>608359992.29999995</v>
      </c>
      <c r="AK293">
        <v>611621608.79999995</v>
      </c>
      <c r="AL293">
        <v>614964113.29999995</v>
      </c>
      <c r="AM293">
        <v>618400946</v>
      </c>
      <c r="AN293">
        <v>621953703.20000005</v>
      </c>
      <c r="AO293">
        <v>625627008.60000002</v>
      </c>
      <c r="AP293">
        <v>629404673.89999998</v>
      </c>
      <c r="AQ293">
        <v>633275623.89999998</v>
      </c>
      <c r="AR293">
        <v>637214952.89999998</v>
      </c>
      <c r="AS293">
        <v>641173115.70000005</v>
      </c>
      <c r="AT293">
        <v>645148961.70000005</v>
      </c>
      <c r="AU293">
        <v>649137839.10000002</v>
      </c>
      <c r="AV293">
        <v>653135121.10000002</v>
      </c>
      <c r="AW293">
        <v>657167632.70000005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277116.31670000002</v>
      </c>
      <c r="G294">
        <v>283665.37920000002</v>
      </c>
      <c r="H294">
        <v>285001.72840000002</v>
      </c>
      <c r="I294">
        <v>276922.17359999998</v>
      </c>
      <c r="J294">
        <v>276124.06449999998</v>
      </c>
      <c r="K294">
        <v>278197.11359999998</v>
      </c>
      <c r="L294">
        <v>278284.74910000002</v>
      </c>
      <c r="M294">
        <v>283631.08279999997</v>
      </c>
      <c r="N294">
        <v>292647.50180000003</v>
      </c>
      <c r="O294">
        <v>300200.375</v>
      </c>
      <c r="P294">
        <v>308652.62599999999</v>
      </c>
      <c r="Q294">
        <v>316800.97950000002</v>
      </c>
      <c r="R294">
        <v>327818.90999999997</v>
      </c>
      <c r="S294">
        <v>324408.81390000001</v>
      </c>
      <c r="T294">
        <v>321858.75429999997</v>
      </c>
      <c r="U294">
        <v>321355.78169999999</v>
      </c>
      <c r="V294">
        <v>321239.28749999998</v>
      </c>
      <c r="W294">
        <v>328525.61979999999</v>
      </c>
      <c r="X294">
        <v>335131.21340000001</v>
      </c>
      <c r="Y294">
        <v>342209.5528</v>
      </c>
      <c r="Z294">
        <v>349398.30119999999</v>
      </c>
      <c r="AA294">
        <v>357279.00650000002</v>
      </c>
      <c r="AB294">
        <v>365673.78499999997</v>
      </c>
      <c r="AC294">
        <v>374457.14850000001</v>
      </c>
      <c r="AD294">
        <v>383547.1274</v>
      </c>
      <c r="AE294">
        <v>392734.21260000003</v>
      </c>
      <c r="AF294">
        <v>401869.39230000001</v>
      </c>
      <c r="AG294">
        <v>410899.78639999998</v>
      </c>
      <c r="AH294">
        <v>419881.95980000001</v>
      </c>
      <c r="AI294">
        <v>428877.93520000001</v>
      </c>
      <c r="AJ294">
        <v>437940.59080000001</v>
      </c>
      <c r="AK294">
        <v>447094.69439999998</v>
      </c>
      <c r="AL294">
        <v>456541.59830000001</v>
      </c>
      <c r="AM294">
        <v>466340.11219999997</v>
      </c>
      <c r="AN294">
        <v>476487.07890000002</v>
      </c>
      <c r="AO294">
        <v>487035.1434</v>
      </c>
      <c r="AP294">
        <v>497974.36379999999</v>
      </c>
      <c r="AQ294">
        <v>509376.66690000001</v>
      </c>
      <c r="AR294">
        <v>521237.82789999997</v>
      </c>
      <c r="AS294">
        <v>533453.35340000002</v>
      </c>
      <c r="AT294">
        <v>546116.70200000005</v>
      </c>
      <c r="AU294">
        <v>559186.33050000004</v>
      </c>
      <c r="AV294">
        <v>572620.81370000006</v>
      </c>
      <c r="AW294">
        <v>586593.65890000004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168450.91310000001</v>
      </c>
      <c r="G295">
        <v>175102.31229999999</v>
      </c>
      <c r="H295">
        <v>184377.13829999999</v>
      </c>
      <c r="I295">
        <v>191958.08609999999</v>
      </c>
      <c r="J295">
        <v>200434.6698</v>
      </c>
      <c r="K295">
        <v>214631.46230000001</v>
      </c>
      <c r="L295">
        <v>230322.88099999999</v>
      </c>
      <c r="M295">
        <v>246883.2654</v>
      </c>
      <c r="N295">
        <v>260023.78320000001</v>
      </c>
      <c r="O295">
        <v>260817.65059999999</v>
      </c>
      <c r="P295">
        <v>258254.19769999999</v>
      </c>
      <c r="Q295">
        <v>254106.90150000001</v>
      </c>
      <c r="R295">
        <v>252876.6378</v>
      </c>
      <c r="S295">
        <v>251769.7585</v>
      </c>
      <c r="T295">
        <v>253656.8174</v>
      </c>
      <c r="U295">
        <v>254539.33730000001</v>
      </c>
      <c r="V295">
        <v>255375.41190000001</v>
      </c>
      <c r="W295">
        <v>256256.45809999999</v>
      </c>
      <c r="X295">
        <v>256931.71290000001</v>
      </c>
      <c r="Y295">
        <v>257835.37049999999</v>
      </c>
      <c r="Z295">
        <v>258877.462</v>
      </c>
      <c r="AA295">
        <v>259986.35560000001</v>
      </c>
      <c r="AB295">
        <v>261121.943</v>
      </c>
      <c r="AC295">
        <v>262254.45270000002</v>
      </c>
      <c r="AD295">
        <v>263404.08010000002</v>
      </c>
      <c r="AE295">
        <v>264517.53639999998</v>
      </c>
      <c r="AF295">
        <v>265574.84789999999</v>
      </c>
      <c r="AG295">
        <v>266568.7426</v>
      </c>
      <c r="AH295">
        <v>267507.70939999999</v>
      </c>
      <c r="AI295">
        <v>268405.8665</v>
      </c>
      <c r="AJ295">
        <v>269282.13530000002</v>
      </c>
      <c r="AK295">
        <v>270171.07459999999</v>
      </c>
      <c r="AL295">
        <v>271084.5368</v>
      </c>
      <c r="AM295">
        <v>272042.592</v>
      </c>
      <c r="AN295">
        <v>272961.88900000002</v>
      </c>
      <c r="AO295">
        <v>273933.05729999999</v>
      </c>
      <c r="AP295">
        <v>274982.96970000002</v>
      </c>
      <c r="AQ295">
        <v>276112.29249999998</v>
      </c>
      <c r="AR295">
        <v>277318.81800000003</v>
      </c>
      <c r="AS295">
        <v>278573.37449999998</v>
      </c>
      <c r="AT295">
        <v>279879.59370000003</v>
      </c>
      <c r="AU295">
        <v>281240.10129999998</v>
      </c>
      <c r="AV295">
        <v>282653.07530000003</v>
      </c>
      <c r="AW295">
        <v>284112.09669999999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549204.49609999999</v>
      </c>
      <c r="G296">
        <v>552179.62699999998</v>
      </c>
      <c r="H296">
        <v>567799.97609999997</v>
      </c>
      <c r="I296">
        <v>578001.28139999998</v>
      </c>
      <c r="J296">
        <v>591026.59050000005</v>
      </c>
      <c r="K296">
        <v>606403.02450000006</v>
      </c>
      <c r="L296">
        <v>626292.41700000002</v>
      </c>
      <c r="M296">
        <v>651047.32019999996</v>
      </c>
      <c r="N296">
        <v>668292.22790000006</v>
      </c>
      <c r="O296">
        <v>664053.93039999995</v>
      </c>
      <c r="P296">
        <v>662877.77670000005</v>
      </c>
      <c r="Q296">
        <v>661344.64870000002</v>
      </c>
      <c r="R296">
        <v>659432.79940000002</v>
      </c>
      <c r="S296">
        <v>662319.08389999997</v>
      </c>
      <c r="T296">
        <v>663020.43579999998</v>
      </c>
      <c r="U296">
        <v>662692.10320000001</v>
      </c>
      <c r="V296">
        <v>662400.3639</v>
      </c>
      <c r="W296">
        <v>661164.01760000002</v>
      </c>
      <c r="X296">
        <v>659591.94220000005</v>
      </c>
      <c r="Y296">
        <v>658560.89789999998</v>
      </c>
      <c r="Z296">
        <v>658197.05249999999</v>
      </c>
      <c r="AA296">
        <v>658526.04669999995</v>
      </c>
      <c r="AB296">
        <v>659369.77029999997</v>
      </c>
      <c r="AC296">
        <v>660576.39359999995</v>
      </c>
      <c r="AD296">
        <v>661930.14040000003</v>
      </c>
      <c r="AE296">
        <v>663347.71189999999</v>
      </c>
      <c r="AF296">
        <v>664766.31220000004</v>
      </c>
      <c r="AG296">
        <v>666163.26919999998</v>
      </c>
      <c r="AH296">
        <v>667555.54460000002</v>
      </c>
      <c r="AI296">
        <v>668954.28359999997</v>
      </c>
      <c r="AJ296">
        <v>670392.45970000001</v>
      </c>
      <c r="AK296">
        <v>671876.58869999996</v>
      </c>
      <c r="AL296">
        <v>673438.04099999997</v>
      </c>
      <c r="AM296">
        <v>675079.91940000001</v>
      </c>
      <c r="AN296">
        <v>676894.61</v>
      </c>
      <c r="AO296">
        <v>678819.04839999997</v>
      </c>
      <c r="AP296">
        <v>680808.77839999995</v>
      </c>
      <c r="AQ296">
        <v>682846.55350000004</v>
      </c>
      <c r="AR296">
        <v>684898.07880000002</v>
      </c>
      <c r="AS296">
        <v>686915.32109999994</v>
      </c>
      <c r="AT296">
        <v>688893.82739999995</v>
      </c>
      <c r="AU296">
        <v>690825.05409999995</v>
      </c>
      <c r="AV296">
        <v>692703.91780000005</v>
      </c>
      <c r="AW296">
        <v>694572.36109999998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85388.794389999995</v>
      </c>
      <c r="F297">
        <v>94596.264989999996</v>
      </c>
      <c r="G297">
        <v>97301.145260000005</v>
      </c>
      <c r="H297">
        <v>103585.06269999999</v>
      </c>
      <c r="I297">
        <v>107649.8943</v>
      </c>
      <c r="J297">
        <v>115098.1482</v>
      </c>
      <c r="K297">
        <v>120718.2251</v>
      </c>
      <c r="L297">
        <v>127389.7699</v>
      </c>
      <c r="M297">
        <v>136460.20170000001</v>
      </c>
      <c r="N297">
        <v>146226.06820000001</v>
      </c>
      <c r="O297">
        <v>137028.39679999999</v>
      </c>
      <c r="P297">
        <v>131948.95680000001</v>
      </c>
      <c r="Q297">
        <v>127176.492</v>
      </c>
      <c r="R297">
        <v>115635.8823</v>
      </c>
      <c r="S297">
        <v>115753.41190000001</v>
      </c>
      <c r="T297">
        <v>115350.7322</v>
      </c>
      <c r="U297">
        <v>114995.178</v>
      </c>
      <c r="V297">
        <v>114799.96460000001</v>
      </c>
      <c r="W297">
        <v>114392.9681</v>
      </c>
      <c r="X297">
        <v>114095.8426</v>
      </c>
      <c r="Y297">
        <v>113809.4564</v>
      </c>
      <c r="Z297">
        <v>113670.0573</v>
      </c>
      <c r="AA297">
        <v>113789.7009</v>
      </c>
      <c r="AB297">
        <v>113974.9477</v>
      </c>
      <c r="AC297">
        <v>114241.4599</v>
      </c>
      <c r="AD297">
        <v>114573.05959999999</v>
      </c>
      <c r="AE297">
        <v>114950.1735</v>
      </c>
      <c r="AF297">
        <v>115353.4316</v>
      </c>
      <c r="AG297">
        <v>115774.06050000001</v>
      </c>
      <c r="AH297">
        <v>116212.8447</v>
      </c>
      <c r="AI297">
        <v>116663.0346</v>
      </c>
      <c r="AJ297">
        <v>117127.3466</v>
      </c>
      <c r="AK297">
        <v>117599.1459</v>
      </c>
      <c r="AL297">
        <v>118088.2136</v>
      </c>
      <c r="AM297">
        <v>118588.9994</v>
      </c>
      <c r="AN297">
        <v>119142.15489999999</v>
      </c>
      <c r="AO297">
        <v>119706.13989999999</v>
      </c>
      <c r="AP297">
        <v>120264.53140000001</v>
      </c>
      <c r="AQ297">
        <v>120817.7087</v>
      </c>
      <c r="AR297">
        <v>121357.25109999999</v>
      </c>
      <c r="AS297">
        <v>121885.8682</v>
      </c>
      <c r="AT297">
        <v>122402.65429999999</v>
      </c>
      <c r="AU297">
        <v>122900.09020000001</v>
      </c>
      <c r="AV297">
        <v>123374.62450000001</v>
      </c>
      <c r="AW297">
        <v>123843.5408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49522.900719999998</v>
      </c>
      <c r="G298">
        <v>49196.684099999999</v>
      </c>
      <c r="H298">
        <v>50593.860789999999</v>
      </c>
      <c r="I298">
        <v>51439.566449999998</v>
      </c>
      <c r="J298">
        <v>52712.111389999998</v>
      </c>
      <c r="K298">
        <v>53334.219279999998</v>
      </c>
      <c r="L298">
        <v>54542.080710000002</v>
      </c>
      <c r="M298">
        <v>56527.42398</v>
      </c>
      <c r="N298">
        <v>57960.754070000003</v>
      </c>
      <c r="O298">
        <v>56829.029730000002</v>
      </c>
      <c r="P298">
        <v>56755.836320000002</v>
      </c>
      <c r="Q298">
        <v>56866.425260000004</v>
      </c>
      <c r="R298">
        <v>56075.67467</v>
      </c>
      <c r="S298">
        <v>56619.933470000004</v>
      </c>
      <c r="T298">
        <v>56509.009400000003</v>
      </c>
      <c r="U298">
        <v>56345.952850000001</v>
      </c>
      <c r="V298">
        <v>56207.027260000003</v>
      </c>
      <c r="W298">
        <v>55916.797180000001</v>
      </c>
      <c r="X298">
        <v>55621.584759999998</v>
      </c>
      <c r="Y298">
        <v>55370.756959999999</v>
      </c>
      <c r="Z298">
        <v>55210.065060000001</v>
      </c>
      <c r="AA298">
        <v>55158.051119999996</v>
      </c>
      <c r="AB298">
        <v>55181.342470000003</v>
      </c>
      <c r="AC298">
        <v>55263.476439999999</v>
      </c>
      <c r="AD298">
        <v>55368.766920000002</v>
      </c>
      <c r="AE298">
        <v>55492.60555</v>
      </c>
      <c r="AF298">
        <v>55628.09938</v>
      </c>
      <c r="AG298">
        <v>55772.630490000003</v>
      </c>
      <c r="AH298">
        <v>55927.317539999996</v>
      </c>
      <c r="AI298">
        <v>56090.802020000003</v>
      </c>
      <c r="AJ298">
        <v>56265.146979999998</v>
      </c>
      <c r="AK298">
        <v>56445.748520000001</v>
      </c>
      <c r="AL298">
        <v>56635.332629999997</v>
      </c>
      <c r="AM298">
        <v>56830.801919999998</v>
      </c>
      <c r="AN298">
        <v>57061.139580000003</v>
      </c>
      <c r="AO298">
        <v>57300.409820000001</v>
      </c>
      <c r="AP298">
        <v>57537.091220000002</v>
      </c>
      <c r="AQ298">
        <v>57768.49639</v>
      </c>
      <c r="AR298">
        <v>57989.331330000001</v>
      </c>
      <c r="AS298">
        <v>58197.421110000003</v>
      </c>
      <c r="AT298">
        <v>58391.234230000002</v>
      </c>
      <c r="AU298">
        <v>58568.820469999999</v>
      </c>
      <c r="AV298">
        <v>58729.721270000002</v>
      </c>
      <c r="AW298">
        <v>58882.065499999997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598718.70259999996</v>
      </c>
      <c r="G299">
        <v>601364.29779999994</v>
      </c>
      <c r="H299">
        <v>618381.48340000003</v>
      </c>
      <c r="I299">
        <v>629428.23800000001</v>
      </c>
      <c r="J299">
        <v>643725.69350000005</v>
      </c>
      <c r="K299">
        <v>659719.10439999995</v>
      </c>
      <c r="L299">
        <v>680813.31689999998</v>
      </c>
      <c r="M299">
        <v>707552.4952</v>
      </c>
      <c r="N299">
        <v>726230.11320000002</v>
      </c>
      <c r="O299">
        <v>720855.55590000004</v>
      </c>
      <c r="P299">
        <v>719606.25020000001</v>
      </c>
      <c r="Q299">
        <v>718183.29079999996</v>
      </c>
      <c r="R299">
        <v>715477.58730000001</v>
      </c>
      <c r="S299">
        <v>718907.25430000003</v>
      </c>
      <c r="T299">
        <v>721602.31969999999</v>
      </c>
      <c r="U299">
        <v>721774.14789999998</v>
      </c>
      <c r="V299">
        <v>722006.85889999999</v>
      </c>
      <c r="W299">
        <v>721137.20279999997</v>
      </c>
      <c r="X299">
        <v>719922.61120000004</v>
      </c>
      <c r="Y299">
        <v>719295.12439999997</v>
      </c>
      <c r="Z299">
        <v>719429.8308</v>
      </c>
      <c r="AA299">
        <v>720373.41370000003</v>
      </c>
      <c r="AB299">
        <v>721914.34920000006</v>
      </c>
      <c r="AC299">
        <v>723884.0575</v>
      </c>
      <c r="AD299">
        <v>726029.16009999998</v>
      </c>
      <c r="AE299">
        <v>728261.06669999997</v>
      </c>
      <c r="AF299">
        <v>730509.33050000004</v>
      </c>
      <c r="AG299">
        <v>732748.31039999996</v>
      </c>
      <c r="AH299">
        <v>734996.33140000002</v>
      </c>
      <c r="AI299">
        <v>737263.35510000004</v>
      </c>
      <c r="AJ299">
        <v>739585.08059999999</v>
      </c>
      <c r="AK299">
        <v>741963.59869999997</v>
      </c>
      <c r="AL299">
        <v>744433.826</v>
      </c>
      <c r="AM299">
        <v>746996.01710000006</v>
      </c>
      <c r="AN299">
        <v>749774.38309999998</v>
      </c>
      <c r="AO299">
        <v>752678.51820000005</v>
      </c>
      <c r="AP299">
        <v>755651.48369999998</v>
      </c>
      <c r="AQ299">
        <v>758673.05059999996</v>
      </c>
      <c r="AR299">
        <v>761702.76410000003</v>
      </c>
      <c r="AS299">
        <v>764689.11970000004</v>
      </c>
      <c r="AT299">
        <v>767625.85100000002</v>
      </c>
      <c r="AU299">
        <v>770502.03269999998</v>
      </c>
      <c r="AV299">
        <v>773311.79639999999</v>
      </c>
      <c r="AW299">
        <v>776106.53810000001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262890.96509999997</v>
      </c>
      <c r="G300">
        <v>272238.21360000002</v>
      </c>
      <c r="H300">
        <v>287783.5393</v>
      </c>
      <c r="I300">
        <v>299421.98119999998</v>
      </c>
      <c r="J300">
        <v>315316.51890000002</v>
      </c>
      <c r="K300">
        <v>335103.10230000003</v>
      </c>
      <c r="L300">
        <v>357438.06390000001</v>
      </c>
      <c r="M300">
        <v>383049.18670000002</v>
      </c>
      <c r="N300">
        <v>405924.09629999998</v>
      </c>
      <c r="O300">
        <v>397316.6335</v>
      </c>
      <c r="P300">
        <v>389649.77659999998</v>
      </c>
      <c r="Q300">
        <v>380724.53830000001</v>
      </c>
      <c r="R300">
        <v>367642.62479999999</v>
      </c>
      <c r="S300">
        <v>366654.45760000002</v>
      </c>
      <c r="T300">
        <v>368130.57120000001</v>
      </c>
      <c r="U300">
        <v>368654.58120000002</v>
      </c>
      <c r="V300">
        <v>369292.93599999999</v>
      </c>
      <c r="W300">
        <v>369763.9216</v>
      </c>
      <c r="X300">
        <v>370140.06709999999</v>
      </c>
      <c r="Y300">
        <v>370754.43050000002</v>
      </c>
      <c r="Z300">
        <v>371653.86900000001</v>
      </c>
      <c r="AA300">
        <v>372879.049</v>
      </c>
      <c r="AB300">
        <v>374196.4179</v>
      </c>
      <c r="AC300">
        <v>375591.92359999998</v>
      </c>
      <c r="AD300">
        <v>377069.50750000001</v>
      </c>
      <c r="AE300">
        <v>378556.46360000002</v>
      </c>
      <c r="AF300">
        <v>380013.51630000002</v>
      </c>
      <c r="AG300">
        <v>381424.64279999997</v>
      </c>
      <c r="AH300">
        <v>382799.0822</v>
      </c>
      <c r="AI300">
        <v>384144.18060000002</v>
      </c>
      <c r="AJ300">
        <v>385481.52149999997</v>
      </c>
      <c r="AK300">
        <v>386838.97080000001</v>
      </c>
      <c r="AL300">
        <v>388238.1079</v>
      </c>
      <c r="AM300">
        <v>389693.42479999998</v>
      </c>
      <c r="AN300">
        <v>391162.2732</v>
      </c>
      <c r="AO300">
        <v>392693.68239999999</v>
      </c>
      <c r="AP300">
        <v>394298.09460000001</v>
      </c>
      <c r="AQ300">
        <v>395976.54310000001</v>
      </c>
      <c r="AR300">
        <v>397718.41639999999</v>
      </c>
      <c r="AS300">
        <v>399497.30550000002</v>
      </c>
      <c r="AT300">
        <v>401315.92320000002</v>
      </c>
      <c r="AU300">
        <v>403169.37689999997</v>
      </c>
      <c r="AV300">
        <v>405052.29369999998</v>
      </c>
      <c r="AW300">
        <v>406975.5208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zoomScale="80" zoomScaleNormal="80" workbookViewId="0">
      <selection activeCell="A81" sqref="A18:H81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127.69902342342795</v>
      </c>
      <c r="E6" s="36">
        <f>E7+E8</f>
        <v>0.57405450140600311</v>
      </c>
      <c r="F6" s="36">
        <f>F7+F8</f>
        <v>0.47136876761090063</v>
      </c>
      <c r="G6" s="36">
        <f>G7+G8</f>
        <v>0</v>
      </c>
      <c r="H6" s="163">
        <f t="shared" ref="H6:H15" si="0">SUM(C6:G6)</f>
        <v>128.74444669244485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78.249520958427937</v>
      </c>
      <c r="E7" s="16">
        <f>'T energie usages'!J12/'T energie usages'!J$20*(Résultats!N$192+Résultats!N$193+Résultats!N$194)/1000000</f>
        <v>7.745742876438518E-3</v>
      </c>
      <c r="F7" s="16">
        <f>'T energie usages'!K12*2.394*Résultats!L284</f>
        <v>3.7546320900629091E-5</v>
      </c>
      <c r="G7" s="16">
        <v>0</v>
      </c>
      <c r="H7" s="95">
        <f t="shared" si="0"/>
        <v>78.257304247625271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49.449502465000002</v>
      </c>
      <c r="E8" s="16">
        <f>'T energie usages'!J13/'T energie usages'!J$20*(Résultats!N$192+Résultats!N$193+Résultats!N$194)/1000000</f>
        <v>0.56630875852956464</v>
      </c>
      <c r="F8" s="16">
        <f>(Résultats!N$209+Résultats!N$210+Résultats!N$211+Résultats!N$212+Résultats!N$213)/1000000</f>
        <v>0.47133122128999999</v>
      </c>
      <c r="G8" s="16">
        <v>0</v>
      </c>
      <c r="H8" s="95">
        <f t="shared" si="0"/>
        <v>50.487142444819568</v>
      </c>
      <c r="I8" s="166"/>
      <c r="J8" s="166"/>
      <c r="K8" s="197" t="s">
        <v>18</v>
      </c>
      <c r="L8" s="45">
        <f>H19</f>
        <v>127.30966094364807</v>
      </c>
      <c r="M8" s="45">
        <f>H45</f>
        <v>112.36476768457268</v>
      </c>
      <c r="N8" s="86">
        <f>H71</f>
        <v>77.841161320632125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0.88702774129999995</v>
      </c>
      <c r="D9" s="36">
        <f>'T energie usages'!I14*3.2*Résultats!L283</f>
        <v>21.957108013519804</v>
      </c>
      <c r="E9" s="36">
        <f>'T energie usages'!J14/'T energie usages'!J$20*(Résultats!N$192+Résultats!N$193+Résultats!N$194)/1000000</f>
        <v>6.9169271451094279</v>
      </c>
      <c r="F9" s="36">
        <f>('T energie usages'!K14-8)*2.394*Résultats!L284</f>
        <v>26.539338255019125</v>
      </c>
      <c r="G9" s="36">
        <v>0</v>
      </c>
      <c r="H9" s="163">
        <f t="shared" si="0"/>
        <v>56.300401154948354</v>
      </c>
      <c r="I9" s="166"/>
      <c r="J9" s="166"/>
      <c r="K9" s="197" t="s">
        <v>87</v>
      </c>
      <c r="L9" s="45">
        <f>H22</f>
        <v>44.099610288041248</v>
      </c>
      <c r="M9" s="45">
        <f>H48</f>
        <v>34.238479999614</v>
      </c>
      <c r="N9" s="86">
        <f>H74</f>
        <v>22.564626751482937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12.009694658199999</v>
      </c>
      <c r="E10" s="36">
        <f>'T energie usages'!J15/'T energie usages'!J$20*(Résultats!N$192+Résultats!N$193+Résultats!N$194)/1000000</f>
        <v>6.3439228182133451</v>
      </c>
      <c r="F10" s="36">
        <f>(Résultats!N$214+Résultats!N$215)/1000000</f>
        <v>17.438506982</v>
      </c>
      <c r="G10" s="36">
        <v>0</v>
      </c>
      <c r="H10" s="163">
        <f t="shared" si="0"/>
        <v>35.79212445841334</v>
      </c>
      <c r="I10" s="166"/>
      <c r="J10" s="166"/>
      <c r="K10" s="157" t="s">
        <v>22</v>
      </c>
      <c r="L10" s="45">
        <f>H23</f>
        <v>24.600793489287653</v>
      </c>
      <c r="M10" s="45">
        <f>H49</f>
        <v>20.809356231318951</v>
      </c>
      <c r="N10" s="86">
        <f>H75</f>
        <v>14.712747013931185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20.720116685299999</v>
      </c>
      <c r="D11" s="36">
        <f>D12+D13</f>
        <v>63.923950747459699</v>
      </c>
      <c r="E11" s="36">
        <f>E12+E13</f>
        <v>5.3328735112712229</v>
      </c>
      <c r="F11" s="36">
        <f>F12+F13</f>
        <v>28.644174040681534</v>
      </c>
      <c r="G11" s="36">
        <f>G12+G13</f>
        <v>12.099488490000001</v>
      </c>
      <c r="H11" s="163">
        <f t="shared" si="0"/>
        <v>130.72060347471245</v>
      </c>
      <c r="I11" s="166"/>
      <c r="J11" s="166"/>
      <c r="K11" s="198" t="s">
        <v>88</v>
      </c>
      <c r="L11" s="199">
        <f>H24</f>
        <v>107.99915104098856</v>
      </c>
      <c r="M11" s="199">
        <f>H50</f>
        <v>113.05059042361211</v>
      </c>
      <c r="N11" s="89">
        <f>H76</f>
        <v>133.51518895600191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20.720116685299999</v>
      </c>
      <c r="D12" s="16">
        <f>(Résultats!N$171+Résultats!N$173+Résultats!N$174+Résultats!N$175+Résultats!N$176+Résultats!N$177+Résultats!N$178+Résultats!N$179+Résultats!N$180+Résultats!N$181+Résultats!N$182)/1000000</f>
        <v>57.489514406459698</v>
      </c>
      <c r="E12" s="16">
        <f>'T energie usages'!J17/'T energie usages'!J$20*(Résultats!N$192+Résultats!N$193+Résultats!N$194)/1000000</f>
        <v>5.1853007784453631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27.951658239181533</v>
      </c>
      <c r="G12" s="16">
        <f>Résultats!N$133/1000000</f>
        <v>12.099488490000001</v>
      </c>
      <c r="H12" s="95">
        <f t="shared" si="0"/>
        <v>123.4460785993866</v>
      </c>
      <c r="I12" s="166"/>
      <c r="J12" s="166"/>
      <c r="K12" s="200" t="s">
        <v>1</v>
      </c>
      <c r="L12" s="188">
        <f>SUM(L8:L11)</f>
        <v>304.00921576196555</v>
      </c>
      <c r="M12" s="188">
        <f t="shared" ref="M12:N12" si="1">SUM(M8:M11)</f>
        <v>280.46319433911776</v>
      </c>
      <c r="N12" s="188">
        <f t="shared" si="1"/>
        <v>248.63372404204816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6.4344363409999996</v>
      </c>
      <c r="E13" s="16">
        <f>'T energie usages'!J19/'T energie usages'!J$20*(Résultats!N$192+Résultats!N$193+Résultats!N$194)/1000000</f>
        <v>0.14757273282585981</v>
      </c>
      <c r="F13" s="16">
        <f>(Résultats!N$196)/1000000</f>
        <v>0.69251580149999992</v>
      </c>
      <c r="G13" s="16">
        <v>0</v>
      </c>
      <c r="H13" s="95">
        <f t="shared" si="0"/>
        <v>7.2745248753258593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21.607144426599998</v>
      </c>
      <c r="D14" s="37">
        <f>SUM(D9:D11)+D6</f>
        <v>225.58977684260745</v>
      </c>
      <c r="E14" s="37">
        <f>SUM(E9:E11)+E6</f>
        <v>19.167777976</v>
      </c>
      <c r="F14" s="37">
        <f>SUM(F9:F11)+F6</f>
        <v>73.093388045311556</v>
      </c>
      <c r="G14" s="37">
        <f>SUM(G9:G11)+G6</f>
        <v>12.099488490000001</v>
      </c>
      <c r="H14" s="167">
        <f t="shared" si="0"/>
        <v>351.55757578051902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21.607144426600001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224.68134769065958</v>
      </c>
      <c r="E15" s="165">
        <f>(Résultats!N$192+Résultats!N$193+Résultats!N$194)/1000000</f>
        <v>19.167777976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79.041289463971538</v>
      </c>
      <c r="G15" s="165">
        <f>Résultats!N$133/1000000</f>
        <v>12.099488490000001</v>
      </c>
      <c r="H15" s="188">
        <f t="shared" si="0"/>
        <v>356.59704804723117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356.59704719999996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126.48723087365573</v>
      </c>
      <c r="E19" s="36">
        <f>E20+E21</f>
        <v>0.4938864432260418</v>
      </c>
      <c r="F19" s="36">
        <f>F20+F21</f>
        <v>0.32854362676629284</v>
      </c>
      <c r="G19" s="36">
        <f>G20+G21</f>
        <v>0</v>
      </c>
      <c r="H19" s="163">
        <f>SUM(C19:G19)</f>
        <v>127.30966094364807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73.935150348655739</v>
      </c>
      <c r="E20" s="16">
        <f>'T energie usages'!J25/'T energie usages'!J$33*(Résultats!S$192+Résultats!S$193+Résultats!S$194)/1000000</f>
        <v>1.9829096117961558E-2</v>
      </c>
      <c r="F20" s="16">
        <f>'T energie usages'!K25*2.394*Résultats!S284</f>
        <v>4.891532629289181E-5</v>
      </c>
      <c r="G20" s="16">
        <v>0</v>
      </c>
      <c r="H20" s="95">
        <f>SUM(C20:G20)</f>
        <v>73.955028360099988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52.552080524999994</v>
      </c>
      <c r="E21" s="16">
        <f>'T energie usages'!J26/'T energie usages'!J$33*(Résultats!S$192+Résultats!S$193+Résultats!S$194)/1000000</f>
        <v>0.47405734710808023</v>
      </c>
      <c r="F21" s="16">
        <f>(Résultats!S$209+Résultats!S$210+Résultats!S$211+Résultats!S$212+Résultats!S$213)/1000000</f>
        <v>0.32849471143999998</v>
      </c>
      <c r="G21" s="16">
        <v>0</v>
      </c>
      <c r="H21" s="95">
        <f>SUM(C21:G21)</f>
        <v>53.354632583548074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0.78727884270000004</v>
      </c>
      <c r="D22" s="36">
        <f>'T energie usages'!I27*3.2*Résultats!S283</f>
        <v>19.184449562930524</v>
      </c>
      <c r="E22" s="36">
        <f>'T energie usages'!J27/'T energie usages'!J$33*(Résultats!S$192+Résultats!S$193+Résultats!S$194)/1000000</f>
        <v>5.0986930758560982</v>
      </c>
      <c r="F22" s="36">
        <f>('T energie usages'!K27-8)*2.394*Résultats!S284</f>
        <v>19.029188806554622</v>
      </c>
      <c r="G22" s="36">
        <v>0</v>
      </c>
      <c r="H22" s="163">
        <f>SUM(C22:G22)</f>
        <v>44.099610288041248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9.0110738022000003</v>
      </c>
      <c r="E23" s="36">
        <f>'T energie usages'!J28/'T energie usages'!J$33*(Résultats!S$192+Résultats!S$193+Résultats!S$194)/1000000</f>
        <v>4.3094961060876544</v>
      </c>
      <c r="F23" s="36">
        <f>(Résultats!S$214+Résultats!S$215)/1000000</f>
        <v>11.280223581</v>
      </c>
      <c r="G23" s="36">
        <v>0</v>
      </c>
      <c r="H23" s="163">
        <f t="shared" ref="H23:H28" si="2">SUM(C23:G23)</f>
        <v>24.600793489287653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12.269192487</v>
      </c>
      <c r="D24" s="36">
        <f>D25+D26</f>
        <v>53.148875466609901</v>
      </c>
      <c r="E24" s="36">
        <f>E25+E26</f>
        <v>3.630831967830205</v>
      </c>
      <c r="F24" s="36">
        <f>F25+F26</f>
        <v>24.453156029548449</v>
      </c>
      <c r="G24" s="36">
        <f>G25+G26</f>
        <v>14.49709509</v>
      </c>
      <c r="H24" s="163">
        <f t="shared" si="2"/>
        <v>107.99915104098856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12.269192487</v>
      </c>
      <c r="D25" s="16">
        <f>(Résultats!S$171+Résultats!S$173+Résultats!S$174+Résultats!S$175+Résultats!S$176+Résultats!S$177+Résultats!S$178+Résultats!S$179+Résultats!S$180+Résultats!S$181+Résultats!S$182)/1000000</f>
        <v>46.267102059609904</v>
      </c>
      <c r="E25" s="16">
        <f>'T energie usages'!J30/'T energie usages'!J$33*(Résultats!S$192+Résultats!S$193+Résultats!S$194)/1000000</f>
        <v>3.5198578117259611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23.925315505648449</v>
      </c>
      <c r="G25" s="16">
        <f>Résultats!S$133/1000000</f>
        <v>14.49709509</v>
      </c>
      <c r="H25" s="95">
        <f t="shared" si="2"/>
        <v>100.47856295398431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6.8817734069999998</v>
      </c>
      <c r="E26" s="16">
        <f>'T energie usages'!J32/'T energie usages'!J$33*(Résultats!S$192+Résultats!S$193+Résultats!S$194)/1000000</f>
        <v>0.11097415610424378</v>
      </c>
      <c r="F26" s="16">
        <f>(Résultats!S$196)/1000000</f>
        <v>0.52784052390000002</v>
      </c>
      <c r="G26" s="16">
        <v>0</v>
      </c>
      <c r="H26" s="95">
        <f t="shared" si="2"/>
        <v>7.5205880870042439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13.056471329699999</v>
      </c>
      <c r="D27" s="37">
        <f>SUM(D22:D24)+D19</f>
        <v>207.83162970539615</v>
      </c>
      <c r="E27" s="37">
        <f>SUM(E22:E24)+E19</f>
        <v>13.532907593000001</v>
      </c>
      <c r="F27" s="37">
        <f>SUM(F22:F24)+F19</f>
        <v>55.091112043869359</v>
      </c>
      <c r="G27" s="37">
        <f>SUM(G22:G24)+G19</f>
        <v>14.49709509</v>
      </c>
      <c r="H27" s="167">
        <f t="shared" si="2"/>
        <v>304.00921576196555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13.056471329700001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207.88790203380987</v>
      </c>
      <c r="E28" s="165">
        <f>(Résultats!S$192+Résultats!S$193+Résultats!S$194)/1000000</f>
        <v>13.532907593000001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58.525594691988445</v>
      </c>
      <c r="G28" s="165">
        <f>Résultats!S$133/1000000</f>
        <v>14.49709509</v>
      </c>
      <c r="H28" s="188">
        <f t="shared" si="2"/>
        <v>307.49997073849835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307.49997010000004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117.55186963862806</v>
      </c>
      <c r="E32" s="36">
        <f>E33+E34</f>
        <v>0.24782250006563666</v>
      </c>
      <c r="F32" s="36">
        <f>F33+F34</f>
        <v>0.31654702052289607</v>
      </c>
      <c r="G32" s="36">
        <f>G33+G34</f>
        <v>0</v>
      </c>
      <c r="H32" s="163">
        <f>SUM(C32:G32)</f>
        <v>118.11623915921659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67.482705620628053</v>
      </c>
      <c r="E33" s="16">
        <f>'T energie usages'!J38/'T energie usages'!J$46*(Résultats!X$192+Résultats!X$193+Résultats!X$194)/1000000</f>
        <v>5.0428963082226455E-2</v>
      </c>
      <c r="F33" s="16">
        <f>'T energie usages'!K38*2.394*Résultats!X284</f>
        <v>7.3960112896030852E-5</v>
      </c>
      <c r="G33" s="16">
        <v>0</v>
      </c>
      <c r="H33" s="95">
        <f>SUM(C33:G33)</f>
        <v>67.533208543823179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50.069164018000002</v>
      </c>
      <c r="E34" s="16">
        <f>'T energie usages'!J39/'T energie usages'!J$46*(Résultats!X$192+Résultats!X$193+Résultats!X$194)/1000000</f>
        <v>0.19739353698341022</v>
      </c>
      <c r="F34" s="16">
        <f>(Résultats!X$209+Résultats!X$210+Résultats!X$211+Résultats!X$212+Résultats!X$213)/1000000</f>
        <v>0.31647306041000006</v>
      </c>
      <c r="G34" s="16">
        <v>0</v>
      </c>
      <c r="H34" s="95">
        <f>SUM(C34:G34)</f>
        <v>50.583030615393412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0.63652886210000004</v>
      </c>
      <c r="D35" s="36">
        <f>'T energie usages'!I40*3.2*Résultats!X283</f>
        <v>17.27337083522271</v>
      </c>
      <c r="E35" s="36">
        <f>'T energie usages'!J40/'T energie usages'!J$46*(Résultats!X$192+Résultats!X$193+Résultats!X$194)/1000000</f>
        <v>2.1353525960160451</v>
      </c>
      <c r="F35" s="36">
        <f>('T energie usages'!K40-8)*2.394*Résultats!X284</f>
        <v>19.273874212257997</v>
      </c>
      <c r="G35" s="36">
        <v>0</v>
      </c>
      <c r="H35" s="163">
        <f>SUM(C35:G35)</f>
        <v>39.319126505596756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7.4655881279999994</v>
      </c>
      <c r="E36" s="36">
        <f>'T energie usages'!J41/'T energie usages'!J$46*(Résultats!X$192+Résultats!X$193+Résultats!X$194)/1000000</f>
        <v>1.8740810708366615</v>
      </c>
      <c r="F36" s="36">
        <f>(Résultats!X$214+Résultats!X$215)/1000000</f>
        <v>12.358320234000001</v>
      </c>
      <c r="G36" s="36">
        <v>0</v>
      </c>
      <c r="H36" s="163">
        <f t="shared" ref="H36:H41" si="3">SUM(C36:G36)</f>
        <v>21.697989432836664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12.737632766800001</v>
      </c>
      <c r="D37" s="36">
        <f>D38+D39</f>
        <v>58.123745512559168</v>
      </c>
      <c r="E37" s="36">
        <f>E38+E39</f>
        <v>1.5312077172816572</v>
      </c>
      <c r="F37" s="36">
        <f>F38+F39</f>
        <v>22.823651812705936</v>
      </c>
      <c r="G37" s="36">
        <f>G38+G39</f>
        <v>14.740758550000001</v>
      </c>
      <c r="H37" s="163">
        <f t="shared" si="3"/>
        <v>109.95699635934676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12.737632766800001</v>
      </c>
      <c r="D38" s="16">
        <f>(Résultats!X$171+Résultats!X$173+Résultats!X$174+Résultats!X$175+Résultats!X$176+Résultats!X$177+Résultats!X$178+Résultats!X$179+Résultats!X$180+Résultats!X$181+Résultats!X$182)/1000000</f>
        <v>51.37677232655917</v>
      </c>
      <c r="E38" s="16">
        <f>'T energie usages'!J43/'T energie usages'!J$46*(Résultats!X$192+Résultats!X$193+Résultats!X$194)/1000000</f>
        <v>1.4853176636150911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22.321601766005937</v>
      </c>
      <c r="G38" s="16">
        <f>Résultats!X$133/1000000</f>
        <v>14.740758550000001</v>
      </c>
      <c r="H38" s="95">
        <f t="shared" si="3"/>
        <v>102.6620830729802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6.746973186</v>
      </c>
      <c r="E39" s="16">
        <f>'T energie usages'!J45/'T energie usages'!J$46*(Résultats!X$192+Résultats!X$193+Résultats!X$194)/1000000</f>
        <v>4.5890053666565997E-2</v>
      </c>
      <c r="F39" s="16">
        <f>(Résultats!X$196)/1000000</f>
        <v>0.50205004669999997</v>
      </c>
      <c r="G39" s="16">
        <v>0</v>
      </c>
      <c r="H39" s="95">
        <f t="shared" si="3"/>
        <v>7.2949132863665662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13.374161628900001</v>
      </c>
      <c r="D40" s="37">
        <f>SUM(D35:D37)+D32</f>
        <v>200.41457411440996</v>
      </c>
      <c r="E40" s="37">
        <f>SUM(E35:E37)+E32</f>
        <v>5.7884638842000005</v>
      </c>
      <c r="F40" s="37">
        <f>SUM(F35:F37)+F32</f>
        <v>54.772393279486828</v>
      </c>
      <c r="G40" s="37">
        <f>SUM(G35:G37)+G32</f>
        <v>14.740758550000001</v>
      </c>
      <c r="H40" s="167">
        <f t="shared" si="3"/>
        <v>289.09035145699681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13.3741616289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200.46579236855914</v>
      </c>
      <c r="E41" s="165">
        <f>(Résultats!X$192+Résultats!X$193+Résultats!X$194)/1000000</f>
        <v>5.7884638842000005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54.908454817115931</v>
      </c>
      <c r="G41" s="165">
        <f>Résultats!X$133/1000000</f>
        <v>14.740758550000001</v>
      </c>
      <c r="H41" s="188">
        <f t="shared" si="3"/>
        <v>289.27763124877509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289.27763069999997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111.74786289531161</v>
      </c>
      <c r="E45" s="36">
        <f>E46+E47</f>
        <v>0.29741601664640016</v>
      </c>
      <c r="F45" s="36">
        <f>F46+F47</f>
        <v>0.31948877261467085</v>
      </c>
      <c r="G45" s="36">
        <f>G46+G47</f>
        <v>0</v>
      </c>
      <c r="H45" s="163">
        <f>SUM(C45:G45)</f>
        <v>112.36476768457268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61.00104440531161</v>
      </c>
      <c r="E46" s="16">
        <f>'T energie usages'!J51/'T energie usages'!J$59*(Résultats!AC$192+Résultats!AC$193+Résultats!AC$194)/1000000</f>
        <v>0.11578632226560934</v>
      </c>
      <c r="F46" s="16">
        <f>'T energie usages'!K51*2.394*Résultats!AC284</f>
        <v>9.4330394670904126E-5</v>
      </c>
      <c r="G46" s="16">
        <v>0</v>
      </c>
      <c r="H46" s="95">
        <f>SUM(C46:G46)</f>
        <v>61.116925057971891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50.746818490000003</v>
      </c>
      <c r="E47" s="16">
        <f>'T energie usages'!J52/'T energie usages'!J$59*(Résultats!AC$192+Résultats!AC$193+Résultats!AC$194)/1000000</f>
        <v>0.18162969438079085</v>
      </c>
      <c r="F47" s="16">
        <f>(Résultats!AC$209+Résultats!AC$210+Résultats!AC$211+Résultats!AC$212+Résultats!AC$213)/1000000</f>
        <v>0.31939444221999996</v>
      </c>
      <c r="G47" s="16">
        <v>0</v>
      </c>
      <c r="H47" s="95">
        <f>SUM(C47:G47)</f>
        <v>51.247842626600793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0.52771218770000006</v>
      </c>
      <c r="D48" s="36">
        <f>'T energie usages'!I53*3.2*Résultats!AC283</f>
        <v>15.128150624823943</v>
      </c>
      <c r="E48" s="36">
        <f>'T energie usages'!J53/'T energie usages'!J$59*(Résultats!AC$192+Résultats!AC$193+Résultats!AC$194)/1000000</f>
        <v>1.9068399949443948</v>
      </c>
      <c r="F48" s="36">
        <f>('T energie usages'!K53-8)*2.394*Résultats!AC284</f>
        <v>16.675777192145667</v>
      </c>
      <c r="G48" s="36">
        <v>0</v>
      </c>
      <c r="H48" s="163">
        <f>SUM(C48:G48)</f>
        <v>34.238479999614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4.7861596191000002</v>
      </c>
      <c r="E49" s="36">
        <f>'T energie usages'!J54/'T energie usages'!J$59*(Résultats!AC$192+Résultats!AC$193+Résultats!AC$194)/1000000</f>
        <v>1.4524899052189504</v>
      </c>
      <c r="F49" s="36">
        <f>(Résultats!AC$214+Résultats!AC$215)/1000000</f>
        <v>14.570706707000001</v>
      </c>
      <c r="G49" s="36">
        <v>0</v>
      </c>
      <c r="H49" s="163">
        <f t="shared" ref="H49:H54" si="4">SUM(C49:G49)</f>
        <v>20.809356231318951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13.729227168800001</v>
      </c>
      <c r="D50" s="36">
        <f>D51+D52</f>
        <v>60.98336481796953</v>
      </c>
      <c r="E50" s="36">
        <f>E51+E52</f>
        <v>1.4519937393902547</v>
      </c>
      <c r="F50" s="36">
        <f>F51+F52</f>
        <v>22.666473837452337</v>
      </c>
      <c r="G50" s="36">
        <f>G51+G52</f>
        <v>14.219530859999999</v>
      </c>
      <c r="H50" s="163">
        <f t="shared" si="4"/>
        <v>113.05059042361211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13.729227168800001</v>
      </c>
      <c r="D51" s="16">
        <f>(Résultats!AC$171+Résultats!AC$173+Résultats!AC$174+Résultats!AC$175+Résultats!AC$176+Résultats!AC$177+Résultats!AC$178+Résultats!AC$179+Résultats!AC$180+Résultats!AC$181+Résultats!AC$182)/1000000</f>
        <v>53.835633381969529</v>
      </c>
      <c r="E51" s="16">
        <f>'T energie usages'!J56/'T energie usages'!J$59*(Résultats!AC$192+Résultats!AC$193+Résultats!AC$194)/1000000</f>
        <v>1.4085431605492402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22.154356368152335</v>
      </c>
      <c r="G51" s="16">
        <f>Résultats!AC$133/1000000</f>
        <v>14.219530859999999</v>
      </c>
      <c r="H51" s="95">
        <f t="shared" si="4"/>
        <v>105.34729093947112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7.1477314359999999</v>
      </c>
      <c r="E52" s="16">
        <f>'T energie usages'!J58/'T energie usages'!J$59*(Résultats!AC$192+Résultats!AC$193+Résultats!AC$194)/1000000</f>
        <v>4.3450578841014539E-2</v>
      </c>
      <c r="F52" s="16">
        <f>(Résultats!AC$196)/1000000</f>
        <v>0.51211746930000002</v>
      </c>
      <c r="G52" s="16">
        <v>0</v>
      </c>
      <c r="H52" s="95">
        <f t="shared" si="4"/>
        <v>7.7032994841410138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14.256939356500002</v>
      </c>
      <c r="D53" s="37">
        <f>SUM(D48:D50)+D45</f>
        <v>192.64553795720508</v>
      </c>
      <c r="E53" s="37">
        <f>SUM(E48:E50)+E45</f>
        <v>5.1087396562</v>
      </c>
      <c r="F53" s="37">
        <f>SUM(F48:F50)+F45</f>
        <v>54.232446509212672</v>
      </c>
      <c r="G53" s="37">
        <f>SUM(G48:G50)+G45</f>
        <v>14.219530859999999</v>
      </c>
      <c r="H53" s="167">
        <f t="shared" si="4"/>
        <v>280.46319433911776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14.256939356500002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192.69154295706949</v>
      </c>
      <c r="E54" s="165">
        <f>(Résultats!AC$192+Résultats!AC$193+Résultats!AC$194)/1000000</f>
        <v>5.1087396562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54.350167326672349</v>
      </c>
      <c r="G54" s="165">
        <f>Résultats!AC$133/1000000</f>
        <v>14.219530859999999</v>
      </c>
      <c r="H54" s="188">
        <f t="shared" si="4"/>
        <v>280.62692015644183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280.62691969999997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103.057759596403</v>
      </c>
      <c r="E58" s="36">
        <f>E59+E60</f>
        <v>0.40864596478738824</v>
      </c>
      <c r="F58" s="36">
        <f>F59+F60</f>
        <v>0.84783833341563963</v>
      </c>
      <c r="G58" s="36">
        <f>G59+G60</f>
        <v>0</v>
      </c>
      <c r="H58" s="163">
        <f t="shared" ref="H58:H67" si="5">SUM(C58:G58)</f>
        <v>104.31424389460602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53.006845832402995</v>
      </c>
      <c r="E59" s="16">
        <f>'T energie usages'!J64/'T energie usages'!J$72*(Résultats!AH$192+Résultats!AH$193+Résultats!AH$194)/1000000</f>
        <v>0.22096634028679191</v>
      </c>
      <c r="F59" s="16">
        <f>'T energie usages'!K64*2.394*Résultats!AH284</f>
        <v>1.0160797563963357E-4</v>
      </c>
      <c r="G59" s="16">
        <v>0</v>
      </c>
      <c r="H59" s="95">
        <f t="shared" si="5"/>
        <v>53.227913780665425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50.050913764000001</v>
      </c>
      <c r="E60" s="16">
        <f>'T energie usages'!J65/'T energie usages'!J$72*(Résultats!AH$192+Résultats!AH$193+Résultats!AH$194)/1000000</f>
        <v>0.18767962450059636</v>
      </c>
      <c r="F60" s="16">
        <f>(Résultats!AH$209+Résultats!AH$210+Résultats!AH$211+Résultats!AH$212+Résultats!AH$213)/1000000</f>
        <v>0.84773672544000001</v>
      </c>
      <c r="G60" s="16">
        <v>0</v>
      </c>
      <c r="H60" s="95">
        <f t="shared" si="5"/>
        <v>51.086330113940598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0.4595314995</v>
      </c>
      <c r="D61" s="36">
        <f>'T energie usages'!I66*3.2*Résultats!AH283</f>
        <v>13.519946626616026</v>
      </c>
      <c r="E61" s="36">
        <f>'T energie usages'!J66/'T energie usages'!J$72*(Résultats!AH$192+Résultats!AH$193+Résultats!AH$194)/1000000</f>
        <v>1.8528924343990443</v>
      </c>
      <c r="F61" s="36">
        <f>('T energie usages'!K66-8)*2.394*Résultats!AH284</f>
        <v>14.517809688546162</v>
      </c>
      <c r="G61" s="36">
        <v>0</v>
      </c>
      <c r="H61" s="163">
        <f t="shared" si="5"/>
        <v>30.350180249061232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4.5896590173000007</v>
      </c>
      <c r="E62" s="36">
        <f>'T energie usages'!J67/'T energie usages'!J$72*(Résultats!AH$192+Résultats!AH$193+Résultats!AH$194)/1000000</f>
        <v>1.358541158475105</v>
      </c>
      <c r="F62" s="36">
        <f>(Résultats!AH$214+Résultats!AH$215)/1000000</f>
        <v>12.98003362099999</v>
      </c>
      <c r="G62" s="36">
        <v>0</v>
      </c>
      <c r="H62" s="163">
        <f t="shared" si="5"/>
        <v>18.928233796775096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14.8336734578</v>
      </c>
      <c r="D63" s="36">
        <f>D64+D65</f>
        <v>65.148885260108827</v>
      </c>
      <c r="E63" s="36">
        <f>E64+E65</f>
        <v>1.545111782638463</v>
      </c>
      <c r="F63" s="36">
        <f>F64+F65</f>
        <v>22.710772752621704</v>
      </c>
      <c r="G63" s="36">
        <f>G64+G65</f>
        <v>14.018392380000002</v>
      </c>
      <c r="H63" s="163">
        <f t="shared" si="5"/>
        <v>118.256835633169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14.8336734578</v>
      </c>
      <c r="D64" s="16">
        <f>(Résultats!AH$171+Résultats!AH$173+Résultats!AH$174+Résultats!AH$175+Résultats!AH$176+Résultats!AH$177+Résultats!AH$178+Résultats!AH$179+Résultats!AH$180+Résultats!AH$181+Résultats!AH$182)/1000000</f>
        <v>57.323994811108825</v>
      </c>
      <c r="E64" s="16">
        <f>'T energie usages'!J69/'T energie usages'!J$72*(Résultats!AH$192+Résultats!AH$193+Résultats!AH$194)/1000000</f>
        <v>1.4982194055532143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22.183924151221703</v>
      </c>
      <c r="G64" s="16">
        <f>Résultats!AH$133/1000000</f>
        <v>14.018392380000002</v>
      </c>
      <c r="H64" s="95">
        <f t="shared" si="5"/>
        <v>109.85820420568373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7.8248904489999997</v>
      </c>
      <c r="E65" s="16">
        <f>'T energie usages'!J71/'T energie usages'!J$72*(Résultats!AH$192+Résultats!AH$193+Résultats!AH$194)/1000000</f>
        <v>4.6892377085248828E-2</v>
      </c>
      <c r="F65" s="16">
        <f>(Résultats!AH$196)/1000000</f>
        <v>0.52684860140000001</v>
      </c>
      <c r="G65" s="16">
        <v>0</v>
      </c>
      <c r="H65" s="95">
        <f t="shared" si="5"/>
        <v>8.3986314274852489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15.2932049573</v>
      </c>
      <c r="D66" s="37">
        <f>SUM(D61:D63)+D58</f>
        <v>186.31625050042786</v>
      </c>
      <c r="E66" s="37">
        <f>SUM(E61:E63)+E58</f>
        <v>5.1651913403000007</v>
      </c>
      <c r="F66" s="37">
        <f>SUM(F61:F63)+F58</f>
        <v>51.056454395583494</v>
      </c>
      <c r="G66" s="37">
        <f>SUM(G61:G63)+G58</f>
        <v>14.018392380000002</v>
      </c>
      <c r="H66" s="167">
        <f t="shared" si="5"/>
        <v>271.84949357361137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15.2932049573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186.35645276140883</v>
      </c>
      <c r="E67" s="165">
        <f>(Résultats!AH$192+Résultats!AH$193+Résultats!AH$194)/1000000</f>
        <v>5.1651913403000016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51.15894140906169</v>
      </c>
      <c r="G67" s="165">
        <f>Résultats!AH$133/1000000</f>
        <v>14.018392380000002</v>
      </c>
      <c r="H67" s="188">
        <f t="shared" si="5"/>
        <v>271.99218284807051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271.99218239999999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1.87395160577099E-6</v>
      </c>
      <c r="D71" s="36">
        <f>D72+D73</f>
        <v>74.41331466517714</v>
      </c>
      <c r="E71" s="36">
        <f>E72+E73</f>
        <v>1.4974692059871222</v>
      </c>
      <c r="F71" s="36">
        <f>F72+F73</f>
        <v>1.9303755755162668</v>
      </c>
      <c r="G71" s="36">
        <f>G72+G73</f>
        <v>0</v>
      </c>
      <c r="H71" s="163">
        <f t="shared" ref="H71:H80" si="6">SUM(C71:G71)</f>
        <v>77.841161320632125</v>
      </c>
      <c r="I71" s="3"/>
    </row>
    <row r="72" spans="1:28" x14ac:dyDescent="0.25">
      <c r="A72" s="148" t="s">
        <v>19</v>
      </c>
      <c r="B72" s="35"/>
      <c r="C72" s="16">
        <f>Résultats!AF$118/1000000</f>
        <v>1.87395160577099E-6</v>
      </c>
      <c r="D72" s="16">
        <f>'T energie usages'!I90*3.2*Résultats!AW283</f>
        <v>23.869556524577142</v>
      </c>
      <c r="E72" s="16">
        <f>'T energie usages'!J90/'T energie usages'!J$98*(Résultats!AW$192+Résultats!AW$193+Résultats!AW$194)/1000000</f>
        <v>1.0898276966247491</v>
      </c>
      <c r="F72" s="16">
        <f>'T energie usages'!K90*2.394*Résultats!AW284</f>
        <v>6.2782296267098537E-5</v>
      </c>
      <c r="G72" s="16">
        <v>0</v>
      </c>
      <c r="H72" s="95">
        <f t="shared" si="6"/>
        <v>24.959448877449766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50.543758140599998</v>
      </c>
      <c r="E73" s="16">
        <f>'T energie usages'!J91/'T energie usages'!J$98*(Résultats!AW$192+Résultats!AW$193+Résultats!AW$194)/1000000</f>
        <v>0.40764150936237303</v>
      </c>
      <c r="F73" s="192">
        <f>(Résultats!AW$209+Résultats!AW$210+Résultats!AW$211+Résultats!AW$212+Résultats!AW$213)/1000000</f>
        <v>1.9303127932199997</v>
      </c>
      <c r="G73" s="16">
        <v>0</v>
      </c>
      <c r="H73" s="95">
        <f t="shared" si="6"/>
        <v>52.881712443182366</v>
      </c>
      <c r="I73" s="3"/>
    </row>
    <row r="74" spans="1:28" x14ac:dyDescent="0.25">
      <c r="A74" s="162" t="s">
        <v>21</v>
      </c>
      <c r="B74" s="187"/>
      <c r="C74" s="36">
        <f>Résultats!AW$135/1000000</f>
        <v>0.31766369329999999</v>
      </c>
      <c r="D74" s="36">
        <f>'T energie usages'!I92*3.2*Résultats!AW283</f>
        <v>8.8802438427213009</v>
      </c>
      <c r="E74" s="36">
        <f>'T energie usages'!J92/'T energie usages'!J$98*(Résultats!AW$192+Résultats!AW$193+Résultats!AW$194)/1000000</f>
        <v>3.0484317416845204</v>
      </c>
      <c r="F74" s="36">
        <f>('T energie usages'!K92-8)*2.394*Résultats!AW284</f>
        <v>10.318287473777115</v>
      </c>
      <c r="G74" s="36">
        <v>0</v>
      </c>
      <c r="H74" s="163">
        <f t="shared" si="6"/>
        <v>22.564626751482937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4.1468758328000002</v>
      </c>
      <c r="E75" s="36">
        <f>'T energie usages'!J93/'T energie usages'!J$98*(Résultats!AW$192+Résultats!AW$193+Résultats!AW$194)/1000000</f>
        <v>1.9583559131311863</v>
      </c>
      <c r="F75" s="36">
        <f>(Résultats!AW$214+Résultats!AW$215)/1000000</f>
        <v>8.6075152679999984</v>
      </c>
      <c r="G75" s="36">
        <v>0</v>
      </c>
      <c r="H75" s="163">
        <f t="shared" si="6"/>
        <v>14.712747013931185</v>
      </c>
      <c r="I75" s="3"/>
    </row>
    <row r="76" spans="1:28" x14ac:dyDescent="0.25">
      <c r="A76" s="162" t="s">
        <v>23</v>
      </c>
      <c r="B76" s="187"/>
      <c r="C76" s="36">
        <f>C77+C78</f>
        <v>18.152128400900004</v>
      </c>
      <c r="D76" s="36">
        <f>D77+D78</f>
        <v>72.830975021373803</v>
      </c>
      <c r="E76" s="36">
        <f>E77+E78</f>
        <v>3.4510819740971721</v>
      </c>
      <c r="F76" s="36">
        <f>F77+F78</f>
        <v>24.480744339630924</v>
      </c>
      <c r="G76" s="36">
        <f>G77+G78</f>
        <v>14.60025922</v>
      </c>
      <c r="H76" s="163">
        <f t="shared" si="6"/>
        <v>133.51518895600191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18.152128400900004</v>
      </c>
      <c r="D77" s="16">
        <f>(Résultats!AW$171+Résultats!AW$173+Résultats!AW$174+Résultats!AW$175+Résultats!AW$176+Résultats!AW$177+Résultats!AW$178+Résultats!AW$179+Résultats!AW$180+Résultats!AW$181+Résultats!AW$182)/1000000</f>
        <v>63.332713722373796</v>
      </c>
      <c r="E77" s="16">
        <f>'T energie usages'!J95/'T energie usages'!J$98*(Résultats!AW$192+Résultats!AW$193+Résultats!AW$194)/1000000</f>
        <v>3.3378546696929137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23.856752599730925</v>
      </c>
      <c r="G77" s="16">
        <f>Résultats!AW$133/1000000</f>
        <v>14.60025922</v>
      </c>
      <c r="H77" s="95">
        <f t="shared" si="6"/>
        <v>123.27970861269765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9.498261299000001</v>
      </c>
      <c r="E78" s="16">
        <f>'T energie usages'!J97/'T energie usages'!J$98*(Résultats!AW$192+Résultats!AW$193+Résultats!AW$194)/1000000</f>
        <v>0.11322730440425842</v>
      </c>
      <c r="F78" s="16">
        <f>(Résultats!AW$196)/1000000</f>
        <v>0.62399173990000001</v>
      </c>
      <c r="G78" s="16">
        <v>0</v>
      </c>
      <c r="H78" s="95">
        <f t="shared" si="6"/>
        <v>10.235480343304259</v>
      </c>
      <c r="I78" s="3"/>
    </row>
    <row r="79" spans="1:28" x14ac:dyDescent="0.25">
      <c r="A79" s="48" t="s">
        <v>41</v>
      </c>
      <c r="B79" s="37"/>
      <c r="C79" s="37">
        <f>SUM(C74:C76)+C71</f>
        <v>18.46979396815161</v>
      </c>
      <c r="D79" s="37">
        <f>SUM(D74:D76)+D71</f>
        <v>160.27140936207223</v>
      </c>
      <c r="E79" s="37">
        <f>SUM(E74:E76)+E71</f>
        <v>9.9553388349000009</v>
      </c>
      <c r="F79" s="37">
        <f>SUM(F74:F76)+F71</f>
        <v>45.336922656924301</v>
      </c>
      <c r="G79" s="37">
        <f>SUM(G74:G76)+G71</f>
        <v>14.60025922</v>
      </c>
      <c r="H79" s="167">
        <f t="shared" si="6"/>
        <v>248.63372404204813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18.469792094199999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160.29120012477378</v>
      </c>
      <c r="E80" s="165">
        <f>(Résultats!AW$192+Résultats!AW$193+Résultats!AW$194)/1000000</f>
        <v>9.9553388349000009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45.409763500850922</v>
      </c>
      <c r="G80" s="165">
        <f>Résultats!AW133/1000000</f>
        <v>14.60025922</v>
      </c>
      <c r="H80" s="188">
        <f t="shared" si="6"/>
        <v>248.72635377472469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248.72635339999999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82754306.909999996</v>
      </c>
      <c r="G5" s="101">
        <f>VLOOKUP($D5,Résultats!$B$2:$AX$212,G$2,FALSE)/1000000</f>
        <v>127.92918329999999</v>
      </c>
      <c r="H5" s="25">
        <f>VLOOKUP($D5,Résultats!$B$2:$AX$212,H$2,FALSE)/1000000</f>
        <v>144.76375730000001</v>
      </c>
      <c r="I5" s="102">
        <f>VLOOKUP($D5,Résultats!$B$2:$AX$212,I$2,FALSE)/1000000</f>
        <v>164.01997469999998</v>
      </c>
      <c r="J5" s="101">
        <f>VLOOKUP($D5,Résultats!$B$2:$AX$212,J$2,FALSE)/1000000</f>
        <v>184.18114</v>
      </c>
      <c r="K5" s="25">
        <f>VLOOKUP($D5,Résultats!$B$2:$AX$212,K$2,FALSE)/1000000</f>
        <v>207.43973399999999</v>
      </c>
      <c r="L5" s="25">
        <f>VLOOKUP($D5,Résultats!$B$2:$AX$212,L$2,FALSE)/1000000</f>
        <v>232.3689756</v>
      </c>
      <c r="M5" s="25">
        <f>VLOOKUP($D5,Résultats!$B$2:$AX$212,M$2,FALSE)/1000000</f>
        <v>260.69167680000004</v>
      </c>
      <c r="N5" s="102">
        <f>VLOOKUP($D5,Résultats!$B$2:$AX$212,N$2,FALSE)/1000000</f>
        <v>291.60143249999999</v>
      </c>
      <c r="O5" s="101">
        <f>VLOOKUP($D5,Résultats!$B$2:$AX$212,O$2,FALSE)/1000000</f>
        <v>325.69594230000001</v>
      </c>
      <c r="P5" s="25">
        <f>VLOOKUP($D5,Résultats!$B$2:$AX$212,P$2,FALSE)/1000000</f>
        <v>361.83816180000002</v>
      </c>
      <c r="Q5" s="25">
        <f>VLOOKUP($D5,Résultats!$B$2:$AX$212,Q$2,FALSE)/1000000</f>
        <v>398.70685680000003</v>
      </c>
      <c r="R5" s="25">
        <f>VLOOKUP($D5,Résultats!$B$2:$AX$212,R$2,FALSE)/1000000</f>
        <v>435.73625079999999</v>
      </c>
      <c r="S5" s="102">
        <f>VLOOKUP($D5,Résultats!$B$2:$AX$212,S$2,FALSE)/1000000</f>
        <v>472.63339780000001</v>
      </c>
      <c r="T5" s="105">
        <f>VLOOKUP($D5,Résultats!$B$2:$AX$212,T$2,FALSE)/1000000</f>
        <v>651.32886929999995</v>
      </c>
      <c r="U5" s="105">
        <f>VLOOKUP($D5,Résultats!$B$2:$AX$212,U$2,FALSE)/1000000</f>
        <v>814.76478910000003</v>
      </c>
      <c r="V5" s="25">
        <f>VLOOKUP($D5,Résultats!$B$2:$AX$212,V$2,FALSE)/1000000</f>
        <v>966.95135589999995</v>
      </c>
      <c r="W5" s="105">
        <f>VLOOKUP($D5,Résultats!$B$2:$AX$212,W$2,FALSE)/1000000</f>
        <v>1114.53955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57029486.030000001</v>
      </c>
      <c r="G6" s="101">
        <f>VLOOKUP($D6,Résultats!$B$2:$AX$212,G$2,FALSE)/1000000</f>
        <v>59.629699200000005</v>
      </c>
      <c r="H6" s="25">
        <f>VLOOKUP($D6,Résultats!$B$2:$AX$212,H$2,FALSE)/1000000</f>
        <v>63.455730209999999</v>
      </c>
      <c r="I6" s="102">
        <f>VLOOKUP($D6,Résultats!$B$2:$AX$212,I$2,FALSE)/1000000</f>
        <v>66.887449939999996</v>
      </c>
      <c r="J6" s="101">
        <f>VLOOKUP($D6,Résultats!$B$2:$AX$212,J$2,FALSE)/1000000</f>
        <v>71.669127750000001</v>
      </c>
      <c r="K6" s="25">
        <f>VLOOKUP($D6,Résultats!$B$2:$AX$212,K$2,FALSE)/1000000</f>
        <v>76.478901790000009</v>
      </c>
      <c r="L6" s="25">
        <f>VLOOKUP($D6,Résultats!$B$2:$AX$212,L$2,FALSE)/1000000</f>
        <v>85.925443520000002</v>
      </c>
      <c r="M6" s="25">
        <f>VLOOKUP($D6,Résultats!$B$2:$AX$212,M$2,FALSE)/1000000</f>
        <v>95.704674670000003</v>
      </c>
      <c r="N6" s="102">
        <f>VLOOKUP($D6,Résultats!$B$2:$AX$212,N$2,FALSE)/1000000</f>
        <v>104.4257631</v>
      </c>
      <c r="O6" s="101">
        <f>VLOOKUP($D6,Résultats!$B$2:$AX$212,O$2,FALSE)/1000000</f>
        <v>110.9297888</v>
      </c>
      <c r="P6" s="25">
        <f>VLOOKUP($D6,Résultats!$B$2:$AX$212,P$2,FALSE)/1000000</f>
        <v>114.1845862</v>
      </c>
      <c r="Q6" s="25">
        <f>VLOOKUP($D6,Résultats!$B$2:$AX$212,Q$2,FALSE)/1000000</f>
        <v>116.04896620000001</v>
      </c>
      <c r="R6" s="25">
        <f>VLOOKUP($D6,Résultats!$B$2:$AX$212,R$2,FALSE)/1000000</f>
        <v>117.0061639</v>
      </c>
      <c r="S6" s="102">
        <f>VLOOKUP($D6,Résultats!$B$2:$AX$212,S$2,FALSE)/1000000</f>
        <v>117.44718490000001</v>
      </c>
      <c r="T6" s="105">
        <f>VLOOKUP($D6,Résultats!$B$2:$AX$212,T$2,FALSE)/1000000</f>
        <v>113.5507719</v>
      </c>
      <c r="U6" s="105">
        <f>VLOOKUP($D6,Résultats!$B$2:$AX$212,U$2,FALSE)/1000000</f>
        <v>105.59608279999999</v>
      </c>
      <c r="V6" s="25">
        <f>VLOOKUP($D6,Résultats!$B$2:$AX$212,V$2,FALSE)/1000000</f>
        <v>99.731904520000001</v>
      </c>
      <c r="W6" s="105">
        <f>VLOOKUP($D6,Résultats!$B$2:$AX$212,W$2,FALSE)/1000000</f>
        <v>97.298502459999909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505274144.60000002</v>
      </c>
      <c r="G7" s="101">
        <f>VLOOKUP($D7,Résultats!$B$2:$AX$212,G$2,FALSE)/1000000</f>
        <v>535.63975719999996</v>
      </c>
      <c r="H7" s="25">
        <f>VLOOKUP($D7,Résultats!$B$2:$AX$212,H$2,FALSE)/1000000</f>
        <v>550.57552699999997</v>
      </c>
      <c r="I7" s="102">
        <f>VLOOKUP($D7,Résultats!$B$2:$AX$212,I$2,FALSE)/1000000</f>
        <v>566.31874400000004</v>
      </c>
      <c r="J7" s="101">
        <f>VLOOKUP($D7,Résultats!$B$2:$AX$212,J$2,FALSE)/1000000</f>
        <v>585.1431867</v>
      </c>
      <c r="K7" s="25">
        <f>VLOOKUP($D7,Résultats!$B$2:$AX$212,K$2,FALSE)/1000000</f>
        <v>604.12732510000001</v>
      </c>
      <c r="L7" s="25">
        <f>VLOOKUP($D7,Résultats!$B$2:$AX$212,L$2,FALSE)/1000000</f>
        <v>627.24565150000001</v>
      </c>
      <c r="M7" s="25">
        <f>VLOOKUP($D7,Résultats!$B$2:$AX$212,M$2,FALSE)/1000000</f>
        <v>650.5881435</v>
      </c>
      <c r="N7" s="102">
        <f>VLOOKUP($D7,Résultats!$B$2:$AX$212,N$2,FALSE)/1000000</f>
        <v>674.52036620000001</v>
      </c>
      <c r="O7" s="101">
        <f>VLOOKUP($D7,Résultats!$B$2:$AX$212,O$2,FALSE)/1000000</f>
        <v>695.71918460000006</v>
      </c>
      <c r="P7" s="25">
        <f>VLOOKUP($D7,Résultats!$B$2:$AX$212,P$2,FALSE)/1000000</f>
        <v>713.38405079999995</v>
      </c>
      <c r="Q7" s="25">
        <f>VLOOKUP($D7,Résultats!$B$2:$AX$212,Q$2,FALSE)/1000000</f>
        <v>727.08728399999995</v>
      </c>
      <c r="R7" s="25">
        <f>VLOOKUP($D7,Résultats!$B$2:$AX$212,R$2,FALSE)/1000000</f>
        <v>737.41334340000003</v>
      </c>
      <c r="S7" s="102">
        <f>VLOOKUP($D7,Résultats!$B$2:$AX$212,S$2,FALSE)/1000000</f>
        <v>745.0739446</v>
      </c>
      <c r="T7" s="105">
        <f>VLOOKUP($D7,Résultats!$B$2:$AX$212,T$2,FALSE)/1000000</f>
        <v>762.35444289999998</v>
      </c>
      <c r="U7" s="105">
        <f>VLOOKUP($D7,Résultats!$B$2:$AX$212,U$2,FALSE)/1000000</f>
        <v>764.8959443</v>
      </c>
      <c r="V7" s="25">
        <f>VLOOKUP($D7,Résultats!$B$2:$AX$212,V$2,FALSE)/1000000</f>
        <v>762.31202870000004</v>
      </c>
      <c r="W7" s="105">
        <f>VLOOKUP($D7,Résultats!$B$2:$AX$212,W$2,FALSE)/1000000</f>
        <v>757.88412080000001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834510873.20000005</v>
      </c>
      <c r="G8" s="101">
        <f>VLOOKUP($D8,Résultats!$B$2:$AX$212,G$2,FALSE)/1000000</f>
        <v>849.21295759999998</v>
      </c>
      <c r="H8" s="25">
        <f>VLOOKUP($D8,Résultats!$B$2:$AX$212,H$2,FALSE)/1000000</f>
        <v>852.95914040000002</v>
      </c>
      <c r="I8" s="102">
        <f>VLOOKUP($D8,Résultats!$B$2:$AX$212,I$2,FALSE)/1000000</f>
        <v>856.41513689999999</v>
      </c>
      <c r="J8" s="101">
        <f>VLOOKUP($D8,Résultats!$B$2:$AX$212,J$2,FALSE)/1000000</f>
        <v>858.56155000000001</v>
      </c>
      <c r="K8" s="25">
        <f>VLOOKUP($D8,Résultats!$B$2:$AX$212,K$2,FALSE)/1000000</f>
        <v>859.28845379999996</v>
      </c>
      <c r="L8" s="25">
        <f>VLOOKUP($D8,Résultats!$B$2:$AX$212,L$2,FALSE)/1000000</f>
        <v>855.73652929999992</v>
      </c>
      <c r="M8" s="25">
        <f>VLOOKUP($D8,Résultats!$B$2:$AX$212,M$2,FALSE)/1000000</f>
        <v>847.7839712</v>
      </c>
      <c r="N8" s="102">
        <f>VLOOKUP($D8,Résultats!$B$2:$AX$212,N$2,FALSE)/1000000</f>
        <v>835.69537589999993</v>
      </c>
      <c r="O8" s="101">
        <f>VLOOKUP($D8,Résultats!$B$2:$AX$212,O$2,FALSE)/1000000</f>
        <v>822.16005099999995</v>
      </c>
      <c r="P8" s="25">
        <f>VLOOKUP($D8,Résultats!$B$2:$AX$212,P$2,FALSE)/1000000</f>
        <v>808.48957810000002</v>
      </c>
      <c r="Q8" s="25">
        <f>VLOOKUP($D8,Résultats!$B$2:$AX$212,Q$2,FALSE)/1000000</f>
        <v>795.62140010000007</v>
      </c>
      <c r="R8" s="25">
        <f>VLOOKUP($D8,Résultats!$B$2:$AX$212,R$2,FALSE)/1000000</f>
        <v>783.63442310000005</v>
      </c>
      <c r="S8" s="102">
        <f>VLOOKUP($D8,Résultats!$B$2:$AX$212,S$2,FALSE)/1000000</f>
        <v>772.37536799999998</v>
      </c>
      <c r="T8" s="105">
        <f>VLOOKUP($D8,Résultats!$B$2:$AX$212,T$2,FALSE)/1000000</f>
        <v>726.59871190000001</v>
      </c>
      <c r="U8" s="105">
        <f>VLOOKUP($D8,Résultats!$B$2:$AX$212,U$2,FALSE)/1000000</f>
        <v>691.59109890000002</v>
      </c>
      <c r="V8" s="25">
        <f>VLOOKUP($D8,Résultats!$B$2:$AX$212,V$2,FALSE)/1000000</f>
        <v>657.38431649999995</v>
      </c>
      <c r="W8" s="105">
        <f>VLOOKUP($D8,Résultats!$B$2:$AX$212,W$2,FALSE)/1000000</f>
        <v>620.0665778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677948124.70000005</v>
      </c>
      <c r="G9" s="101">
        <f>VLOOKUP($D9,Résultats!$B$2:$AX$212,G$2,FALSE)/1000000</f>
        <v>659.34311060000005</v>
      </c>
      <c r="H9" s="25">
        <f>VLOOKUP($D9,Résultats!$B$2:$AX$212,H$2,FALSE)/1000000</f>
        <v>647.16630679999992</v>
      </c>
      <c r="I9" s="102">
        <f>VLOOKUP($D9,Résultats!$B$2:$AX$212,I$2,FALSE)/1000000</f>
        <v>633.16968559999998</v>
      </c>
      <c r="J9" s="101">
        <f>VLOOKUP($D9,Résultats!$B$2:$AX$212,J$2,FALSE)/1000000</f>
        <v>616.18362500000001</v>
      </c>
      <c r="K9" s="25">
        <f>VLOOKUP($D9,Résultats!$B$2:$AX$212,K$2,FALSE)/1000000</f>
        <v>597.64090590000001</v>
      </c>
      <c r="L9" s="25">
        <f>VLOOKUP($D9,Résultats!$B$2:$AX$212,L$2,FALSE)/1000000</f>
        <v>576.07605450000005</v>
      </c>
      <c r="M9" s="25">
        <f>VLOOKUP($D9,Résultats!$B$2:$AX$212,M$2,FALSE)/1000000</f>
        <v>554.74320790000002</v>
      </c>
      <c r="N9" s="102">
        <f>VLOOKUP($D9,Résultats!$B$2:$AX$212,N$2,FALSE)/1000000</f>
        <v>534.28640110000003</v>
      </c>
      <c r="O9" s="101">
        <f>VLOOKUP($D9,Résultats!$B$2:$AX$212,O$2,FALSE)/1000000</f>
        <v>515.42877929999997</v>
      </c>
      <c r="P9" s="25">
        <f>VLOOKUP($D9,Résultats!$B$2:$AX$212,P$2,FALSE)/1000000</f>
        <v>499.23851200000001</v>
      </c>
      <c r="Q9" s="25">
        <f>VLOOKUP($D9,Résultats!$B$2:$AX$212,Q$2,FALSE)/1000000</f>
        <v>485.11057549999998</v>
      </c>
      <c r="R9" s="25">
        <f>VLOOKUP($D9,Résultats!$B$2:$AX$212,R$2,FALSE)/1000000</f>
        <v>472.63207089999997</v>
      </c>
      <c r="S9" s="102">
        <f>VLOOKUP($D9,Résultats!$B$2:$AX$212,S$2,FALSE)/1000000</f>
        <v>461.3908806</v>
      </c>
      <c r="T9" s="105">
        <f>VLOOKUP($D9,Résultats!$B$2:$AX$212,T$2,FALSE)/1000000</f>
        <v>415.36966819999998</v>
      </c>
      <c r="U9" s="105">
        <f>VLOOKUP($D9,Résultats!$B$2:$AX$212,U$2,FALSE)/1000000</f>
        <v>377.6786366</v>
      </c>
      <c r="V9" s="25">
        <f>VLOOKUP($D9,Résultats!$B$2:$AX$212,V$2,FALSE)/1000000</f>
        <v>342.9723601</v>
      </c>
      <c r="W9" s="105">
        <f>VLOOKUP($D9,Résultats!$B$2:$AX$212,W$2,FALSE)/1000000</f>
        <v>308.6270614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347572248.60000002</v>
      </c>
      <c r="G10" s="101">
        <f>VLOOKUP($D10,Résultats!$B$2:$AX$212,G$2,FALSE)/1000000</f>
        <v>335.06451329999999</v>
      </c>
      <c r="H10" s="25">
        <f>VLOOKUP($D10,Résultats!$B$2:$AX$212,H$2,FALSE)/1000000</f>
        <v>327.75589020000001</v>
      </c>
      <c r="I10" s="102">
        <f>VLOOKUP($D10,Résultats!$B$2:$AX$212,I$2,FALSE)/1000000</f>
        <v>319.43312580000003</v>
      </c>
      <c r="J10" s="101">
        <f>VLOOKUP($D10,Résultats!$B$2:$AX$212,J$2,FALSE)/1000000</f>
        <v>309.57320389999995</v>
      </c>
      <c r="K10" s="25">
        <f>VLOOKUP($D10,Résultats!$B$2:$AX$212,K$2,FALSE)/1000000</f>
        <v>298.84369480000004</v>
      </c>
      <c r="L10" s="25">
        <f>VLOOKUP($D10,Résultats!$B$2:$AX$212,L$2,FALSE)/1000000</f>
        <v>286.69657080000002</v>
      </c>
      <c r="M10" s="25">
        <f>VLOOKUP($D10,Résultats!$B$2:$AX$212,M$2,FALSE)/1000000</f>
        <v>274.7472262</v>
      </c>
      <c r="N10" s="102">
        <f>VLOOKUP($D10,Résultats!$B$2:$AX$212,N$2,FALSE)/1000000</f>
        <v>263.16254129999999</v>
      </c>
      <c r="O10" s="101">
        <f>VLOOKUP($D10,Résultats!$B$2:$AX$212,O$2,FALSE)/1000000</f>
        <v>252.36736490000001</v>
      </c>
      <c r="P10" s="25">
        <f>VLOOKUP($D10,Résultats!$B$2:$AX$212,P$2,FALSE)/1000000</f>
        <v>242.8734824</v>
      </c>
      <c r="Q10" s="25">
        <f>VLOOKUP($D10,Résultats!$B$2:$AX$212,Q$2,FALSE)/1000000</f>
        <v>234.48002399999999</v>
      </c>
      <c r="R10" s="25">
        <f>VLOOKUP($D10,Résultats!$B$2:$AX$212,R$2,FALSE)/1000000</f>
        <v>226.9963894</v>
      </c>
      <c r="S10" s="102">
        <f>VLOOKUP($D10,Résultats!$B$2:$AX$212,S$2,FALSE)/1000000</f>
        <v>220.22102380000001</v>
      </c>
      <c r="T10" s="105">
        <f>VLOOKUP($D10,Résultats!$B$2:$AX$212,T$2,FALSE)/1000000</f>
        <v>192.5230238</v>
      </c>
      <c r="U10" s="105">
        <f>VLOOKUP($D10,Résultats!$B$2:$AX$212,U$2,FALSE)/1000000</f>
        <v>169.95400169999999</v>
      </c>
      <c r="V10" s="25">
        <f>VLOOKUP($D10,Résultats!$B$2:$AX$212,V$2,FALSE)/1000000</f>
        <v>149.30412609999999</v>
      </c>
      <c r="W10" s="105">
        <f>VLOOKUP($D10,Résultats!$B$2:$AX$212,W$2,FALSE)/1000000</f>
        <v>129.12372590000001</v>
      </c>
      <c r="X10" s="3"/>
      <c r="Y10">
        <f>(K10+K11-S10-S11)*10</f>
        <v>1128.4688712000002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118579815.90000001</v>
      </c>
      <c r="G11" s="88">
        <f>VLOOKUP($D11,Résultats!$B$2:$AX$212,G$2,FALSE)/1000000</f>
        <v>103.94919540000001</v>
      </c>
      <c r="H11" s="17">
        <f>VLOOKUP($D11,Résultats!$B$2:$AX$212,H$2,FALSE)/1000000</f>
        <v>98.416010450000002</v>
      </c>
      <c r="I11" s="89">
        <f>VLOOKUP($D11,Résultats!$B$2:$AX$212,I$2,FALSE)/1000000</f>
        <v>92.834044500000005</v>
      </c>
      <c r="J11" s="88">
        <f>VLOOKUP($D11,Résultats!$B$2:$AX$212,J$2,FALSE)/1000000</f>
        <v>86.927669190000003</v>
      </c>
      <c r="K11" s="17">
        <f>VLOOKUP($D11,Résultats!$B$2:$AX$212,K$2,FALSE)/1000000</f>
        <v>81.112667360000003</v>
      </c>
      <c r="L11" s="17">
        <f>VLOOKUP($D11,Résultats!$B$2:$AX$212,L$2,FALSE)/1000000</f>
        <v>75.165630849999999</v>
      </c>
      <c r="M11" s="17">
        <f>VLOOKUP($D11,Résultats!$B$2:$AX$212,M$2,FALSE)/1000000</f>
        <v>69.66685004</v>
      </c>
      <c r="N11" s="89">
        <f>VLOOKUP($D11,Résultats!$B$2:$AX$212,N$2,FALSE)/1000000</f>
        <v>64.56138777000001</v>
      </c>
      <c r="O11" s="88">
        <f>VLOOKUP($D11,Résultats!$B$2:$AX$212,O$2,FALSE)/1000000</f>
        <v>60.01499355</v>
      </c>
      <c r="P11" s="17">
        <f>VLOOKUP($D11,Résultats!$B$2:$AX$212,P$2,FALSE)/1000000</f>
        <v>56.062120399999998</v>
      </c>
      <c r="Q11" s="17">
        <f>VLOOKUP($D11,Résultats!$B$2:$AX$212,Q$2,FALSE)/1000000</f>
        <v>52.622605399999998</v>
      </c>
      <c r="R11" s="17">
        <f>VLOOKUP($D11,Résultats!$B$2:$AX$212,R$2,FALSE)/1000000</f>
        <v>49.593723759999996</v>
      </c>
      <c r="S11" s="89">
        <f>VLOOKUP($D11,Résultats!$B$2:$AX$212,S$2,FALSE)/1000000</f>
        <v>46.888451240000002</v>
      </c>
      <c r="T11" s="97">
        <f>VLOOKUP($D11,Résultats!$B$2:$AX$212,T$2,FALSE)/1000000</f>
        <v>36.419352189999998</v>
      </c>
      <c r="U11" s="97">
        <f>VLOOKUP($D11,Résultats!$B$2:$AX$212,U$2,FALSE)/1000000</f>
        <v>28.96066806</v>
      </c>
      <c r="V11" s="17">
        <f>VLOOKUP($D11,Résultats!$B$2:$AX$212,V$2,FALSE)/1000000</f>
        <v>23.214561239999998</v>
      </c>
      <c r="W11" s="97">
        <f>VLOOKUP($D11,Résultats!$B$2:$AX$212,W$2,FALSE)/1000000</f>
        <v>18.536416550000002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3.1541443265137484E-2</v>
      </c>
      <c r="G16" s="108">
        <f>G5/G$4</f>
        <v>4.7899766406440912E-2</v>
      </c>
      <c r="H16" s="74">
        <f t="shared" ref="H16:W16" si="2">H5/H$4</f>
        <v>5.3913883689338811E-2</v>
      </c>
      <c r="I16" s="109">
        <f t="shared" si="2"/>
        <v>6.076888660357694E-2</v>
      </c>
      <c r="J16" s="108">
        <f t="shared" si="2"/>
        <v>6.7907402670075848E-2</v>
      </c>
      <c r="K16" s="74">
        <f t="shared" si="2"/>
        <v>7.6126581555842995E-2</v>
      </c>
      <c r="L16" s="74">
        <f t="shared" si="2"/>
        <v>8.4830503562368237E-2</v>
      </c>
      <c r="M16" s="74">
        <f t="shared" si="2"/>
        <v>9.4661839303401718E-2</v>
      </c>
      <c r="N16" s="109">
        <f t="shared" si="2"/>
        <v>0.10533770008358931</v>
      </c>
      <c r="O16" s="108">
        <f t="shared" si="2"/>
        <v>0.11705928806283472</v>
      </c>
      <c r="P16" s="74">
        <f t="shared" si="2"/>
        <v>0.12940952770514058</v>
      </c>
      <c r="Q16" s="74">
        <f t="shared" si="2"/>
        <v>0.14190483666405651</v>
      </c>
      <c r="R16" s="74">
        <f t="shared" si="2"/>
        <v>0.15435152045464029</v>
      </c>
      <c r="S16" s="109">
        <f t="shared" si="2"/>
        <v>0.16665315810130968</v>
      </c>
      <c r="T16" s="74">
        <f t="shared" si="2"/>
        <v>0.2247399302858859</v>
      </c>
      <c r="U16" s="115">
        <f t="shared" si="2"/>
        <v>0.27586964759307475</v>
      </c>
      <c r="V16" s="74">
        <f t="shared" si="2"/>
        <v>0.32211626271560073</v>
      </c>
      <c r="W16" s="115">
        <f t="shared" si="2"/>
        <v>0.3660098590920256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2.1736539948446241E-2</v>
      </c>
      <c r="G17" s="110">
        <f t="shared" si="3"/>
        <v>2.2326795097787022E-2</v>
      </c>
      <c r="H17" s="68">
        <f t="shared" ref="H17:W17" si="4">H6/H$4</f>
        <v>2.3632606128578308E-2</v>
      </c>
      <c r="I17" s="111">
        <f t="shared" si="4"/>
        <v>2.4781590583956417E-2</v>
      </c>
      <c r="J17" s="110">
        <f t="shared" si="4"/>
        <v>2.6424335939783831E-2</v>
      </c>
      <c r="K17" s="68">
        <f t="shared" si="4"/>
        <v>2.8066355669438638E-2</v>
      </c>
      <c r="L17" s="68">
        <f t="shared" si="4"/>
        <v>3.1368639569031312E-2</v>
      </c>
      <c r="M17" s="68">
        <f t="shared" si="4"/>
        <v>3.4752089692323768E-2</v>
      </c>
      <c r="N17" s="111">
        <f t="shared" si="4"/>
        <v>3.7722618918985415E-2</v>
      </c>
      <c r="O17" s="110">
        <f t="shared" si="4"/>
        <v>3.9869585141861362E-2</v>
      </c>
      <c r="P17" s="68">
        <f t="shared" si="4"/>
        <v>4.0837520558476677E-2</v>
      </c>
      <c r="Q17" s="68">
        <f t="shared" si="4"/>
        <v>4.1303301693415007E-2</v>
      </c>
      <c r="R17" s="68">
        <f t="shared" si="4"/>
        <v>4.1447272902752588E-2</v>
      </c>
      <c r="S17" s="111">
        <f t="shared" si="4"/>
        <v>4.1412528959656719E-2</v>
      </c>
      <c r="T17" s="68">
        <f t="shared" si="4"/>
        <v>3.9180502759137467E-2</v>
      </c>
      <c r="U17" s="116">
        <f t="shared" si="4"/>
        <v>3.5753575189992386E-2</v>
      </c>
      <c r="V17" s="68">
        <f t="shared" si="4"/>
        <v>3.3223251781461752E-2</v>
      </c>
      <c r="W17" s="116">
        <f t="shared" si="4"/>
        <v>3.1952397898530986E-2</v>
      </c>
      <c r="X17" s="3"/>
      <c r="Y17" s="136" t="s">
        <v>54</v>
      </c>
      <c r="Z17" s="137">
        <f>I16+I17</f>
        <v>8.5550477187533364E-2</v>
      </c>
      <c r="AA17" s="137">
        <f>S16+S17</f>
        <v>0.2080656870609664</v>
      </c>
      <c r="AB17" s="138">
        <f>W16+W17</f>
        <v>0.3979622569905566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0.19258303718952355</v>
      </c>
      <c r="G18" s="110">
        <f t="shared" si="3"/>
        <v>0.20055642181124381</v>
      </c>
      <c r="H18" s="68">
        <f t="shared" ref="H18:W18" si="5">H7/H$4</f>
        <v>0.20504900866423156</v>
      </c>
      <c r="I18" s="111">
        <f t="shared" si="5"/>
        <v>0.20981931986370514</v>
      </c>
      <c r="J18" s="110">
        <f t="shared" si="5"/>
        <v>0.21574170948712923</v>
      </c>
      <c r="K18" s="68">
        <f t="shared" si="5"/>
        <v>0.22170365916656271</v>
      </c>
      <c r="L18" s="68">
        <f t="shared" si="5"/>
        <v>0.22898738670538227</v>
      </c>
      <c r="M18" s="68">
        <f t="shared" si="5"/>
        <v>0.23624026301362702</v>
      </c>
      <c r="N18" s="111">
        <f t="shared" si="5"/>
        <v>0.24366280860108067</v>
      </c>
      <c r="O18" s="110">
        <f t="shared" si="5"/>
        <v>0.25005037479379089</v>
      </c>
      <c r="P18" s="68">
        <f t="shared" si="5"/>
        <v>0.25513807782783182</v>
      </c>
      <c r="Q18" s="68">
        <f t="shared" si="5"/>
        <v>0.2587796034024275</v>
      </c>
      <c r="R18" s="68">
        <f t="shared" si="5"/>
        <v>0.26121505967969788</v>
      </c>
      <c r="S18" s="111">
        <f t="shared" si="5"/>
        <v>0.26271720632644269</v>
      </c>
      <c r="T18" s="68">
        <f t="shared" si="5"/>
        <v>0.26304911762105032</v>
      </c>
      <c r="U18" s="116">
        <f t="shared" si="5"/>
        <v>0.25898465105800572</v>
      </c>
      <c r="V18" s="68">
        <f t="shared" si="5"/>
        <v>0.25394566149549552</v>
      </c>
      <c r="W18" s="116">
        <f t="shared" si="5"/>
        <v>0.2488857934759621</v>
      </c>
      <c r="X18" s="3"/>
      <c r="Y18" s="136" t="s">
        <v>55</v>
      </c>
      <c r="Z18" s="137">
        <f>I18+I19+I20</f>
        <v>0.76170582838486389</v>
      </c>
      <c r="AA18" s="137">
        <f>S18+S19+S20</f>
        <v>0.69775003017060544</v>
      </c>
      <c r="AB18" s="138">
        <f>W18+W19+W20</f>
        <v>0.5538646773776168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0.31807018080405725</v>
      </c>
      <c r="G19" s="110">
        <f t="shared" si="3"/>
        <v>0.31796577801151971</v>
      </c>
      <c r="H19" s="68">
        <f t="shared" ref="H19:W19" si="6">H8/H$4</f>
        <v>0.31766473007456275</v>
      </c>
      <c r="I19" s="111">
        <f t="shared" si="6"/>
        <v>0.3172991242990536</v>
      </c>
      <c r="J19" s="110">
        <f t="shared" si="6"/>
        <v>0.31655078740903908</v>
      </c>
      <c r="K19" s="68">
        <f t="shared" si="6"/>
        <v>0.31534311820029581</v>
      </c>
      <c r="L19" s="68">
        <f t="shared" si="6"/>
        <v>0.3124021204198667</v>
      </c>
      <c r="M19" s="68">
        <f t="shared" si="6"/>
        <v>0.30784561682536288</v>
      </c>
      <c r="N19" s="111">
        <f t="shared" si="6"/>
        <v>0.3018854472458623</v>
      </c>
      <c r="O19" s="110">
        <f t="shared" si="6"/>
        <v>0.29549483964745077</v>
      </c>
      <c r="P19" s="68">
        <f t="shared" si="6"/>
        <v>0.28915207267242249</v>
      </c>
      <c r="Q19" s="68">
        <f t="shared" si="6"/>
        <v>0.28317176617871109</v>
      </c>
      <c r="R19" s="68">
        <f t="shared" si="6"/>
        <v>0.27758802363587948</v>
      </c>
      <c r="S19" s="111">
        <f t="shared" si="6"/>
        <v>0.27234383967789344</v>
      </c>
      <c r="T19" s="68">
        <f t="shared" si="6"/>
        <v>0.25071166280978557</v>
      </c>
      <c r="U19" s="116">
        <f t="shared" si="6"/>
        <v>0.23416450401937269</v>
      </c>
      <c r="V19" s="68">
        <f t="shared" si="6"/>
        <v>0.21899155309807414</v>
      </c>
      <c r="W19" s="116">
        <f t="shared" si="6"/>
        <v>0.20362712186234444</v>
      </c>
      <c r="X19" s="3"/>
      <c r="Y19" s="139" t="s">
        <v>60</v>
      </c>
      <c r="Z19" s="140">
        <f>I21+I22</f>
        <v>0.1527436945906214</v>
      </c>
      <c r="AA19" s="140">
        <f>S21+S22</f>
        <v>9.4184282747271725E-2</v>
      </c>
      <c r="AB19" s="272">
        <f>W21+W22</f>
        <v>4.8490937743423224E-2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0.25839697183600524</v>
      </c>
      <c r="G20" s="110">
        <f t="shared" si="3"/>
        <v>0.24687393575689418</v>
      </c>
      <c r="H20" s="68">
        <f t="shared" ref="H20:W20" si="7">H9/H$4</f>
        <v>0.24102199088524312</v>
      </c>
      <c r="I20" s="111">
        <f t="shared" si="7"/>
        <v>0.23458738422210515</v>
      </c>
      <c r="J20" s="110">
        <f t="shared" si="7"/>
        <v>0.22718628813776492</v>
      </c>
      <c r="K20" s="68">
        <f t="shared" si="7"/>
        <v>0.21932326216781708</v>
      </c>
      <c r="L20" s="68">
        <f t="shared" si="7"/>
        <v>0.21030699845912346</v>
      </c>
      <c r="M20" s="68">
        <f t="shared" si="7"/>
        <v>0.2014372420534577</v>
      </c>
      <c r="N20" s="111">
        <f t="shared" si="7"/>
        <v>0.1930048840820153</v>
      </c>
      <c r="O20" s="110">
        <f t="shared" si="7"/>
        <v>0.18525169680001247</v>
      </c>
      <c r="P20" s="68">
        <f t="shared" si="7"/>
        <v>0.17855004493928189</v>
      </c>
      <c r="Q20" s="68">
        <f t="shared" si="7"/>
        <v>0.17265701807296821</v>
      </c>
      <c r="R20" s="68">
        <f t="shared" si="7"/>
        <v>0.16742118339959874</v>
      </c>
      <c r="S20" s="111">
        <f t="shared" si="7"/>
        <v>0.16268898416626937</v>
      </c>
      <c r="T20" s="68">
        <f t="shared" si="7"/>
        <v>0.14332260502204575</v>
      </c>
      <c r="U20" s="116">
        <f t="shared" si="7"/>
        <v>0.12787748535054477</v>
      </c>
      <c r="V20" s="68">
        <f t="shared" si="7"/>
        <v>0.11425287753729207</v>
      </c>
      <c r="W20" s="116">
        <f t="shared" si="7"/>
        <v>0.10135176203931026</v>
      </c>
      <c r="X20" s="3"/>
      <c r="Y20" s="173" t="s">
        <v>92</v>
      </c>
      <c r="Z20" s="174">
        <f>SUM(Z17:Z19)</f>
        <v>1.0000000001630187</v>
      </c>
      <c r="AA20" s="174">
        <f t="shared" ref="AA20:AB20" si="8">SUM(AA17:AA19)</f>
        <v>0.99999999997884359</v>
      </c>
      <c r="AB20" s="174">
        <f t="shared" si="8"/>
        <v>1.0003178721115966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0.13247564711859613</v>
      </c>
      <c r="G21" s="110">
        <f t="shared" si="3"/>
        <v>0.12545622120107613</v>
      </c>
      <c r="H21" s="68">
        <f t="shared" ref="H21:W21" si="9">H10/H$4</f>
        <v>0.12206503390291944</v>
      </c>
      <c r="I21" s="111">
        <f t="shared" si="9"/>
        <v>0.11834897203630852</v>
      </c>
      <c r="J21" s="110">
        <f t="shared" si="9"/>
        <v>0.11413933160095976</v>
      </c>
      <c r="K21" s="68">
        <f t="shared" si="9"/>
        <v>0.1096701604170089</v>
      </c>
      <c r="L21" s="68">
        <f t="shared" si="9"/>
        <v>0.10466377625399385</v>
      </c>
      <c r="M21" s="68">
        <f t="shared" si="9"/>
        <v>9.9765662236899449E-2</v>
      </c>
      <c r="N21" s="111">
        <f t="shared" si="9"/>
        <v>9.5064474172960683E-2</v>
      </c>
      <c r="O21" s="110">
        <f t="shared" si="9"/>
        <v>9.0704059304111337E-2</v>
      </c>
      <c r="P21" s="68">
        <f t="shared" si="9"/>
        <v>8.6862431793082284E-2</v>
      </c>
      <c r="Q21" s="68">
        <f t="shared" si="9"/>
        <v>8.3454420056274403E-2</v>
      </c>
      <c r="R21" s="68">
        <f t="shared" si="9"/>
        <v>8.0409279185002791E-2</v>
      </c>
      <c r="S21" s="111">
        <f t="shared" si="9"/>
        <v>7.7651154716120829E-2</v>
      </c>
      <c r="T21" s="68">
        <f t="shared" si="9"/>
        <v>6.6429745381531721E-2</v>
      </c>
      <c r="U21" s="116">
        <f t="shared" si="9"/>
        <v>5.7544399541126195E-2</v>
      </c>
      <c r="V21" s="68">
        <f t="shared" si="9"/>
        <v>4.9737028459500378E-2</v>
      </c>
      <c r="W21" s="116">
        <f t="shared" si="9"/>
        <v>4.2403660526982953E-2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4.5196179815365431E-2</v>
      </c>
      <c r="G22" s="112">
        <f t="shared" si="3"/>
        <v>3.8921081565268488E-2</v>
      </c>
      <c r="H22" s="70">
        <f t="shared" ref="H22:W22" si="10">H11/H$4</f>
        <v>3.665274678919965E-2</v>
      </c>
      <c r="I22" s="113">
        <f t="shared" si="10"/>
        <v>3.4394722554312869E-2</v>
      </c>
      <c r="J22" s="112">
        <f t="shared" si="10"/>
        <v>3.2050144954344821E-2</v>
      </c>
      <c r="K22" s="70">
        <f t="shared" si="10"/>
        <v>2.9766862731288521E-2</v>
      </c>
      <c r="L22" s="70">
        <f t="shared" si="10"/>
        <v>2.7440575055788907E-2</v>
      </c>
      <c r="M22" s="70">
        <f t="shared" si="10"/>
        <v>2.5297286987494127E-2</v>
      </c>
      <c r="N22" s="113">
        <f t="shared" si="10"/>
        <v>2.3322066848545309E-2</v>
      </c>
      <c r="O22" s="112">
        <f t="shared" si="10"/>
        <v>2.1570156411674209E-2</v>
      </c>
      <c r="P22" s="70">
        <f t="shared" si="10"/>
        <v>2.0050324396470903E-2</v>
      </c>
      <c r="Q22" s="70">
        <f t="shared" si="10"/>
        <v>1.8729053932147216E-2</v>
      </c>
      <c r="R22" s="70">
        <f t="shared" si="10"/>
        <v>1.7567660834528438E-2</v>
      </c>
      <c r="S22" s="113">
        <f t="shared" si="10"/>
        <v>1.6533128031150892E-2</v>
      </c>
      <c r="T22" s="70">
        <f t="shared" si="10"/>
        <v>1.256643618612243E-2</v>
      </c>
      <c r="U22" s="117">
        <f t="shared" si="10"/>
        <v>9.8057370650459479E-3</v>
      </c>
      <c r="V22" s="70">
        <f t="shared" si="10"/>
        <v>7.7333649325629352E-3</v>
      </c>
      <c r="W22" s="117">
        <f t="shared" si="10"/>
        <v>6.0872772164402714E-3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Y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34515.398090000002</v>
      </c>
      <c r="J4" s="59">
        <f t="shared" si="6"/>
        <v>34701.329299999998</v>
      </c>
      <c r="K4" s="59">
        <f t="shared" si="6"/>
        <v>34815.253689999998</v>
      </c>
      <c r="L4" s="59">
        <f t="shared" si="6"/>
        <v>34929.611969999998</v>
      </c>
      <c r="M4" s="59">
        <f t="shared" si="6"/>
        <v>35009.9162</v>
      </c>
      <c r="N4" s="59">
        <f t="shared" si="6"/>
        <v>35074.200340000003</v>
      </c>
      <c r="O4" s="59">
        <f t="shared" si="6"/>
        <v>35168.538639999999</v>
      </c>
      <c r="P4" s="59">
        <f t="shared" si="6"/>
        <v>35293.635240000003</v>
      </c>
      <c r="Q4" s="59">
        <f t="shared" si="6"/>
        <v>35447.764089999997</v>
      </c>
      <c r="R4" s="59">
        <f t="shared" si="6"/>
        <v>35622.199860000001</v>
      </c>
      <c r="S4" s="59">
        <f t="shared" si="6"/>
        <v>35809.847629999997</v>
      </c>
      <c r="T4" s="59">
        <f t="shared" si="6"/>
        <v>36002.865949999999</v>
      </c>
      <c r="U4" s="59">
        <f t="shared" si="6"/>
        <v>36196.117250000003</v>
      </c>
      <c r="V4" s="59">
        <f t="shared" si="6"/>
        <v>36386.888939999997</v>
      </c>
      <c r="W4" s="59">
        <f t="shared" si="6"/>
        <v>36574.832770000001</v>
      </c>
      <c r="X4" s="59">
        <f t="shared" si="6"/>
        <v>36761.713459999999</v>
      </c>
      <c r="Y4" s="59">
        <f t="shared" si="6"/>
        <v>36949.125890000003</v>
      </c>
      <c r="Z4" s="59">
        <f t="shared" si="6"/>
        <v>37139.600899999998</v>
      </c>
      <c r="AA4" s="59">
        <f t="shared" si="6"/>
        <v>37334.875970000001</v>
      </c>
      <c r="AB4" s="59">
        <f t="shared" si="6"/>
        <v>37536.806340000003</v>
      </c>
      <c r="AC4" s="59">
        <f t="shared" si="6"/>
        <v>37746.096879999997</v>
      </c>
      <c r="AD4" s="59">
        <f t="shared" si="6"/>
        <v>37964.069869999999</v>
      </c>
      <c r="AE4" s="59">
        <f t="shared" si="6"/>
        <v>38190.507030000001</v>
      </c>
      <c r="AF4" s="59">
        <f t="shared" si="6"/>
        <v>38423.814749999998</v>
      </c>
      <c r="AG4" s="59">
        <f t="shared" si="6"/>
        <v>38662.804109999997</v>
      </c>
      <c r="AH4" s="59">
        <f t="shared" si="6"/>
        <v>38905.521959999998</v>
      </c>
      <c r="AI4" s="59">
        <f t="shared" si="6"/>
        <v>39148.775730000001</v>
      </c>
      <c r="AJ4" s="59">
        <f t="shared" si="6"/>
        <v>39392.50187</v>
      </c>
      <c r="AK4" s="59">
        <f t="shared" si="6"/>
        <v>39636.396950000002</v>
      </c>
      <c r="AL4" s="59">
        <f t="shared" si="6"/>
        <v>39880.259109999999</v>
      </c>
      <c r="AM4" s="103">
        <f t="shared" si="6"/>
        <v>40125.885970000003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34.515398090000005</v>
      </c>
      <c r="J5" s="154">
        <f t="shared" si="7"/>
        <v>34.701329299999998</v>
      </c>
      <c r="K5" s="154">
        <f t="shared" si="7"/>
        <v>34.815253689999999</v>
      </c>
      <c r="L5" s="154">
        <f t="shared" si="7"/>
        <v>34.929611969999996</v>
      </c>
      <c r="M5" s="154">
        <f t="shared" si="7"/>
        <v>35.009916199999999</v>
      </c>
      <c r="N5" s="154">
        <f t="shared" si="7"/>
        <v>35.074200340000004</v>
      </c>
      <c r="O5" s="154">
        <f t="shared" si="7"/>
        <v>35.168538640000001</v>
      </c>
      <c r="P5" s="154">
        <f t="shared" si="7"/>
        <v>35.29363524</v>
      </c>
      <c r="Q5" s="154">
        <f t="shared" si="7"/>
        <v>35.44776409</v>
      </c>
      <c r="R5" s="154">
        <f t="shared" si="7"/>
        <v>35.622199860000002</v>
      </c>
      <c r="S5" s="154">
        <f t="shared" si="7"/>
        <v>35.809847629999993</v>
      </c>
      <c r="T5" s="154">
        <f t="shared" si="7"/>
        <v>36.00286595</v>
      </c>
      <c r="U5" s="154">
        <f t="shared" si="7"/>
        <v>36.19611725</v>
      </c>
      <c r="V5" s="154">
        <f t="shared" si="7"/>
        <v>36.386888939999999</v>
      </c>
      <c r="W5" s="154">
        <f t="shared" si="7"/>
        <v>36.57483277</v>
      </c>
      <c r="X5" s="154">
        <f t="shared" si="7"/>
        <v>36.761713459999996</v>
      </c>
      <c r="Y5" s="154">
        <f t="shared" si="7"/>
        <v>36.949125890000005</v>
      </c>
      <c r="Z5" s="154">
        <f t="shared" si="7"/>
        <v>37.139600899999998</v>
      </c>
      <c r="AA5" s="154">
        <f t="shared" si="7"/>
        <v>37.334875969999999</v>
      </c>
      <c r="AB5" s="154">
        <f t="shared" si="7"/>
        <v>37.536806340000005</v>
      </c>
      <c r="AC5" s="154">
        <f t="shared" si="7"/>
        <v>37.746096879999996</v>
      </c>
      <c r="AD5" s="154">
        <f t="shared" si="7"/>
        <v>37.964069869999996</v>
      </c>
      <c r="AE5" s="154">
        <f t="shared" si="7"/>
        <v>38.190507029999999</v>
      </c>
      <c r="AF5" s="154">
        <f t="shared" si="7"/>
        <v>38.423814749999998</v>
      </c>
      <c r="AG5" s="154">
        <f t="shared" si="7"/>
        <v>38.662804109999996</v>
      </c>
      <c r="AH5" s="154">
        <f t="shared" si="7"/>
        <v>38.905521960000002</v>
      </c>
      <c r="AI5" s="154">
        <f t="shared" si="7"/>
        <v>39.148775730000004</v>
      </c>
      <c r="AJ5" s="154">
        <f t="shared" si="7"/>
        <v>39.392501869999997</v>
      </c>
      <c r="AK5" s="154">
        <f t="shared" si="7"/>
        <v>39.636396950000005</v>
      </c>
      <c r="AL5" s="154">
        <f t="shared" si="7"/>
        <v>39.880259109999997</v>
      </c>
      <c r="AM5" s="176">
        <f t="shared" si="7"/>
        <v>40.125885970000006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4.9179749794950591E-3</v>
      </c>
      <c r="H6" s="155">
        <f t="shared" ref="H6:AM6" si="8">H91</f>
        <v>6.0792211781083363E-3</v>
      </c>
      <c r="I6" s="155">
        <f t="shared" si="8"/>
        <v>8.4567097919281166E-3</v>
      </c>
      <c r="J6" s="155">
        <f t="shared" si="8"/>
        <v>1.2875285235831009E-2</v>
      </c>
      <c r="K6" s="155">
        <f t="shared" si="8"/>
        <v>2.0595743488893706E-2</v>
      </c>
      <c r="L6" s="155">
        <f t="shared" si="8"/>
        <v>2.9029294481452552E-2</v>
      </c>
      <c r="M6" s="155">
        <f t="shared" si="8"/>
        <v>3.8188673699253245E-2</v>
      </c>
      <c r="N6" s="155">
        <f t="shared" si="8"/>
        <v>4.82420439125541E-2</v>
      </c>
      <c r="O6" s="155">
        <f t="shared" si="8"/>
        <v>5.9472920254385643E-2</v>
      </c>
      <c r="P6" s="155">
        <f t="shared" si="8"/>
        <v>7.201791234356282E-2</v>
      </c>
      <c r="Q6" s="155">
        <f t="shared" si="8"/>
        <v>8.6000403530670191E-2</v>
      </c>
      <c r="R6" s="155">
        <f t="shared" si="8"/>
        <v>0.10149993266025092</v>
      </c>
      <c r="S6" s="155">
        <f t="shared" si="8"/>
        <v>0.11858215803863224</v>
      </c>
      <c r="T6" s="155">
        <f t="shared" si="8"/>
        <v>0.13728060971212766</v>
      </c>
      <c r="U6" s="155">
        <f t="shared" si="8"/>
        <v>0.15761058606361983</v>
      </c>
      <c r="V6" s="155">
        <f t="shared" si="8"/>
        <v>0.17956524048466785</v>
      </c>
      <c r="W6" s="155">
        <f t="shared" si="8"/>
        <v>0.203113830587174</v>
      </c>
      <c r="X6" s="155">
        <f t="shared" si="8"/>
        <v>0.22819976922805818</v>
      </c>
      <c r="Y6" s="155">
        <f t="shared" si="8"/>
        <v>0.25472353817028254</v>
      </c>
      <c r="Z6" s="155">
        <f t="shared" si="8"/>
        <v>0.28255288817602775</v>
      </c>
      <c r="AA6" s="155">
        <f t="shared" si="8"/>
        <v>0.31151204544901562</v>
      </c>
      <c r="AB6" s="155">
        <f t="shared" si="8"/>
        <v>0.34139537348823901</v>
      </c>
      <c r="AC6" s="155">
        <f t="shared" si="8"/>
        <v>0.37196391999511025</v>
      </c>
      <c r="AD6" s="155">
        <f t="shared" si="8"/>
        <v>0.40297108561822381</v>
      </c>
      <c r="AE6" s="155">
        <f t="shared" si="8"/>
        <v>0.43415261564805674</v>
      </c>
      <c r="AF6" s="155">
        <f t="shared" si="8"/>
        <v>0.46523909784361017</v>
      </c>
      <c r="AG6" s="155">
        <f t="shared" si="8"/>
        <v>0.4959820137577704</v>
      </c>
      <c r="AH6" s="155">
        <f t="shared" si="8"/>
        <v>0.52615018071331909</v>
      </c>
      <c r="AI6" s="155">
        <f t="shared" si="8"/>
        <v>0.55553203655699601</v>
      </c>
      <c r="AJ6" s="155">
        <f t="shared" si="8"/>
        <v>0.58397542775822686</v>
      </c>
      <c r="AK6" s="155">
        <f t="shared" si="8"/>
        <v>0.6113563712808664</v>
      </c>
      <c r="AL6" s="155">
        <f t="shared" si="8"/>
        <v>0.63758115537479509</v>
      </c>
      <c r="AM6" s="177">
        <f t="shared" si="8"/>
        <v>0.66259716657416401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0.99508202490081576</v>
      </c>
      <c r="H7" s="179">
        <f t="shared" ref="H7:AM7" si="9">H99</f>
        <v>0.99392077893257202</v>
      </c>
      <c r="I7" s="179">
        <f t="shared" si="9"/>
        <v>0.99154329035293465</v>
      </c>
      <c r="J7" s="179">
        <f t="shared" si="9"/>
        <v>0.98712471484485764</v>
      </c>
      <c r="K7" s="179">
        <f t="shared" si="9"/>
        <v>0.97940425635312955</v>
      </c>
      <c r="L7" s="179">
        <f t="shared" si="9"/>
        <v>0.97097070557580545</v>
      </c>
      <c r="M7" s="179">
        <f t="shared" si="9"/>
        <v>0.96181132647212686</v>
      </c>
      <c r="N7" s="179">
        <f t="shared" si="9"/>
        <v>0.95175795617297887</v>
      </c>
      <c r="O7" s="179">
        <f t="shared" si="9"/>
        <v>0.94052707957500725</v>
      </c>
      <c r="P7" s="179">
        <f t="shared" si="9"/>
        <v>0.92798208762810341</v>
      </c>
      <c r="Q7" s="179">
        <f t="shared" si="9"/>
        <v>0.91399959635648775</v>
      </c>
      <c r="R7" s="179">
        <f t="shared" si="9"/>
        <v>0.89850006725553189</v>
      </c>
      <c r="S7" s="179">
        <f t="shared" si="9"/>
        <v>0.88141784198929318</v>
      </c>
      <c r="T7" s="179">
        <f t="shared" si="9"/>
        <v>0.86271939026009681</v>
      </c>
      <c r="U7" s="179">
        <f t="shared" si="9"/>
        <v>0.84238941401926182</v>
      </c>
      <c r="V7" s="179">
        <f t="shared" si="9"/>
        <v>0.82043475959777956</v>
      </c>
      <c r="W7" s="179">
        <f t="shared" si="9"/>
        <v>0.79688616933080236</v>
      </c>
      <c r="X7" s="179">
        <f t="shared" si="9"/>
        <v>0.77180023071753734</v>
      </c>
      <c r="Y7" s="179">
        <f t="shared" si="9"/>
        <v>0.74527646180265283</v>
      </c>
      <c r="Z7" s="179">
        <f t="shared" si="9"/>
        <v>0.71744711182397236</v>
      </c>
      <c r="AA7" s="179">
        <f t="shared" si="9"/>
        <v>0.68848795428313825</v>
      </c>
      <c r="AB7" s="179">
        <f t="shared" si="9"/>
        <v>0.65860462677816611</v>
      </c>
      <c r="AC7" s="179">
        <f t="shared" si="9"/>
        <v>0.62803607973996178</v>
      </c>
      <c r="AD7" s="179">
        <f t="shared" si="9"/>
        <v>0.5970289143817763</v>
      </c>
      <c r="AE7" s="179">
        <f t="shared" si="9"/>
        <v>0.56584738435194326</v>
      </c>
      <c r="AF7" s="179">
        <f t="shared" si="9"/>
        <v>0.53476090215638994</v>
      </c>
      <c r="AG7" s="179">
        <f t="shared" si="9"/>
        <v>0.50401798624222971</v>
      </c>
      <c r="AH7" s="179">
        <f t="shared" si="9"/>
        <v>0.47384981928668107</v>
      </c>
      <c r="AI7" s="179">
        <f t="shared" si="9"/>
        <v>0.44446796344300393</v>
      </c>
      <c r="AJ7" s="179">
        <f t="shared" si="9"/>
        <v>0.41602457198791776</v>
      </c>
      <c r="AK7" s="179">
        <f t="shared" si="9"/>
        <v>0.38864362871913355</v>
      </c>
      <c r="AL7" s="179">
        <f t="shared" si="9"/>
        <v>0.36241884462520485</v>
      </c>
      <c r="AM7" s="180">
        <f t="shared" si="9"/>
        <v>0.33740283342583599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0.99999999988031085</v>
      </c>
      <c r="H8" s="231">
        <f t="shared" ref="H8:AM8" si="10">SUM(H6:H7)</f>
        <v>1.0000000001106804</v>
      </c>
      <c r="I8" s="231">
        <f t="shared" si="10"/>
        <v>1.0000000001448628</v>
      </c>
      <c r="J8" s="231">
        <f t="shared" si="10"/>
        <v>1.0000000000806886</v>
      </c>
      <c r="K8" s="231">
        <f t="shared" si="10"/>
        <v>0.99999999984202326</v>
      </c>
      <c r="L8" s="231">
        <f t="shared" si="10"/>
        <v>1.000000000057258</v>
      </c>
      <c r="M8" s="231">
        <f t="shared" si="10"/>
        <v>1.00000000017138</v>
      </c>
      <c r="N8" s="231">
        <f t="shared" si="10"/>
        <v>1.0000000000855329</v>
      </c>
      <c r="O8" s="231">
        <f t="shared" si="10"/>
        <v>0.99999999982939292</v>
      </c>
      <c r="P8" s="231">
        <f t="shared" si="10"/>
        <v>0.99999999997166622</v>
      </c>
      <c r="Q8" s="231">
        <f t="shared" si="10"/>
        <v>0.99999999988715793</v>
      </c>
      <c r="R8" s="231">
        <f t="shared" si="10"/>
        <v>0.99999999991578281</v>
      </c>
      <c r="S8" s="231">
        <f t="shared" si="10"/>
        <v>1.0000000000279254</v>
      </c>
      <c r="T8" s="231">
        <f t="shared" si="10"/>
        <v>0.99999999997222444</v>
      </c>
      <c r="U8" s="231">
        <f t="shared" si="10"/>
        <v>1.0000000000828817</v>
      </c>
      <c r="V8" s="231">
        <f t="shared" si="10"/>
        <v>1.0000000000824474</v>
      </c>
      <c r="W8" s="231">
        <f t="shared" si="10"/>
        <v>0.99999999991797639</v>
      </c>
      <c r="X8" s="231">
        <f t="shared" si="10"/>
        <v>0.99999999994559552</v>
      </c>
      <c r="Y8" s="231">
        <f t="shared" si="10"/>
        <v>0.99999999997293543</v>
      </c>
      <c r="Z8" s="231">
        <f t="shared" si="10"/>
        <v>1</v>
      </c>
      <c r="AA8" s="231">
        <f t="shared" si="10"/>
        <v>0.99999999973215381</v>
      </c>
      <c r="AB8" s="231">
        <f t="shared" si="10"/>
        <v>1.0000000002664051</v>
      </c>
      <c r="AC8" s="231">
        <f t="shared" si="10"/>
        <v>0.99999999973507203</v>
      </c>
      <c r="AD8" s="231">
        <f t="shared" si="10"/>
        <v>1</v>
      </c>
      <c r="AE8" s="231">
        <f t="shared" si="10"/>
        <v>1</v>
      </c>
      <c r="AF8" s="231">
        <f t="shared" si="10"/>
        <v>1</v>
      </c>
      <c r="AG8" s="231">
        <f t="shared" si="10"/>
        <v>1</v>
      </c>
      <c r="AH8" s="231">
        <f t="shared" si="10"/>
        <v>1.0000000000000002</v>
      </c>
      <c r="AI8" s="231">
        <f t="shared" si="10"/>
        <v>1</v>
      </c>
      <c r="AJ8" s="231">
        <f t="shared" si="10"/>
        <v>0.99999999974614462</v>
      </c>
      <c r="AK8" s="231">
        <f t="shared" si="10"/>
        <v>1</v>
      </c>
      <c r="AL8" s="231">
        <f t="shared" si="10"/>
        <v>1</v>
      </c>
      <c r="AM8" s="231">
        <f t="shared" si="10"/>
        <v>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8.4567097919281166E-3</v>
      </c>
      <c r="J13" s="182">
        <f>S91</f>
        <v>0.11858215803863224</v>
      </c>
      <c r="K13" s="182">
        <f>AM91</f>
        <v>0.66259716657416401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8.4567097919281166E-3</v>
      </c>
      <c r="J14" s="183">
        <f>S91</f>
        <v>0.11858215803863224</v>
      </c>
      <c r="K14" s="183">
        <f>AM91</f>
        <v>0.66259716657416401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0.99154329035293465</v>
      </c>
      <c r="J15" s="181">
        <f>S99</f>
        <v>0.88141784198929318</v>
      </c>
      <c r="K15" s="182">
        <f>AM99</f>
        <v>0.33740283342583599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0.17711986544553859</v>
      </c>
      <c r="J16" s="184">
        <f>S100+S101</f>
        <v>0.21471241052024551</v>
      </c>
      <c r="K16" s="184">
        <f>AM100+AM101</f>
        <v>0.10433027570107506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0.71051933789241706</v>
      </c>
      <c r="J17" s="183">
        <f>S102+S103+S104</f>
        <v>0.60865725900883993</v>
      </c>
      <c r="K17" s="183">
        <f>AM102+AM103+AM104</f>
        <v>0.21796252540165406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0.10390408694544481</v>
      </c>
      <c r="J18" s="183">
        <f>S105+S106</f>
        <v>5.8048172513265731E-2</v>
      </c>
      <c r="K18" s="183">
        <f>AM105+AM106</f>
        <v>1.5110032412824501E-2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0.99154329028340049</v>
      </c>
      <c r="J19" s="185">
        <f>SUM(J16:J18)</f>
        <v>0.88141784204235119</v>
      </c>
      <c r="K19" s="185">
        <f>SUM(K16:K18)</f>
        <v>0.33740283351555361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2854.1217499999998</v>
      </c>
      <c r="J26" s="51">
        <f>VLOOKUP($D26,Résultats!$B$2:$AZ$251,J$2,FALSE)</f>
        <v>2871.9544059999998</v>
      </c>
      <c r="K26" s="51">
        <f>VLOOKUP($D26,Résultats!$B$2:$AZ$251,K$2,FALSE)</f>
        <v>2814.4169379999998</v>
      </c>
      <c r="L26" s="51">
        <f>VLOOKUP($D26,Résultats!$B$2:$AZ$251,L$2,FALSE)</f>
        <v>2823.7165479999999</v>
      </c>
      <c r="M26" s="51">
        <f>VLOOKUP($D26,Résultats!$B$2:$AZ$251,M$2,FALSE)</f>
        <v>2798.561972</v>
      </c>
      <c r="N26" s="51">
        <f>VLOOKUP($D26,Résultats!$B$2:$AZ$251,N$2,FALSE)</f>
        <v>2788.7912379999998</v>
      </c>
      <c r="O26" s="51">
        <f>VLOOKUP($D26,Résultats!$B$2:$AZ$251,O$2,FALSE)</f>
        <v>2823.8480479999998</v>
      </c>
      <c r="P26" s="51">
        <f>VLOOKUP($D26,Résultats!$B$2:$AZ$251,P$2,FALSE)</f>
        <v>2861.947862</v>
      </c>
      <c r="Q26" s="51">
        <f>VLOOKUP($D26,Résultats!$B$2:$AZ$251,Q$2,FALSE)</f>
        <v>2900.7152430000001</v>
      </c>
      <c r="R26" s="51">
        <f>VLOOKUP($D26,Résultats!$B$2:$AZ$251,R$2,FALSE)</f>
        <v>2933.016635</v>
      </c>
      <c r="S26" s="51">
        <f>VLOOKUP($D26,Résultats!$B$2:$AZ$251,S$2,FALSE)</f>
        <v>2959.803406</v>
      </c>
      <c r="T26" s="51">
        <f>VLOOKUP($D26,Résultats!$B$2:$AZ$251,T$2,FALSE)</f>
        <v>2979.7768839999999</v>
      </c>
      <c r="U26" s="51">
        <f>VLOOKUP($D26,Résultats!$B$2:$AZ$251,U$2,FALSE)</f>
        <v>2995.0307560000001</v>
      </c>
      <c r="V26" s="51">
        <f>VLOOKUP($D26,Résultats!$B$2:$AZ$251,V$2,FALSE)</f>
        <v>3007.5901560000002</v>
      </c>
      <c r="W26" s="51">
        <f>VLOOKUP($D26,Résultats!$B$2:$AZ$251,W$2,FALSE)</f>
        <v>3019.6083330000001</v>
      </c>
      <c r="X26" s="51">
        <f>VLOOKUP($D26,Résultats!$B$2:$AZ$251,X$2,FALSE)</f>
        <v>3033.1711810000002</v>
      </c>
      <c r="Y26" s="51">
        <f>VLOOKUP($D26,Résultats!$B$2:$AZ$251,Y$2,FALSE)</f>
        <v>3048.246161</v>
      </c>
      <c r="Z26" s="51">
        <f>VLOOKUP($D26,Résultats!$B$2:$AZ$251,Z$2,FALSE)</f>
        <v>3065.8933659999998</v>
      </c>
      <c r="AA26" s="51">
        <f>VLOOKUP($D26,Résultats!$B$2:$AZ$251,AA$2,FALSE)</f>
        <v>3085.5163849999999</v>
      </c>
      <c r="AB26" s="51">
        <f>VLOOKUP($D26,Résultats!$B$2:$AZ$251,AB$2,FALSE)</f>
        <v>3107.368195</v>
      </c>
      <c r="AC26" s="51">
        <f>VLOOKUP($D26,Résultats!$B$2:$AZ$251,AC$2,FALSE)</f>
        <v>3130.4427759999999</v>
      </c>
      <c r="AD26" s="51">
        <f>VLOOKUP($D26,Résultats!$B$2:$AZ$251,AD$2,FALSE)</f>
        <v>3155.4124409999999</v>
      </c>
      <c r="AE26" s="51">
        <f>VLOOKUP($D26,Résultats!$B$2:$AZ$251,AE$2,FALSE)</f>
        <v>3180.8394859999999</v>
      </c>
      <c r="AF26" s="51">
        <f>VLOOKUP($D26,Résultats!$B$2:$AZ$251,AF$2,FALSE)</f>
        <v>3205.3316129999998</v>
      </c>
      <c r="AG26" s="51">
        <f>VLOOKUP($D26,Résultats!$B$2:$AZ$251,AG$2,FALSE)</f>
        <v>3229.1694910000001</v>
      </c>
      <c r="AH26" s="51">
        <f>VLOOKUP($D26,Résultats!$B$2:$AZ$251,AH$2,FALSE)</f>
        <v>3251.4963830000002</v>
      </c>
      <c r="AI26" s="51">
        <f>VLOOKUP($D26,Résultats!$B$2:$AZ$251,AI$2,FALSE)</f>
        <v>3270.9208520000002</v>
      </c>
      <c r="AJ26" s="51">
        <f>VLOOKUP($D26,Résultats!$B$2:$AZ$251,AJ$2,FALSE)</f>
        <v>3290.3234689999999</v>
      </c>
      <c r="AK26" s="51">
        <f>VLOOKUP($D26,Résultats!$B$2:$AZ$251,AK$2,FALSE)</f>
        <v>3309.459429</v>
      </c>
      <c r="AL26" s="51">
        <f>VLOOKUP($D26,Résultats!$B$2:$AZ$251,AL$2,FALSE)</f>
        <v>3328.4066710000002</v>
      </c>
      <c r="AM26" s="100">
        <f>VLOOKUP($D26,Résultats!$B$2:$AZ$251,AM$2,FALSE)</f>
        <v>3349.1489689999999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24.205483480000002</v>
      </c>
      <c r="G27" s="53">
        <f>VLOOKUP($D27,Résultats!$B$2:$AZ$251,G$2,FALSE)</f>
        <v>44.501104460000001</v>
      </c>
      <c r="H27" s="53">
        <f>VLOOKUP($D27,Résultats!$B$2:$AZ$251,H$2,FALSE)</f>
        <v>53.361722479999997</v>
      </c>
      <c r="I27" s="53">
        <f>VLOOKUP($D27,Résultats!$B$2:$AZ$251,I$2,FALSE)</f>
        <v>99.410803279999996</v>
      </c>
      <c r="J27" s="53">
        <f>VLOOKUP($D27,Résultats!$B$2:$AZ$251,J$2,FALSE)</f>
        <v>177.6177265</v>
      </c>
      <c r="K27" s="53">
        <f>VLOOKUP($D27,Résultats!$B$2:$AZ$251,K$2,FALSE)</f>
        <v>305.02613359999998</v>
      </c>
      <c r="L27" s="53">
        <f>VLOOKUP($D27,Résultats!$B$2:$AZ$251,L$2,FALSE)</f>
        <v>352.73720489999999</v>
      </c>
      <c r="M27" s="53">
        <f>VLOOKUP($D27,Résultats!$B$2:$AZ$251,M$2,FALSE)</f>
        <v>401.90937860000003</v>
      </c>
      <c r="N27" s="53">
        <f>VLOOKUP($D27,Résultats!$B$2:$AZ$251,N$2,FALSE)</f>
        <v>459.1141599</v>
      </c>
      <c r="O27" s="53">
        <f>VLOOKUP($D27,Résultats!$B$2:$AZ$251,O$2,FALSE)</f>
        <v>531.2017098</v>
      </c>
      <c r="P27" s="53">
        <f>VLOOKUP($D27,Résultats!$B$2:$AZ$251,P$2,FALSE)</f>
        <v>612.96677190000003</v>
      </c>
      <c r="Q27" s="53">
        <f>VLOOKUP($D27,Résultats!$B$2:$AZ$251,Q$2,FALSE)</f>
        <v>704.5515054</v>
      </c>
      <c r="R27" s="53">
        <f>VLOOKUP($D27,Résultats!$B$2:$AZ$251,R$2,FALSE)</f>
        <v>804.36793880000005</v>
      </c>
      <c r="S27" s="53">
        <f>VLOOKUP($D27,Résultats!$B$2:$AZ$251,S$2,FALSE)</f>
        <v>912.13173310000002</v>
      </c>
      <c r="T27" s="53">
        <f>VLOOKUP($D27,Résultats!$B$2:$AZ$251,T$2,FALSE)</f>
        <v>1026.5462239999999</v>
      </c>
      <c r="U27" s="53">
        <f>VLOOKUP($D27,Résultats!$B$2:$AZ$251,U$2,FALSE)</f>
        <v>1147.025854</v>
      </c>
      <c r="V27" s="53">
        <f>VLOOKUP($D27,Résultats!$B$2:$AZ$251,V$2,FALSE)</f>
        <v>1272.889619</v>
      </c>
      <c r="W27" s="53">
        <f>VLOOKUP($D27,Résultats!$B$2:$AZ$251,W$2,FALSE)</f>
        <v>1403.5024430000001</v>
      </c>
      <c r="X27" s="53">
        <f>VLOOKUP($D27,Résultats!$B$2:$AZ$251,X$2,FALSE)</f>
        <v>1538.281105</v>
      </c>
      <c r="Y27" s="53">
        <f>VLOOKUP($D27,Résultats!$B$2:$AZ$251,Y$2,FALSE)</f>
        <v>1675.639148</v>
      </c>
      <c r="Z27" s="53">
        <f>VLOOKUP($D27,Résultats!$B$2:$AZ$251,Z$2,FALSE)</f>
        <v>1814.5261579999999</v>
      </c>
      <c r="AA27" s="53">
        <f>VLOOKUP($D27,Résultats!$B$2:$AZ$251,AA$2,FALSE)</f>
        <v>1953.008116</v>
      </c>
      <c r="AB27" s="53">
        <f>VLOOKUP($D27,Résultats!$B$2:$AZ$251,AB$2,FALSE)</f>
        <v>2089.7073140000002</v>
      </c>
      <c r="AC27" s="53">
        <f>VLOOKUP($D27,Résultats!$B$2:$AZ$251,AC$2,FALSE)</f>
        <v>2222.562007</v>
      </c>
      <c r="AD27" s="53">
        <f>VLOOKUP($D27,Résultats!$B$2:$AZ$251,AD$2,FALSE)</f>
        <v>2350.8577780000001</v>
      </c>
      <c r="AE27" s="53">
        <f>VLOOKUP($D27,Résultats!$B$2:$AZ$251,AE$2,FALSE)</f>
        <v>2472.6247859999999</v>
      </c>
      <c r="AF27" s="53">
        <f>VLOOKUP($D27,Résultats!$B$2:$AZ$251,AF$2,FALSE)</f>
        <v>2586.0643329999998</v>
      </c>
      <c r="AG27" s="53">
        <f>VLOOKUP($D27,Résultats!$B$2:$AZ$251,AG$2,FALSE)</f>
        <v>2690.9432379999998</v>
      </c>
      <c r="AH27" s="53">
        <f>VLOOKUP($D27,Résultats!$B$2:$AZ$251,AH$2,FALSE)</f>
        <v>2786.3920029999999</v>
      </c>
      <c r="AI27" s="53">
        <f>VLOOKUP($D27,Résultats!$B$2:$AZ$251,AI$2,FALSE)</f>
        <v>2871.259286</v>
      </c>
      <c r="AJ27" s="53">
        <f>VLOOKUP($D27,Résultats!$B$2:$AZ$251,AJ$2,FALSE)</f>
        <v>2948.3364409999999</v>
      </c>
      <c r="AK27" s="53">
        <f>VLOOKUP($D27,Résultats!$B$2:$AZ$251,AK$2,FALSE)</f>
        <v>3017.9249249999998</v>
      </c>
      <c r="AL27" s="53">
        <f>VLOOKUP($D27,Résultats!$B$2:$AZ$251,AL$2,FALSE)</f>
        <v>3080.6938129999999</v>
      </c>
      <c r="AM27" s="213">
        <f>VLOOKUP($D27,Résultats!$B$2:$AZ$251,AM$2,FALSE)</f>
        <v>3139.143877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0.52390759409999998</v>
      </c>
      <c r="G28" s="25">
        <f>VLOOKUP($D28,Résultats!$B$2:$AZ$251,G$2,FALSE)</f>
        <v>1.249292088</v>
      </c>
      <c r="H28" s="25">
        <f>VLOOKUP($D28,Résultats!$B$2:$AZ$251,H$2,FALSE)</f>
        <v>1.6269914000000001</v>
      </c>
      <c r="I28" s="25">
        <f>VLOOKUP($D28,Résultats!$B$2:$AZ$251,I$2,FALSE)</f>
        <v>3.2729936909999999</v>
      </c>
      <c r="J28" s="25">
        <f>VLOOKUP($D28,Résultats!$B$2:$AZ$251,J$2,FALSE)</f>
        <v>6.3161838149999996</v>
      </c>
      <c r="K28" s="25">
        <f>VLOOKUP($D28,Résultats!$B$2:$AZ$251,K$2,FALSE)</f>
        <v>11.707232319999999</v>
      </c>
      <c r="L28" s="25">
        <f>VLOOKUP($D28,Résultats!$B$2:$AZ$251,L$2,FALSE)</f>
        <v>14.579012349999999</v>
      </c>
      <c r="M28" s="25">
        <f>VLOOKUP($D28,Résultats!$B$2:$AZ$251,M$2,FALSE)</f>
        <v>17.837904300000002</v>
      </c>
      <c r="N28" s="25">
        <f>VLOOKUP($D28,Résultats!$B$2:$AZ$251,N$2,FALSE)</f>
        <v>21.81075925</v>
      </c>
      <c r="O28" s="25">
        <f>VLOOKUP($D28,Résultats!$B$2:$AZ$251,O$2,FALSE)</f>
        <v>26.887132650000002</v>
      </c>
      <c r="P28" s="25">
        <f>VLOOKUP($D28,Résultats!$B$2:$AZ$251,P$2,FALSE)</f>
        <v>32.908676739999997</v>
      </c>
      <c r="Q28" s="25">
        <f>VLOOKUP($D28,Résultats!$B$2:$AZ$251,Q$2,FALSE)</f>
        <v>39.948696130000002</v>
      </c>
      <c r="R28" s="25">
        <f>VLOOKUP($D28,Résultats!$B$2:$AZ$251,R$2,FALSE)</f>
        <v>47.982532300000003</v>
      </c>
      <c r="S28" s="25">
        <f>VLOOKUP($D28,Résultats!$B$2:$AZ$251,S$2,FALSE)</f>
        <v>57.051413940000003</v>
      </c>
      <c r="T28" s="25">
        <f>VLOOKUP($D28,Résultats!$B$2:$AZ$251,T$2,FALSE)</f>
        <v>67.138469950000001</v>
      </c>
      <c r="U28" s="25">
        <f>VLOOKUP($D28,Résultats!$B$2:$AZ$251,U$2,FALSE)</f>
        <v>78.259670099999994</v>
      </c>
      <c r="V28" s="25">
        <f>VLOOKUP($D28,Résultats!$B$2:$AZ$251,V$2,FALSE)</f>
        <v>90.422027560000004</v>
      </c>
      <c r="W28" s="25">
        <f>VLOOKUP($D28,Résultats!$B$2:$AZ$251,W$2,FALSE)</f>
        <v>103.6292586</v>
      </c>
      <c r="X28" s="25">
        <f>VLOOKUP($D28,Résultats!$B$2:$AZ$251,X$2,FALSE)</f>
        <v>117.8842061</v>
      </c>
      <c r="Y28" s="25">
        <f>VLOOKUP($D28,Résultats!$B$2:$AZ$251,Y$2,FALSE)</f>
        <v>133.09832950000001</v>
      </c>
      <c r="Z28" s="25">
        <f>VLOOKUP($D28,Résultats!$B$2:$AZ$251,Z$2,FALSE)</f>
        <v>149.20842719999999</v>
      </c>
      <c r="AA28" s="25">
        <f>VLOOKUP($D28,Résultats!$B$2:$AZ$251,AA$2,FALSE)</f>
        <v>166.07634229999999</v>
      </c>
      <c r="AB28" s="25">
        <f>VLOOKUP($D28,Résultats!$B$2:$AZ$251,AB$2,FALSE)</f>
        <v>183.58913749999999</v>
      </c>
      <c r="AC28" s="25">
        <f>VLOOKUP($D28,Résultats!$B$2:$AZ$251,AC$2,FALSE)</f>
        <v>201.56089270000001</v>
      </c>
      <c r="AD28" s="25">
        <f>VLOOKUP($D28,Résultats!$B$2:$AZ$251,AD$2,FALSE)</f>
        <v>219.91597160000001</v>
      </c>
      <c r="AE28" s="25">
        <f>VLOOKUP($D28,Résultats!$B$2:$AZ$251,AE$2,FALSE)</f>
        <v>238.4499592</v>
      </c>
      <c r="AF28" s="25">
        <f>VLOOKUP($D28,Résultats!$B$2:$AZ$251,AF$2,FALSE)</f>
        <v>256.96108670000001</v>
      </c>
      <c r="AG28" s="25">
        <f>VLOOKUP($D28,Résultats!$B$2:$AZ$251,AG$2,FALSE)</f>
        <v>275.39197130000002</v>
      </c>
      <c r="AH28" s="25">
        <f>VLOOKUP($D28,Résultats!$B$2:$AZ$251,AH$2,FALSE)</f>
        <v>293.61090009999998</v>
      </c>
      <c r="AI28" s="25">
        <f>VLOOKUP($D28,Résultats!$B$2:$AZ$251,AI$2,FALSE)</f>
        <v>311.452134</v>
      </c>
      <c r="AJ28" s="25">
        <f>VLOOKUP($D28,Résultats!$B$2:$AZ$251,AJ$2,FALSE)</f>
        <v>329.16038830000002</v>
      </c>
      <c r="AK28" s="25">
        <f>VLOOKUP($D28,Résultats!$B$2:$AZ$251,AK$2,FALSE)</f>
        <v>346.72502350000002</v>
      </c>
      <c r="AL28" s="25">
        <f>VLOOKUP($D28,Résultats!$B$2:$AZ$251,AL$2,FALSE)</f>
        <v>364.17752400000001</v>
      </c>
      <c r="AM28" s="102">
        <f>VLOOKUP($D28,Résultats!$B$2:$AZ$251,AM$2,FALSE)</f>
        <v>381.78513170000002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0.42691085719999999</v>
      </c>
      <c r="G29" s="25">
        <f>VLOOKUP($D29,Résultats!$B$2:$AZ$251,G$2,FALSE)</f>
        <v>0.94010251300000003</v>
      </c>
      <c r="H29" s="25">
        <f>VLOOKUP($D29,Résultats!$B$2:$AZ$251,H$2,FALSE)</f>
        <v>1.1955959169999999</v>
      </c>
      <c r="I29" s="25">
        <f>VLOOKUP($D29,Résultats!$B$2:$AZ$251,I$2,FALSE)</f>
        <v>2.3538046509999999</v>
      </c>
      <c r="J29" s="25">
        <f>VLOOKUP($D29,Résultats!$B$2:$AZ$251,J$2,FALSE)</f>
        <v>4.4467928700000003</v>
      </c>
      <c r="K29" s="25">
        <f>VLOOKUP($D29,Résultats!$B$2:$AZ$251,K$2,FALSE)</f>
        <v>8.0727814680000005</v>
      </c>
      <c r="L29" s="25">
        <f>VLOOKUP($D29,Résultats!$B$2:$AZ$251,L$2,FALSE)</f>
        <v>9.8541713709999996</v>
      </c>
      <c r="M29" s="25">
        <f>VLOOKUP($D29,Résultats!$B$2:$AZ$251,M$2,FALSE)</f>
        <v>11.82823194</v>
      </c>
      <c r="N29" s="25">
        <f>VLOOKUP($D29,Résultats!$B$2:$AZ$251,N$2,FALSE)</f>
        <v>14.20037947</v>
      </c>
      <c r="O29" s="25">
        <f>VLOOKUP($D29,Résultats!$B$2:$AZ$251,O$2,FALSE)</f>
        <v>17.20777189</v>
      </c>
      <c r="P29" s="25">
        <f>VLOOKUP($D29,Résultats!$B$2:$AZ$251,P$2,FALSE)</f>
        <v>20.725509429999999</v>
      </c>
      <c r="Q29" s="25">
        <f>VLOOKUP($D29,Résultats!$B$2:$AZ$251,Q$2,FALSE)</f>
        <v>24.782508150000002</v>
      </c>
      <c r="R29" s="25">
        <f>VLOOKUP($D29,Résultats!$B$2:$AZ$251,R$2,FALSE)</f>
        <v>29.34607956</v>
      </c>
      <c r="S29" s="25">
        <f>VLOOKUP($D29,Résultats!$B$2:$AZ$251,S$2,FALSE)</f>
        <v>34.424962919999999</v>
      </c>
      <c r="T29" s="25">
        <f>VLOOKUP($D29,Résultats!$B$2:$AZ$251,T$2,FALSE)</f>
        <v>39.99104114</v>
      </c>
      <c r="U29" s="25">
        <f>VLOOKUP($D29,Résultats!$B$2:$AZ$251,U$2,FALSE)</f>
        <v>46.037032519999997</v>
      </c>
      <c r="V29" s="25">
        <f>VLOOKUP($D29,Résultats!$B$2:$AZ$251,V$2,FALSE)</f>
        <v>52.549871099999997</v>
      </c>
      <c r="W29" s="25">
        <f>VLOOKUP($D29,Résultats!$B$2:$AZ$251,W$2,FALSE)</f>
        <v>59.514766100000003</v>
      </c>
      <c r="X29" s="25">
        <f>VLOOKUP($D29,Résultats!$B$2:$AZ$251,X$2,FALSE)</f>
        <v>66.9163566</v>
      </c>
      <c r="Y29" s="25">
        <f>VLOOKUP($D29,Résultats!$B$2:$AZ$251,Y$2,FALSE)</f>
        <v>74.689206220000003</v>
      </c>
      <c r="Z29" s="25">
        <f>VLOOKUP($D29,Résultats!$B$2:$AZ$251,Z$2,FALSE)</f>
        <v>82.784677590000001</v>
      </c>
      <c r="AA29" s="25">
        <f>VLOOKUP($D29,Résultats!$B$2:$AZ$251,AA$2,FALSE)</f>
        <v>91.11255826</v>
      </c>
      <c r="AB29" s="25">
        <f>VLOOKUP($D29,Résultats!$B$2:$AZ$251,AB$2,FALSE)</f>
        <v>99.600064399999894</v>
      </c>
      <c r="AC29" s="25">
        <f>VLOOKUP($D29,Résultats!$B$2:$AZ$251,AC$2,FALSE)</f>
        <v>108.13700230000001</v>
      </c>
      <c r="AD29" s="25">
        <f>VLOOKUP($D29,Résultats!$B$2:$AZ$251,AD$2,FALSE)</f>
        <v>116.67439659999999</v>
      </c>
      <c r="AE29" s="25">
        <f>VLOOKUP($D29,Résultats!$B$2:$AZ$251,AE$2,FALSE)</f>
        <v>125.09698059999999</v>
      </c>
      <c r="AF29" s="25">
        <f>VLOOKUP($D29,Résultats!$B$2:$AZ$251,AF$2,FALSE)</f>
        <v>133.29348419999999</v>
      </c>
      <c r="AG29" s="25">
        <f>VLOOKUP($D29,Résultats!$B$2:$AZ$251,AG$2,FALSE)</f>
        <v>141.2296303</v>
      </c>
      <c r="AH29" s="25">
        <f>VLOOKUP($D29,Résultats!$B$2:$AZ$251,AH$2,FALSE)</f>
        <v>148.8348465</v>
      </c>
      <c r="AI29" s="25">
        <f>VLOOKUP($D29,Résultats!$B$2:$AZ$251,AI$2,FALSE)</f>
        <v>156.0222464</v>
      </c>
      <c r="AJ29" s="25">
        <f>VLOOKUP($D29,Résultats!$B$2:$AZ$251,AJ$2,FALSE)</f>
        <v>162.91417340000001</v>
      </c>
      <c r="AK29" s="25">
        <f>VLOOKUP($D29,Résultats!$B$2:$AZ$251,AK$2,FALSE)</f>
        <v>169.502342</v>
      </c>
      <c r="AL29" s="25">
        <f>VLOOKUP($D29,Résultats!$B$2:$AZ$251,AL$2,FALSE)</f>
        <v>175.79935610000001</v>
      </c>
      <c r="AM29" s="102">
        <f>VLOOKUP($D29,Résultats!$B$2:$AZ$251,AM$2,FALSE)</f>
        <v>181.92769759999999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0.71821285720000005</v>
      </c>
      <c r="G30" s="25">
        <f>VLOOKUP($D30,Résultats!$B$2:$AZ$251,G$2,FALSE)</f>
        <v>1.3292356789999999</v>
      </c>
      <c r="H30" s="25">
        <f>VLOOKUP($D30,Résultats!$B$2:$AZ$251,H$2,FALSE)</f>
        <v>1.5953498859999999</v>
      </c>
      <c r="I30" s="25">
        <f>VLOOKUP($D30,Résultats!$B$2:$AZ$251,I$2,FALSE)</f>
        <v>2.9722162050000001</v>
      </c>
      <c r="J30" s="25">
        <f>VLOOKUP($D30,Résultats!$B$2:$AZ$251,J$2,FALSE)</f>
        <v>5.3055602500000001</v>
      </c>
      <c r="K30" s="25">
        <f>VLOOKUP($D30,Résultats!$B$2:$AZ$251,K$2,FALSE)</f>
        <v>9.0921321689999903</v>
      </c>
      <c r="L30" s="25">
        <f>VLOOKUP($D30,Résultats!$B$2:$AZ$251,L$2,FALSE)</f>
        <v>10.478158150000001</v>
      </c>
      <c r="M30" s="25">
        <f>VLOOKUP($D30,Résultats!$B$2:$AZ$251,M$2,FALSE)</f>
        <v>11.88057641</v>
      </c>
      <c r="N30" s="25">
        <f>VLOOKUP($D30,Résultats!$B$2:$AZ$251,N$2,FALSE)</f>
        <v>13.484834859999999</v>
      </c>
      <c r="O30" s="25">
        <f>VLOOKUP($D30,Résultats!$B$2:$AZ$251,O$2,FALSE)</f>
        <v>15.480851749999999</v>
      </c>
      <c r="P30" s="25">
        <f>VLOOKUP($D30,Résultats!$B$2:$AZ$251,P$2,FALSE)</f>
        <v>17.70161469</v>
      </c>
      <c r="Q30" s="25">
        <f>VLOOKUP($D30,Résultats!$B$2:$AZ$251,Q$2,FALSE)</f>
        <v>20.13756858</v>
      </c>
      <c r="R30" s="25">
        <f>VLOOKUP($D30,Résultats!$B$2:$AZ$251,R$2,FALSE)</f>
        <v>22.728782710000001</v>
      </c>
      <c r="S30" s="25">
        <f>VLOOKUP($D30,Résultats!$B$2:$AZ$251,S$2,FALSE)</f>
        <v>25.452503650000001</v>
      </c>
      <c r="T30" s="25">
        <f>VLOOKUP($D30,Résultats!$B$2:$AZ$251,T$2,FALSE)</f>
        <v>28.256087449999999</v>
      </c>
      <c r="U30" s="25">
        <f>VLOOKUP($D30,Résultats!$B$2:$AZ$251,U$2,FALSE)</f>
        <v>31.107136499999999</v>
      </c>
      <c r="V30" s="25">
        <f>VLOOKUP($D30,Résultats!$B$2:$AZ$251,V$2,FALSE)</f>
        <v>33.970053700000001</v>
      </c>
      <c r="W30" s="25">
        <f>VLOOKUP($D30,Résultats!$B$2:$AZ$251,W$2,FALSE)</f>
        <v>36.810542470000001</v>
      </c>
      <c r="X30" s="25">
        <f>VLOOKUP($D30,Résultats!$B$2:$AZ$251,X$2,FALSE)</f>
        <v>39.59560312</v>
      </c>
      <c r="Y30" s="25">
        <f>VLOOKUP($D30,Résultats!$B$2:$AZ$251,Y$2,FALSE)</f>
        <v>42.268296960000001</v>
      </c>
      <c r="Z30" s="25">
        <f>VLOOKUP($D30,Résultats!$B$2:$AZ$251,Z$2,FALSE)</f>
        <v>44.788077379999997</v>
      </c>
      <c r="AA30" s="25">
        <f>VLOOKUP($D30,Résultats!$B$2:$AZ$251,AA$2,FALSE)</f>
        <v>47.092842439999998</v>
      </c>
      <c r="AB30" s="25">
        <f>VLOOKUP($D30,Résultats!$B$2:$AZ$251,AB$2,FALSE)</f>
        <v>49.138192119999999</v>
      </c>
      <c r="AC30" s="25">
        <f>VLOOKUP($D30,Résultats!$B$2:$AZ$251,AC$2,FALSE)</f>
        <v>50.866460379999999</v>
      </c>
      <c r="AD30" s="25">
        <f>VLOOKUP($D30,Résultats!$B$2:$AZ$251,AD$2,FALSE)</f>
        <v>52.253571149999999</v>
      </c>
      <c r="AE30" s="25">
        <f>VLOOKUP($D30,Résultats!$B$2:$AZ$251,AE$2,FALSE)</f>
        <v>53.250352210000003</v>
      </c>
      <c r="AF30" s="25">
        <f>VLOOKUP($D30,Résultats!$B$2:$AZ$251,AF$2,FALSE)</f>
        <v>53.814914809999998</v>
      </c>
      <c r="AG30" s="25">
        <f>VLOOKUP($D30,Résultats!$B$2:$AZ$251,AG$2,FALSE)</f>
        <v>53.940993140000003</v>
      </c>
      <c r="AH30" s="25">
        <f>VLOOKUP($D30,Résultats!$B$2:$AZ$251,AH$2,FALSE)</f>
        <v>53.612311570000003</v>
      </c>
      <c r="AI30" s="25">
        <f>VLOOKUP($D30,Résultats!$B$2:$AZ$251,AI$2,FALSE)</f>
        <v>52.808784520000003</v>
      </c>
      <c r="AJ30" s="25">
        <f>VLOOKUP($D30,Résultats!$B$2:$AZ$251,AJ$2,FALSE)</f>
        <v>51.588094140000003</v>
      </c>
      <c r="AK30" s="25">
        <f>VLOOKUP($D30,Résultats!$B$2:$AZ$251,AK$2,FALSE)</f>
        <v>49.958798000000002</v>
      </c>
      <c r="AL30" s="25">
        <f>VLOOKUP($D30,Résultats!$B$2:$AZ$251,AL$2,FALSE)</f>
        <v>47.936283179999997</v>
      </c>
      <c r="AM30" s="102">
        <f>VLOOKUP($D30,Résultats!$B$2:$AZ$251,AM$2,FALSE)</f>
        <v>45.559308430000002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15.69527145</v>
      </c>
      <c r="G31" s="25">
        <f>VLOOKUP($D31,Résultats!$B$2:$AZ$251,G$2,FALSE)</f>
        <v>28.691620570000001</v>
      </c>
      <c r="H31" s="25">
        <f>VLOOKUP($D31,Résultats!$B$2:$AZ$251,H$2,FALSE)</f>
        <v>34.330319940000003</v>
      </c>
      <c r="I31" s="25">
        <f>VLOOKUP($D31,Résultats!$B$2:$AZ$251,I$2,FALSE)</f>
        <v>63.816750810000002</v>
      </c>
      <c r="J31" s="25">
        <f>VLOOKUP($D31,Résultats!$B$2:$AZ$251,J$2,FALSE)</f>
        <v>113.75161850000001</v>
      </c>
      <c r="K31" s="25">
        <f>VLOOKUP($D31,Résultats!$B$2:$AZ$251,K$2,FALSE)</f>
        <v>194.85080740000001</v>
      </c>
      <c r="L31" s="25">
        <f>VLOOKUP($D31,Résultats!$B$2:$AZ$251,L$2,FALSE)</f>
        <v>224.72683470000001</v>
      </c>
      <c r="M31" s="25">
        <f>VLOOKUP($D31,Résultats!$B$2:$AZ$251,M$2,FALSE)</f>
        <v>255.34399289999999</v>
      </c>
      <c r="N31" s="25">
        <f>VLOOKUP($D31,Résultats!$B$2:$AZ$251,N$2,FALSE)</f>
        <v>290.85688699999997</v>
      </c>
      <c r="O31" s="25">
        <f>VLOOKUP($D31,Résultats!$B$2:$AZ$251,O$2,FALSE)</f>
        <v>335.56811310000001</v>
      </c>
      <c r="P31" s="25">
        <f>VLOOKUP($D31,Résultats!$B$2:$AZ$251,P$2,FALSE)</f>
        <v>386.12869139999998</v>
      </c>
      <c r="Q31" s="25">
        <f>VLOOKUP($D31,Résultats!$B$2:$AZ$251,Q$2,FALSE)</f>
        <v>442.5904261</v>
      </c>
      <c r="R31" s="25">
        <f>VLOOKUP($D31,Résultats!$B$2:$AZ$251,R$2,FALSE)</f>
        <v>503.9183362</v>
      </c>
      <c r="S31" s="25">
        <f>VLOOKUP($D31,Résultats!$B$2:$AZ$251,S$2,FALSE)</f>
        <v>569.90117029999999</v>
      </c>
      <c r="T31" s="25">
        <f>VLOOKUP($D31,Résultats!$B$2:$AZ$251,T$2,FALSE)</f>
        <v>639.69232209999996</v>
      </c>
      <c r="U31" s="25">
        <f>VLOOKUP($D31,Résultats!$B$2:$AZ$251,U$2,FALSE)</f>
        <v>712.89641099999994</v>
      </c>
      <c r="V31" s="25">
        <f>VLOOKUP($D31,Résultats!$B$2:$AZ$251,V$2,FALSE)</f>
        <v>789.06035240000006</v>
      </c>
      <c r="W31" s="25">
        <f>VLOOKUP($D31,Résultats!$B$2:$AZ$251,W$2,FALSE)</f>
        <v>867.76354279999998</v>
      </c>
      <c r="X31" s="25">
        <f>VLOOKUP($D31,Résultats!$B$2:$AZ$251,X$2,FALSE)</f>
        <v>948.6203865</v>
      </c>
      <c r="Y31" s="25">
        <f>VLOOKUP($D31,Résultats!$B$2:$AZ$251,Y$2,FALSE)</f>
        <v>1030.635188</v>
      </c>
      <c r="Z31" s="25">
        <f>VLOOKUP($D31,Résultats!$B$2:$AZ$251,Z$2,FALSE)</f>
        <v>1113.152065</v>
      </c>
      <c r="AA31" s="25">
        <f>VLOOKUP($D31,Résultats!$B$2:$AZ$251,AA$2,FALSE)</f>
        <v>1194.9745889999999</v>
      </c>
      <c r="AB31" s="25">
        <f>VLOOKUP($D31,Résultats!$B$2:$AZ$251,AB$2,FALSE)</f>
        <v>1275.2595510000001</v>
      </c>
      <c r="AC31" s="25">
        <f>VLOOKUP($D31,Résultats!$B$2:$AZ$251,AC$2,FALSE)</f>
        <v>1352.753831</v>
      </c>
      <c r="AD31" s="25">
        <f>VLOOKUP($D31,Résultats!$B$2:$AZ$251,AD$2,FALSE)</f>
        <v>1427.031303</v>
      </c>
      <c r="AE31" s="25">
        <f>VLOOKUP($D31,Résultats!$B$2:$AZ$251,AE$2,FALSE)</f>
        <v>1496.9103640000001</v>
      </c>
      <c r="AF31" s="25">
        <f>VLOOKUP($D31,Résultats!$B$2:$AZ$251,AF$2,FALSE)</f>
        <v>1561.3210200000001</v>
      </c>
      <c r="AG31" s="25">
        <f>VLOOKUP($D31,Résultats!$B$2:$AZ$251,AG$2,FALSE)</f>
        <v>1620.14492</v>
      </c>
      <c r="AH31" s="25">
        <f>VLOOKUP($D31,Résultats!$B$2:$AZ$251,AH$2,FALSE)</f>
        <v>1672.8859440000001</v>
      </c>
      <c r="AI31" s="25">
        <f>VLOOKUP($D31,Résultats!$B$2:$AZ$251,AI$2,FALSE)</f>
        <v>1718.8813439999999</v>
      </c>
      <c r="AJ31" s="25">
        <f>VLOOKUP($D31,Résultats!$B$2:$AZ$251,AJ$2,FALSE)</f>
        <v>1759.8384249999999</v>
      </c>
      <c r="AK31" s="25">
        <f>VLOOKUP($D31,Résultats!$B$2:$AZ$251,AK$2,FALSE)</f>
        <v>1795.965839</v>
      </c>
      <c r="AL31" s="25">
        <f>VLOOKUP($D31,Résultats!$B$2:$AZ$251,AL$2,FALSE)</f>
        <v>1827.6912010000001</v>
      </c>
      <c r="AM31" s="102">
        <f>VLOOKUP($D31,Résultats!$B$2:$AZ$251,AM$2,FALSE)</f>
        <v>1856.518435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0.46065729080000001</v>
      </c>
      <c r="F32" s="25">
        <f>VLOOKUP($D32,Résultats!$B$2:$AZ$251,F$2,FALSE)</f>
        <v>5.9516178640000001</v>
      </c>
      <c r="G32" s="25">
        <f>VLOOKUP($D32,Résultats!$B$2:$AZ$251,G$2,FALSE)</f>
        <v>10.735606929999999</v>
      </c>
      <c r="H32" s="25">
        <f>VLOOKUP($D32,Résultats!$B$2:$AZ$251,H$2,FALSE)</f>
        <v>12.78142409</v>
      </c>
      <c r="I32" s="25">
        <f>VLOOKUP($D32,Résultats!$B$2:$AZ$251,I$2,FALSE)</f>
        <v>23.640511279999998</v>
      </c>
      <c r="J32" s="25">
        <f>VLOOKUP($D32,Résultats!$B$2:$AZ$251,J$2,FALSE)</f>
        <v>41.911031569999999</v>
      </c>
      <c r="K32" s="25">
        <f>VLOOKUP($D32,Résultats!$B$2:$AZ$251,K$2,FALSE)</f>
        <v>71.378944799999999</v>
      </c>
      <c r="L32" s="25">
        <f>VLOOKUP($D32,Résultats!$B$2:$AZ$251,L$2,FALSE)</f>
        <v>81.831663759999998</v>
      </c>
      <c r="M32" s="25">
        <f>VLOOKUP($D32,Résultats!$B$2:$AZ$251,M$2,FALSE)</f>
        <v>92.410437680000001</v>
      </c>
      <c r="N32" s="25">
        <f>VLOOKUP($D32,Résultats!$B$2:$AZ$251,N$2,FALSE)</f>
        <v>104.6080819</v>
      </c>
      <c r="O32" s="25">
        <f>VLOOKUP($D32,Résultats!$B$2:$AZ$251,O$2,FALSE)</f>
        <v>119.9488686</v>
      </c>
      <c r="P32" s="25">
        <f>VLOOKUP($D32,Résultats!$B$2:$AZ$251,P$2,FALSE)</f>
        <v>137.19516039999999</v>
      </c>
      <c r="Q32" s="25">
        <f>VLOOKUP($D32,Résultats!$B$2:$AZ$251,Q$2,FALSE)</f>
        <v>156.34377649999999</v>
      </c>
      <c r="R32" s="25">
        <f>VLOOKUP($D32,Résultats!$B$2:$AZ$251,R$2,FALSE)</f>
        <v>177.00865039999999</v>
      </c>
      <c r="S32" s="25">
        <f>VLOOKUP($D32,Résultats!$B$2:$AZ$251,S$2,FALSE)</f>
        <v>199.09921979999999</v>
      </c>
      <c r="T32" s="25">
        <f>VLOOKUP($D32,Résultats!$B$2:$AZ$251,T$2,FALSE)</f>
        <v>222.30201439999999</v>
      </c>
      <c r="U32" s="25">
        <f>VLOOKUP($D32,Résultats!$B$2:$AZ$251,U$2,FALSE)</f>
        <v>246.4672602</v>
      </c>
      <c r="V32" s="25">
        <f>VLOOKUP($D32,Résultats!$B$2:$AZ$251,V$2,FALSE)</f>
        <v>271.42744440000001</v>
      </c>
      <c r="W32" s="25">
        <f>VLOOKUP($D32,Résultats!$B$2:$AZ$251,W$2,FALSE)</f>
        <v>297.03000900000001</v>
      </c>
      <c r="X32" s="25">
        <f>VLOOKUP($D32,Résultats!$B$2:$AZ$251,X$2,FALSE)</f>
        <v>323.1373347</v>
      </c>
      <c r="Y32" s="25">
        <f>VLOOKUP($D32,Résultats!$B$2:$AZ$251,Y$2,FALSE)</f>
        <v>349.41029470000001</v>
      </c>
      <c r="Z32" s="25">
        <f>VLOOKUP($D32,Résultats!$B$2:$AZ$251,Z$2,FALSE)</f>
        <v>375.63176520000002</v>
      </c>
      <c r="AA32" s="25">
        <f>VLOOKUP($D32,Résultats!$B$2:$AZ$251,AA$2,FALSE)</f>
        <v>401.403548</v>
      </c>
      <c r="AB32" s="25">
        <f>VLOOKUP($D32,Résultats!$B$2:$AZ$251,AB$2,FALSE)</f>
        <v>426.45406989999998</v>
      </c>
      <c r="AC32" s="25">
        <f>VLOOKUP($D32,Résultats!$B$2:$AZ$251,AC$2,FALSE)</f>
        <v>450.37910790000001</v>
      </c>
      <c r="AD32" s="25">
        <f>VLOOKUP($D32,Résultats!$B$2:$AZ$251,AD$2,FALSE)</f>
        <v>473.05370790000001</v>
      </c>
      <c r="AE32" s="25">
        <f>VLOOKUP($D32,Résultats!$B$2:$AZ$251,AE$2,FALSE)</f>
        <v>494.10601800000001</v>
      </c>
      <c r="AF32" s="25">
        <f>VLOOKUP($D32,Résultats!$B$2:$AZ$251,AF$2,FALSE)</f>
        <v>513.20508180000002</v>
      </c>
      <c r="AG32" s="25">
        <f>VLOOKUP($D32,Résultats!$B$2:$AZ$251,AG$2,FALSE)</f>
        <v>530.33589170000005</v>
      </c>
      <c r="AH32" s="25">
        <f>VLOOKUP($D32,Résultats!$B$2:$AZ$251,AH$2,FALSE)</f>
        <v>545.36212420000004</v>
      </c>
      <c r="AI32" s="25">
        <f>VLOOKUP($D32,Résultats!$B$2:$AZ$251,AI$2,FALSE)</f>
        <v>558.09396530000004</v>
      </c>
      <c r="AJ32" s="25">
        <f>VLOOKUP($D32,Résultats!$B$2:$AZ$251,AJ$2,FALSE)</f>
        <v>569.11507840000002</v>
      </c>
      <c r="AK32" s="25">
        <f>VLOOKUP($D32,Résultats!$B$2:$AZ$251,AK$2,FALSE)</f>
        <v>578.51810379999995</v>
      </c>
      <c r="AL32" s="25">
        <f>VLOOKUP($D32,Résultats!$B$2:$AZ$251,AL$2,FALSE)</f>
        <v>586.46551969999996</v>
      </c>
      <c r="AM32" s="102">
        <f>VLOOKUP($D32,Résultats!$B$2:$AZ$251,AM$2,FALSE)</f>
        <v>593.46026940000002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7.7156833800000005E-2</v>
      </c>
      <c r="F34" s="55">
        <f>VLOOKUP($D34,Résultats!$B$2:$AZ$251,F$2,FALSE)</f>
        <v>0.88956285999999996</v>
      </c>
      <c r="G34" s="55">
        <f>VLOOKUP($D34,Résultats!$B$2:$AZ$251,G$2,FALSE)</f>
        <v>1.5552466810000001</v>
      </c>
      <c r="H34" s="55">
        <f>VLOOKUP($D34,Résultats!$B$2:$AZ$251,H$2,FALSE)</f>
        <v>1.8320412530000001</v>
      </c>
      <c r="I34" s="55">
        <f>VLOOKUP($D34,Résultats!$B$2:$AZ$251,I$2,FALSE)</f>
        <v>3.3545266389999999</v>
      </c>
      <c r="J34" s="55">
        <f>VLOOKUP($D34,Résultats!$B$2:$AZ$251,J$2,FALSE)</f>
        <v>5.886539527</v>
      </c>
      <c r="K34" s="55">
        <f>VLOOKUP($D34,Résultats!$B$2:$AZ$251,K$2,FALSE)</f>
        <v>9.9242354200000005</v>
      </c>
      <c r="L34" s="55">
        <f>VLOOKUP($D34,Résultats!$B$2:$AZ$251,L$2,FALSE)</f>
        <v>11.267364560000001</v>
      </c>
      <c r="M34" s="55">
        <f>VLOOKUP($D34,Résultats!$B$2:$AZ$251,M$2,FALSE)</f>
        <v>12.608235329999999</v>
      </c>
      <c r="N34" s="55">
        <f>VLOOKUP($D34,Résultats!$B$2:$AZ$251,N$2,FALSE)</f>
        <v>14.15321752</v>
      </c>
      <c r="O34" s="55">
        <f>VLOOKUP($D34,Résultats!$B$2:$AZ$251,O$2,FALSE)</f>
        <v>16.108971799999999</v>
      </c>
      <c r="P34" s="55">
        <f>VLOOKUP($D34,Résultats!$B$2:$AZ$251,P$2,FALSE)</f>
        <v>18.307119149999998</v>
      </c>
      <c r="Q34" s="55">
        <f>VLOOKUP($D34,Résultats!$B$2:$AZ$251,Q$2,FALSE)</f>
        <v>20.748529990000002</v>
      </c>
      <c r="R34" s="55">
        <f>VLOOKUP($D34,Résultats!$B$2:$AZ$251,R$2,FALSE)</f>
        <v>23.383557710000002</v>
      </c>
      <c r="S34" s="55">
        <f>VLOOKUP($D34,Résultats!$B$2:$AZ$251,S$2,FALSE)</f>
        <v>26.20246247</v>
      </c>
      <c r="T34" s="55">
        <f>VLOOKUP($D34,Résultats!$B$2:$AZ$251,T$2,FALSE)</f>
        <v>29.166289079999999</v>
      </c>
      <c r="U34" s="55">
        <f>VLOOKUP($D34,Résultats!$B$2:$AZ$251,U$2,FALSE)</f>
        <v>32.25834424</v>
      </c>
      <c r="V34" s="55">
        <f>VLOOKUP($D34,Résultats!$B$2:$AZ$251,V$2,FALSE)</f>
        <v>35.459870070000001</v>
      </c>
      <c r="W34" s="55">
        <f>VLOOKUP($D34,Résultats!$B$2:$AZ$251,W$2,FALSE)</f>
        <v>38.754323569999997</v>
      </c>
      <c r="X34" s="55">
        <f>VLOOKUP($D34,Résultats!$B$2:$AZ$251,X$2,FALSE)</f>
        <v>42.12721835</v>
      </c>
      <c r="Y34" s="55">
        <f>VLOOKUP($D34,Résultats!$B$2:$AZ$251,Y$2,FALSE)</f>
        <v>45.537832049999999</v>
      </c>
      <c r="Z34" s="55">
        <f>VLOOKUP($D34,Résultats!$B$2:$AZ$251,Z$2,FALSE)</f>
        <v>48.961145270000003</v>
      </c>
      <c r="AA34" s="55">
        <f>VLOOKUP($D34,Résultats!$B$2:$AZ$251,AA$2,FALSE)</f>
        <v>52.348236550000003</v>
      </c>
      <c r="AB34" s="55">
        <f>VLOOKUP($D34,Résultats!$B$2:$AZ$251,AB$2,FALSE)</f>
        <v>55.666299070000001</v>
      </c>
      <c r="AC34" s="55">
        <f>VLOOKUP($D34,Résultats!$B$2:$AZ$251,AC$2,FALSE)</f>
        <v>58.864711810000003</v>
      </c>
      <c r="AD34" s="55">
        <f>VLOOKUP($D34,Résultats!$B$2:$AZ$251,AD$2,FALSE)</f>
        <v>61.928827329999997</v>
      </c>
      <c r="AE34" s="55">
        <f>VLOOKUP($D34,Résultats!$B$2:$AZ$251,AE$2,FALSE)</f>
        <v>64.811111740000001</v>
      </c>
      <c r="AF34" s="55">
        <f>VLOOKUP($D34,Résultats!$B$2:$AZ$251,AF$2,FALSE)</f>
        <v>67.468745389999995</v>
      </c>
      <c r="AG34" s="55">
        <f>VLOOKUP($D34,Résultats!$B$2:$AZ$251,AG$2,FALSE)</f>
        <v>69.899831480000003</v>
      </c>
      <c r="AH34" s="55">
        <f>VLOOKUP($D34,Résultats!$B$2:$AZ$251,AH$2,FALSE)</f>
        <v>72.085877019999998</v>
      </c>
      <c r="AI34" s="55">
        <f>VLOOKUP($D34,Résultats!$B$2:$AZ$251,AI$2,FALSE)</f>
        <v>74.000812049999894</v>
      </c>
      <c r="AJ34" s="55">
        <f>VLOOKUP($D34,Résultats!$B$2:$AZ$251,AJ$2,FALSE)</f>
        <v>75.720281610000001</v>
      </c>
      <c r="AK34" s="55">
        <f>VLOOKUP($D34,Résultats!$B$2:$AZ$251,AK$2,FALSE)</f>
        <v>77.254819269999999</v>
      </c>
      <c r="AL34" s="55">
        <f>VLOOKUP($D34,Résultats!$B$2:$AZ$251,AL$2,FALSE)</f>
        <v>78.623929110000006</v>
      </c>
      <c r="AM34" s="214">
        <f>VLOOKUP($D34,Résultats!$B$2:$AZ$251,AM$2,FALSE)</f>
        <v>79.893035499999996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2734.995324</v>
      </c>
      <c r="G35" s="53">
        <f>VLOOKUP($D35,Résultats!$B$2:$AZ$251,G$2,FALSE)</f>
        <v>2711.1365380000002</v>
      </c>
      <c r="H35" s="53">
        <f>VLOOKUP($D35,Résultats!$B$2:$AZ$251,H$2,FALSE)</f>
        <v>2690.1504639999998</v>
      </c>
      <c r="I35" s="53">
        <f>VLOOKUP($D35,Résultats!$B$2:$AZ$251,I$2,FALSE)</f>
        <v>2754.7109460000001</v>
      </c>
      <c r="J35" s="53">
        <f>VLOOKUP($D35,Résultats!$B$2:$AZ$251,J$2,FALSE)</f>
        <v>2694.3366799999999</v>
      </c>
      <c r="K35" s="53">
        <f>VLOOKUP($D35,Résultats!$B$2:$AZ$251,K$2,FALSE)</f>
        <v>2509.3908040000001</v>
      </c>
      <c r="L35" s="53">
        <f>VLOOKUP($D35,Résultats!$B$2:$AZ$251,L$2,FALSE)</f>
        <v>2470.979343</v>
      </c>
      <c r="M35" s="53">
        <f>VLOOKUP($D35,Résultats!$B$2:$AZ$251,M$2,FALSE)</f>
        <v>2396.6525940000001</v>
      </c>
      <c r="N35" s="53">
        <f>VLOOKUP($D35,Résultats!$B$2:$AZ$251,N$2,FALSE)</f>
        <v>2329.6770780000002</v>
      </c>
      <c r="O35" s="53">
        <f>VLOOKUP($D35,Résultats!$B$2:$AZ$251,O$2,FALSE)</f>
        <v>2292.646338</v>
      </c>
      <c r="P35" s="53">
        <f>VLOOKUP($D35,Résultats!$B$2:$AZ$251,P$2,FALSE)</f>
        <v>2248.9810900000002</v>
      </c>
      <c r="Q35" s="53">
        <f>VLOOKUP($D35,Résultats!$B$2:$AZ$251,Q$2,FALSE)</f>
        <v>2196.1637369999999</v>
      </c>
      <c r="R35" s="53">
        <f>VLOOKUP($D35,Résultats!$B$2:$AZ$251,R$2,FALSE)</f>
        <v>2128.6486960000002</v>
      </c>
      <c r="S35" s="53">
        <f>VLOOKUP($D35,Résultats!$B$2:$AZ$251,S$2,FALSE)</f>
        <v>2047.6716719999999</v>
      </c>
      <c r="T35" s="53">
        <f>VLOOKUP($D35,Résultats!$B$2:$AZ$251,T$2,FALSE)</f>
        <v>1953.2306599999999</v>
      </c>
      <c r="U35" s="53">
        <f>VLOOKUP($D35,Résultats!$B$2:$AZ$251,U$2,FALSE)</f>
        <v>1848.0049019999999</v>
      </c>
      <c r="V35" s="53">
        <f>VLOOKUP($D35,Résultats!$B$2:$AZ$251,V$2,FALSE)</f>
        <v>1734.7005369999999</v>
      </c>
      <c r="W35" s="53">
        <f>VLOOKUP($D35,Résultats!$B$2:$AZ$251,W$2,FALSE)</f>
        <v>1616.10589</v>
      </c>
      <c r="X35" s="53">
        <f>VLOOKUP($D35,Résultats!$B$2:$AZ$251,X$2,FALSE)</f>
        <v>1494.8900759999999</v>
      </c>
      <c r="Y35" s="53">
        <f>VLOOKUP($D35,Résultats!$B$2:$AZ$251,Y$2,FALSE)</f>
        <v>1372.6070130000001</v>
      </c>
      <c r="Z35" s="53">
        <f>VLOOKUP($D35,Résultats!$B$2:$AZ$251,Z$2,FALSE)</f>
        <v>1251.3672079999999</v>
      </c>
      <c r="AA35" s="53">
        <f>VLOOKUP($D35,Résultats!$B$2:$AZ$251,AA$2,FALSE)</f>
        <v>1132.5082689999999</v>
      </c>
      <c r="AB35" s="53">
        <f>VLOOKUP($D35,Résultats!$B$2:$AZ$251,AB$2,FALSE)</f>
        <v>1017.660881</v>
      </c>
      <c r="AC35" s="53">
        <f>VLOOKUP($D35,Résultats!$B$2:$AZ$251,AC$2,FALSE)</f>
        <v>907.88076960000001</v>
      </c>
      <c r="AD35" s="53">
        <f>VLOOKUP($D35,Résultats!$B$2:$AZ$251,AD$2,FALSE)</f>
        <v>804.55466279999996</v>
      </c>
      <c r="AE35" s="53">
        <f>VLOOKUP($D35,Résultats!$B$2:$AZ$251,AE$2,FALSE)</f>
        <v>708.21469969999998</v>
      </c>
      <c r="AF35" s="53">
        <f>VLOOKUP($D35,Résultats!$B$2:$AZ$251,AF$2,FALSE)</f>
        <v>619.26728009999999</v>
      </c>
      <c r="AG35" s="53">
        <f>VLOOKUP($D35,Résultats!$B$2:$AZ$251,AG$2,FALSE)</f>
        <v>538.22625230000006</v>
      </c>
      <c r="AH35" s="53">
        <f>VLOOKUP($D35,Résultats!$B$2:$AZ$251,AH$2,FALSE)</f>
        <v>465.10437969999998</v>
      </c>
      <c r="AI35" s="53">
        <f>VLOOKUP($D35,Résultats!$B$2:$AZ$251,AI$2,FALSE)</f>
        <v>399.66156569999998</v>
      </c>
      <c r="AJ35" s="53">
        <f>VLOOKUP($D35,Résultats!$B$2:$AZ$251,AJ$2,FALSE)</f>
        <v>341.98702809999997</v>
      </c>
      <c r="AK35" s="53">
        <f>VLOOKUP($D35,Résultats!$B$2:$AZ$251,AK$2,FALSE)</f>
        <v>291.53450329999998</v>
      </c>
      <c r="AL35" s="53">
        <f>VLOOKUP($D35,Résultats!$B$2:$AZ$251,AL$2,FALSE)</f>
        <v>247.71285800000001</v>
      </c>
      <c r="AM35" s="213">
        <f>VLOOKUP($D35,Résultats!$B$2:$AZ$251,AM$2,FALSE)</f>
        <v>210.00509210000001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85.238546659999997</v>
      </c>
      <c r="G36" s="25">
        <f>VLOOKUP($D36,Résultats!$B$2:$AZ$251,G$2,FALSE)</f>
        <v>129.872444</v>
      </c>
      <c r="H36" s="25">
        <f>VLOOKUP($D36,Résultats!$B$2:$AZ$251,H$2,FALSE)</f>
        <v>133.13078100000001</v>
      </c>
      <c r="I36" s="25">
        <f>VLOOKUP($D36,Résultats!$B$2:$AZ$251,I$2,FALSE)</f>
        <v>183.30674959999999</v>
      </c>
      <c r="J36" s="25">
        <f>VLOOKUP($D36,Résultats!$B$2:$AZ$251,J$2,FALSE)</f>
        <v>169.42215390000001</v>
      </c>
      <c r="K36" s="25">
        <f>VLOOKUP($D36,Résultats!$B$2:$AZ$251,K$2,FALSE)</f>
        <v>181.67621510000001</v>
      </c>
      <c r="L36" s="25">
        <f>VLOOKUP($D36,Résultats!$B$2:$AZ$251,L$2,FALSE)</f>
        <v>195.81047029999999</v>
      </c>
      <c r="M36" s="25">
        <f>VLOOKUP($D36,Résultats!$B$2:$AZ$251,M$2,FALSE)</f>
        <v>207.97086569999999</v>
      </c>
      <c r="N36" s="25">
        <f>VLOOKUP($D36,Résultats!$B$2:$AZ$251,N$2,FALSE)</f>
        <v>219.80617290000001</v>
      </c>
      <c r="O36" s="25">
        <f>VLOOKUP($D36,Résultats!$B$2:$AZ$251,O$2,FALSE)</f>
        <v>228.38733099999999</v>
      </c>
      <c r="P36" s="25">
        <f>VLOOKUP($D36,Résultats!$B$2:$AZ$251,P$2,FALSE)</f>
        <v>233.38358489999999</v>
      </c>
      <c r="Q36" s="25">
        <f>VLOOKUP($D36,Résultats!$B$2:$AZ$251,Q$2,FALSE)</f>
        <v>236.42871919999999</v>
      </c>
      <c r="R36" s="25">
        <f>VLOOKUP($D36,Résultats!$B$2:$AZ$251,R$2,FALSE)</f>
        <v>237.07611320000001</v>
      </c>
      <c r="S36" s="25">
        <f>VLOOKUP($D36,Résultats!$B$2:$AZ$251,S$2,FALSE)</f>
        <v>235.57394189999999</v>
      </c>
      <c r="T36" s="25">
        <f>VLOOKUP($D36,Résultats!$B$2:$AZ$251,T$2,FALSE)</f>
        <v>231.93356969999999</v>
      </c>
      <c r="U36" s="25">
        <f>VLOOKUP($D36,Résultats!$B$2:$AZ$251,U$2,FALSE)</f>
        <v>226.48918230000001</v>
      </c>
      <c r="V36" s="25">
        <f>VLOOKUP($D36,Résultats!$B$2:$AZ$251,V$2,FALSE)</f>
        <v>219.40706059999999</v>
      </c>
      <c r="W36" s="25">
        <f>VLOOKUP($D36,Résultats!$B$2:$AZ$251,W$2,FALSE)</f>
        <v>210.8981746</v>
      </c>
      <c r="X36" s="25">
        <f>VLOOKUP($D36,Résultats!$B$2:$AZ$251,X$2,FALSE)</f>
        <v>201.1749739</v>
      </c>
      <c r="Y36" s="25">
        <f>VLOOKUP($D36,Résultats!$B$2:$AZ$251,Y$2,FALSE)</f>
        <v>190.36484490000001</v>
      </c>
      <c r="Z36" s="25">
        <f>VLOOKUP($D36,Résultats!$B$2:$AZ$251,Z$2,FALSE)</f>
        <v>178.6488114</v>
      </c>
      <c r="AA36" s="25">
        <f>VLOOKUP($D36,Résultats!$B$2:$AZ$251,AA$2,FALSE)</f>
        <v>166.23087190000001</v>
      </c>
      <c r="AB36" s="25">
        <f>VLOOKUP($D36,Résultats!$B$2:$AZ$251,AB$2,FALSE)</f>
        <v>153.46717839999999</v>
      </c>
      <c r="AC36" s="25">
        <f>VLOOKUP($D36,Résultats!$B$2:$AZ$251,AC$2,FALSE)</f>
        <v>140.58210769999999</v>
      </c>
      <c r="AD36" s="25">
        <f>VLOOKUP($D36,Résultats!$B$2:$AZ$251,AD$2,FALSE)</f>
        <v>128.30813190000001</v>
      </c>
      <c r="AE36" s="25">
        <f>VLOOKUP($D36,Résultats!$B$2:$AZ$251,AE$2,FALSE)</f>
        <v>116.3715433</v>
      </c>
      <c r="AF36" s="25">
        <f>VLOOKUP($D36,Résultats!$B$2:$AZ$251,AF$2,FALSE)</f>
        <v>104.85986800000001</v>
      </c>
      <c r="AG36" s="25">
        <f>VLOOKUP($D36,Résultats!$B$2:$AZ$251,AG$2,FALSE)</f>
        <v>93.948167530000006</v>
      </c>
      <c r="AH36" s="25">
        <f>VLOOKUP($D36,Résultats!$B$2:$AZ$251,AH$2,FALSE)</f>
        <v>83.731506139999894</v>
      </c>
      <c r="AI36" s="25">
        <f>VLOOKUP($D36,Résultats!$B$2:$AZ$251,AI$2,FALSE)</f>
        <v>74.358917840000004</v>
      </c>
      <c r="AJ36" s="25">
        <f>VLOOKUP($D36,Résultats!$B$2:$AZ$251,AJ$2,FALSE)</f>
        <v>65.811805890000002</v>
      </c>
      <c r="AK36" s="25">
        <f>VLOOKUP($D36,Résultats!$B$2:$AZ$251,AK$2,FALSE)</f>
        <v>58.051323600000003</v>
      </c>
      <c r="AL36" s="25">
        <f>VLOOKUP($D36,Résultats!$B$2:$AZ$251,AL$2,FALSE)</f>
        <v>51.045957430000001</v>
      </c>
      <c r="AM36" s="102">
        <f>VLOOKUP($D36,Résultats!$B$2:$AZ$251,AM$2,FALSE)</f>
        <v>44.786581200000001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531.6572291</v>
      </c>
      <c r="G37" s="25">
        <f>VLOOKUP($D37,Résultats!$B$2:$AZ$251,G$2,FALSE)</f>
        <v>545.37123799999995</v>
      </c>
      <c r="H37" s="25">
        <f>VLOOKUP($D37,Résultats!$B$2:$AZ$251,H$2,FALSE)</f>
        <v>543.18014140000002</v>
      </c>
      <c r="I37" s="25">
        <f>VLOOKUP($D37,Résultats!$B$2:$AZ$251,I$2,FALSE)</f>
        <v>577.21270159999995</v>
      </c>
      <c r="J37" s="25">
        <f>VLOOKUP($D37,Résultats!$B$2:$AZ$251,J$2,FALSE)</f>
        <v>545.90013380000005</v>
      </c>
      <c r="K37" s="25">
        <f>VLOOKUP($D37,Résultats!$B$2:$AZ$251,K$2,FALSE)</f>
        <v>518.66925920000006</v>
      </c>
      <c r="L37" s="25">
        <f>VLOOKUP($D37,Résultats!$B$2:$AZ$251,L$2,FALSE)</f>
        <v>512.24190750000002</v>
      </c>
      <c r="M37" s="25">
        <f>VLOOKUP($D37,Résultats!$B$2:$AZ$251,M$2,FALSE)</f>
        <v>498.1168596</v>
      </c>
      <c r="N37" s="25">
        <f>VLOOKUP($D37,Résultats!$B$2:$AZ$251,N$2,FALSE)</f>
        <v>484.80088480000001</v>
      </c>
      <c r="O37" s="25">
        <f>VLOOKUP($D37,Résultats!$B$2:$AZ$251,O$2,FALSE)</f>
        <v>478.59100330000001</v>
      </c>
      <c r="P37" s="25">
        <f>VLOOKUP($D37,Résultats!$B$2:$AZ$251,P$2,FALSE)</f>
        <v>470.48052469999999</v>
      </c>
      <c r="Q37" s="25">
        <f>VLOOKUP($D37,Résultats!$B$2:$AZ$251,Q$2,FALSE)</f>
        <v>460.30709230000002</v>
      </c>
      <c r="R37" s="25">
        <f>VLOOKUP($D37,Résultats!$B$2:$AZ$251,R$2,FALSE)</f>
        <v>446.88448959999999</v>
      </c>
      <c r="S37" s="25">
        <f>VLOOKUP($D37,Résultats!$B$2:$AZ$251,S$2,FALSE)</f>
        <v>430.49537609999999</v>
      </c>
      <c r="T37" s="25">
        <f>VLOOKUP($D37,Résultats!$B$2:$AZ$251,T$2,FALSE)</f>
        <v>411.17179149999998</v>
      </c>
      <c r="U37" s="25">
        <f>VLOOKUP($D37,Résultats!$B$2:$AZ$251,U$2,FALSE)</f>
        <v>389.49461980000001</v>
      </c>
      <c r="V37" s="25">
        <f>VLOOKUP($D37,Résultats!$B$2:$AZ$251,V$2,FALSE)</f>
        <v>366.02471450000002</v>
      </c>
      <c r="W37" s="25">
        <f>VLOOKUP($D37,Résultats!$B$2:$AZ$251,W$2,FALSE)</f>
        <v>341.3454347</v>
      </c>
      <c r="X37" s="25">
        <f>VLOOKUP($D37,Résultats!$B$2:$AZ$251,X$2,FALSE)</f>
        <v>316.01472510000002</v>
      </c>
      <c r="Y37" s="25">
        <f>VLOOKUP($D37,Résultats!$B$2:$AZ$251,Y$2,FALSE)</f>
        <v>290.36483800000002</v>
      </c>
      <c r="Z37" s="25">
        <f>VLOOKUP($D37,Résultats!$B$2:$AZ$251,Z$2,FALSE)</f>
        <v>264.83950759999999</v>
      </c>
      <c r="AA37" s="25">
        <f>VLOOKUP($D37,Résultats!$B$2:$AZ$251,AA$2,FALSE)</f>
        <v>239.7378185</v>
      </c>
      <c r="AB37" s="25">
        <f>VLOOKUP($D37,Résultats!$B$2:$AZ$251,AB$2,FALSE)</f>
        <v>215.43380920000001</v>
      </c>
      <c r="AC37" s="25">
        <f>VLOOKUP($D37,Résultats!$B$2:$AZ$251,AC$2,FALSE)</f>
        <v>192.16638560000001</v>
      </c>
      <c r="AD37" s="25">
        <f>VLOOKUP($D37,Résultats!$B$2:$AZ$251,AD$2,FALSE)</f>
        <v>170.1018498</v>
      </c>
      <c r="AE37" s="25">
        <f>VLOOKUP($D37,Résultats!$B$2:$AZ$251,AE$2,FALSE)</f>
        <v>149.51262199999999</v>
      </c>
      <c r="AF37" s="25">
        <f>VLOOKUP($D37,Résultats!$B$2:$AZ$251,AF$2,FALSE)</f>
        <v>130.50283999999999</v>
      </c>
      <c r="AG37" s="25">
        <f>VLOOKUP($D37,Résultats!$B$2:$AZ$251,AG$2,FALSE)</f>
        <v>113.1927628</v>
      </c>
      <c r="AH37" s="25">
        <f>VLOOKUP($D37,Résultats!$B$2:$AZ$251,AH$2,FALSE)</f>
        <v>97.588720570000007</v>
      </c>
      <c r="AI37" s="25">
        <f>VLOOKUP($D37,Résultats!$B$2:$AZ$251,AI$2,FALSE)</f>
        <v>83.594859249999999</v>
      </c>
      <c r="AJ37" s="25">
        <f>VLOOKUP($D37,Résultats!$B$2:$AZ$251,AJ$2,FALSE)</f>
        <v>71.273459669999994</v>
      </c>
      <c r="AK37" s="25">
        <f>VLOOKUP($D37,Résultats!$B$2:$AZ$251,AK$2,FALSE)</f>
        <v>60.508737840000002</v>
      </c>
      <c r="AL37" s="25">
        <f>VLOOKUP($D37,Résultats!$B$2:$AZ$251,AL$2,FALSE)</f>
        <v>51.173828790000002</v>
      </c>
      <c r="AM37" s="102">
        <f>VLOOKUP($D37,Résultats!$B$2:$AZ$251,AM$2,FALSE)</f>
        <v>43.156089110000003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787.13055169999996</v>
      </c>
      <c r="G38" s="25">
        <f>VLOOKUP($D38,Résultats!$B$2:$AZ$251,G$2,FALSE)</f>
        <v>780.71336399999996</v>
      </c>
      <c r="H38" s="25">
        <f>VLOOKUP($D38,Résultats!$B$2:$AZ$251,H$2,FALSE)</f>
        <v>775.82047160000002</v>
      </c>
      <c r="I38" s="25">
        <f>VLOOKUP($D38,Résultats!$B$2:$AZ$251,I$2,FALSE)</f>
        <v>797.46182880000003</v>
      </c>
      <c r="J38" s="25">
        <f>VLOOKUP($D38,Résultats!$B$2:$AZ$251,J$2,FALSE)</f>
        <v>773.06586749999997</v>
      </c>
      <c r="K38" s="25">
        <f>VLOOKUP($D38,Résultats!$B$2:$AZ$251,K$2,FALSE)</f>
        <v>721.59296400000005</v>
      </c>
      <c r="L38" s="25">
        <f>VLOOKUP($D38,Résultats!$B$2:$AZ$251,L$2,FALSE)</f>
        <v>706.73398199999997</v>
      </c>
      <c r="M38" s="25">
        <f>VLOOKUP($D38,Résultats!$B$2:$AZ$251,M$2,FALSE)</f>
        <v>681.18098440000006</v>
      </c>
      <c r="N38" s="25">
        <f>VLOOKUP($D38,Résultats!$B$2:$AZ$251,N$2,FALSE)</f>
        <v>657.69073830000002</v>
      </c>
      <c r="O38" s="25">
        <f>VLOOKUP($D38,Résultats!$B$2:$AZ$251,O$2,FALSE)</f>
        <v>644.23073380000005</v>
      </c>
      <c r="P38" s="25">
        <f>VLOOKUP($D38,Résultats!$B$2:$AZ$251,P$2,FALSE)</f>
        <v>629.54478289999997</v>
      </c>
      <c r="Q38" s="25">
        <f>VLOOKUP($D38,Résultats!$B$2:$AZ$251,Q$2,FALSE)</f>
        <v>612.49754600000006</v>
      </c>
      <c r="R38" s="25">
        <f>VLOOKUP($D38,Résultats!$B$2:$AZ$251,R$2,FALSE)</f>
        <v>591.51341669999999</v>
      </c>
      <c r="S38" s="25">
        <f>VLOOKUP($D38,Résultats!$B$2:$AZ$251,S$2,FALSE)</f>
        <v>566.91759939999997</v>
      </c>
      <c r="T38" s="25">
        <f>VLOOKUP($D38,Résultats!$B$2:$AZ$251,T$2,FALSE)</f>
        <v>538.71579139999994</v>
      </c>
      <c r="U38" s="25">
        <f>VLOOKUP($D38,Résultats!$B$2:$AZ$251,U$2,FALSE)</f>
        <v>507.64798660000002</v>
      </c>
      <c r="V38" s="25">
        <f>VLOOKUP($D38,Résultats!$B$2:$AZ$251,V$2,FALSE)</f>
        <v>474.50983810000002</v>
      </c>
      <c r="W38" s="25">
        <f>VLOOKUP($D38,Résultats!$B$2:$AZ$251,W$2,FALSE)</f>
        <v>440.11167999999998</v>
      </c>
      <c r="X38" s="25">
        <f>VLOOKUP($D38,Résultats!$B$2:$AZ$251,X$2,FALSE)</f>
        <v>405.22844730000003</v>
      </c>
      <c r="Y38" s="25">
        <f>VLOOKUP($D38,Résultats!$B$2:$AZ$251,Y$2,FALSE)</f>
        <v>370.31490730000002</v>
      </c>
      <c r="Z38" s="25">
        <f>VLOOKUP($D38,Résultats!$B$2:$AZ$251,Z$2,FALSE)</f>
        <v>335.98505230000001</v>
      </c>
      <c r="AA38" s="25">
        <f>VLOOKUP($D38,Résultats!$B$2:$AZ$251,AA$2,FALSE)</f>
        <v>302.60399480000001</v>
      </c>
      <c r="AB38" s="25">
        <f>VLOOKUP($D38,Résultats!$B$2:$AZ$251,AB$2,FALSE)</f>
        <v>270.57805000000002</v>
      </c>
      <c r="AC38" s="25">
        <f>VLOOKUP($D38,Résultats!$B$2:$AZ$251,AC$2,FALSE)</f>
        <v>240.17347810000001</v>
      </c>
      <c r="AD38" s="25">
        <f>VLOOKUP($D38,Résultats!$B$2:$AZ$251,AD$2,FALSE)</f>
        <v>211.59701029999999</v>
      </c>
      <c r="AE38" s="25">
        <f>VLOOKUP($D38,Résultats!$B$2:$AZ$251,AE$2,FALSE)</f>
        <v>185.10498000000001</v>
      </c>
      <c r="AF38" s="25">
        <f>VLOOKUP($D38,Résultats!$B$2:$AZ$251,AF$2,FALSE)</f>
        <v>160.8004444</v>
      </c>
      <c r="AG38" s="25">
        <f>VLOOKUP($D38,Résultats!$B$2:$AZ$251,AG$2,FALSE)</f>
        <v>138.7902129</v>
      </c>
      <c r="AH38" s="25">
        <f>VLOOKUP($D38,Résultats!$B$2:$AZ$251,AH$2,FALSE)</f>
        <v>119.04885280000001</v>
      </c>
      <c r="AI38" s="25">
        <f>VLOOKUP($D38,Résultats!$B$2:$AZ$251,AI$2,FALSE)</f>
        <v>101.4548132</v>
      </c>
      <c r="AJ38" s="25">
        <f>VLOOKUP($D38,Résultats!$B$2:$AZ$251,AJ$2,FALSE)</f>
        <v>86.042200140000006</v>
      </c>
      <c r="AK38" s="25">
        <f>VLOOKUP($D38,Résultats!$B$2:$AZ$251,AK$2,FALSE)</f>
        <v>72.65338466</v>
      </c>
      <c r="AL38" s="25">
        <f>VLOOKUP($D38,Résultats!$B$2:$AZ$251,AL$2,FALSE)</f>
        <v>61.11343273</v>
      </c>
      <c r="AM38" s="102">
        <f>VLOOKUP($D38,Résultats!$B$2:$AZ$251,AM$2,FALSE)</f>
        <v>51.262479329999998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742.97818489999997</v>
      </c>
      <c r="G39" s="25">
        <f>VLOOKUP($D39,Résultats!$B$2:$AZ$251,G$2,FALSE)</f>
        <v>719.64759560000005</v>
      </c>
      <c r="H39" s="25">
        <f>VLOOKUP($D39,Résultats!$B$2:$AZ$251,H$2,FALSE)</f>
        <v>718.70632420000004</v>
      </c>
      <c r="I39" s="25">
        <f>VLOOKUP($D39,Résultats!$B$2:$AZ$251,I$2,FALSE)</f>
        <v>714.79562229999999</v>
      </c>
      <c r="J39" s="25">
        <f>VLOOKUP($D39,Résultats!$B$2:$AZ$251,J$2,FALSE)</f>
        <v>722.10325239999997</v>
      </c>
      <c r="K39" s="25">
        <f>VLOOKUP($D39,Résultats!$B$2:$AZ$251,K$2,FALSE)</f>
        <v>666.03766270000006</v>
      </c>
      <c r="L39" s="25">
        <f>VLOOKUP($D39,Résultats!$B$2:$AZ$251,L$2,FALSE)</f>
        <v>649.23503589999996</v>
      </c>
      <c r="M39" s="25">
        <f>VLOOKUP($D39,Résultats!$B$2:$AZ$251,M$2,FALSE)</f>
        <v>622.59814819999997</v>
      </c>
      <c r="N39" s="25">
        <f>VLOOKUP($D39,Résultats!$B$2:$AZ$251,N$2,FALSE)</f>
        <v>598.31177330000003</v>
      </c>
      <c r="O39" s="25">
        <f>VLOOKUP($D39,Résultats!$B$2:$AZ$251,O$2,FALSE)</f>
        <v>583.6662278</v>
      </c>
      <c r="P39" s="25">
        <f>VLOOKUP($D39,Résultats!$B$2:$AZ$251,P$2,FALSE)</f>
        <v>568.56688629999996</v>
      </c>
      <c r="Q39" s="25">
        <f>VLOOKUP($D39,Résultats!$B$2:$AZ$251,Q$2,FALSE)</f>
        <v>551.55168049999997</v>
      </c>
      <c r="R39" s="25">
        <f>VLOOKUP($D39,Résultats!$B$2:$AZ$251,R$2,FALSE)</f>
        <v>531.18985469999996</v>
      </c>
      <c r="S39" s="25">
        <f>VLOOKUP($D39,Résultats!$B$2:$AZ$251,S$2,FALSE)</f>
        <v>507.7469936</v>
      </c>
      <c r="T39" s="25">
        <f>VLOOKUP($D39,Résultats!$B$2:$AZ$251,T$2,FALSE)</f>
        <v>481.21233999999998</v>
      </c>
      <c r="U39" s="25">
        <f>VLOOKUP($D39,Résultats!$B$2:$AZ$251,U$2,FALSE)</f>
        <v>452.23737449999999</v>
      </c>
      <c r="V39" s="25">
        <f>VLOOKUP($D39,Résultats!$B$2:$AZ$251,V$2,FALSE)</f>
        <v>421.55912899999998</v>
      </c>
      <c r="W39" s="25">
        <f>VLOOKUP($D39,Résultats!$B$2:$AZ$251,W$2,FALSE)</f>
        <v>389.91990399999997</v>
      </c>
      <c r="X39" s="25">
        <f>VLOOKUP($D39,Résultats!$B$2:$AZ$251,X$2,FALSE)</f>
        <v>358.02759950000001</v>
      </c>
      <c r="Y39" s="25">
        <f>VLOOKUP($D39,Résultats!$B$2:$AZ$251,Y$2,FALSE)</f>
        <v>326.29284250000001</v>
      </c>
      <c r="Z39" s="25">
        <f>VLOOKUP($D39,Résultats!$B$2:$AZ$251,Z$2,FALSE)</f>
        <v>295.27182349999998</v>
      </c>
      <c r="AA39" s="25">
        <f>VLOOKUP($D39,Résultats!$B$2:$AZ$251,AA$2,FALSE)</f>
        <v>265.27429560000002</v>
      </c>
      <c r="AB39" s="25">
        <f>VLOOKUP($D39,Résultats!$B$2:$AZ$251,AB$2,FALSE)</f>
        <v>236.62537270000001</v>
      </c>
      <c r="AC39" s="25">
        <f>VLOOKUP($D39,Résultats!$B$2:$AZ$251,AC$2,FALSE)</f>
        <v>209.540119</v>
      </c>
      <c r="AD39" s="25">
        <f>VLOOKUP($D39,Résultats!$B$2:$AZ$251,AD$2,FALSE)</f>
        <v>184.17891080000001</v>
      </c>
      <c r="AE39" s="25">
        <f>VLOOKUP($D39,Résultats!$B$2:$AZ$251,AE$2,FALSE)</f>
        <v>160.74639089999999</v>
      </c>
      <c r="AF39" s="25">
        <f>VLOOKUP($D39,Résultats!$B$2:$AZ$251,AF$2,FALSE)</f>
        <v>139.31971559999999</v>
      </c>
      <c r="AG39" s="25">
        <f>VLOOKUP($D39,Résultats!$B$2:$AZ$251,AG$2,FALSE)</f>
        <v>119.9726934</v>
      </c>
      <c r="AH39" s="25">
        <f>VLOOKUP($D39,Résultats!$B$2:$AZ$251,AH$2,FALSE)</f>
        <v>102.66768519999999</v>
      </c>
      <c r="AI39" s="25">
        <f>VLOOKUP($D39,Résultats!$B$2:$AZ$251,AI$2,FALSE)</f>
        <v>87.291389789999997</v>
      </c>
      <c r="AJ39" s="25">
        <f>VLOOKUP($D39,Résultats!$B$2:$AZ$251,AJ$2,FALSE)</f>
        <v>73.858636140000002</v>
      </c>
      <c r="AK39" s="25">
        <f>VLOOKUP($D39,Résultats!$B$2:$AZ$251,AK$2,FALSE)</f>
        <v>62.224466710000002</v>
      </c>
      <c r="AL39" s="25">
        <f>VLOOKUP($D39,Résultats!$B$2:$AZ$251,AL$2,FALSE)</f>
        <v>52.22780496</v>
      </c>
      <c r="AM39" s="102">
        <f>VLOOKUP($D39,Résultats!$B$2:$AZ$251,AM$2,FALSE)</f>
        <v>43.720288879999998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442.7404942</v>
      </c>
      <c r="G40" s="25">
        <f>VLOOKUP($D40,Résultats!$B$2:$AZ$251,G$2,FALSE)</f>
        <v>406.48694970000003</v>
      </c>
      <c r="H40" s="25">
        <f>VLOOKUP($D40,Résultats!$B$2:$AZ$251,H$2,FALSE)</f>
        <v>396.71021719999999</v>
      </c>
      <c r="I40" s="25">
        <f>VLOOKUP($D40,Résultats!$B$2:$AZ$251,I$2,FALSE)</f>
        <v>372.76179200000001</v>
      </c>
      <c r="J40" s="25">
        <f>VLOOKUP($D40,Résultats!$B$2:$AZ$251,J$2,FALSE)</f>
        <v>392.60969740000002</v>
      </c>
      <c r="K40" s="25">
        <f>VLOOKUP($D40,Résultats!$B$2:$AZ$251,K$2,FALSE)</f>
        <v>341.98351439999999</v>
      </c>
      <c r="L40" s="25">
        <f>VLOOKUP($D40,Résultats!$B$2:$AZ$251,L$2,FALSE)</f>
        <v>330.68954589999998</v>
      </c>
      <c r="M40" s="25">
        <f>VLOOKUP($D40,Résultats!$B$2:$AZ$251,M$2,FALSE)</f>
        <v>314.60000989999998</v>
      </c>
      <c r="N40" s="25">
        <f>VLOOKUP($D40,Résultats!$B$2:$AZ$251,N$2,FALSE)</f>
        <v>300.33227249999999</v>
      </c>
      <c r="O40" s="25">
        <f>VLOOKUP($D40,Résultats!$B$2:$AZ$251,O$2,FALSE)</f>
        <v>291.19869039999998</v>
      </c>
      <c r="P40" s="25">
        <f>VLOOKUP($D40,Résultats!$B$2:$AZ$251,P$2,FALSE)</f>
        <v>282.43237149999999</v>
      </c>
      <c r="Q40" s="25">
        <f>VLOOKUP($D40,Résultats!$B$2:$AZ$251,Q$2,FALSE)</f>
        <v>272.93295519999998</v>
      </c>
      <c r="R40" s="25">
        <f>VLOOKUP($D40,Résultats!$B$2:$AZ$251,R$2,FALSE)</f>
        <v>261.97306950000001</v>
      </c>
      <c r="S40" s="25">
        <f>VLOOKUP($D40,Résultats!$B$2:$AZ$251,S$2,FALSE)</f>
        <v>249.65252860000001</v>
      </c>
      <c r="T40" s="25">
        <f>VLOOKUP($D40,Résultats!$B$2:$AZ$251,T$2,FALSE)</f>
        <v>235.9434613</v>
      </c>
      <c r="U40" s="25">
        <f>VLOOKUP($D40,Résultats!$B$2:$AZ$251,U$2,FALSE)</f>
        <v>221.1521793</v>
      </c>
      <c r="V40" s="25">
        <f>VLOOKUP($D40,Résultats!$B$2:$AZ$251,V$2,FALSE)</f>
        <v>205.64712399999999</v>
      </c>
      <c r="W40" s="25">
        <f>VLOOKUP($D40,Résultats!$B$2:$AZ$251,W$2,FALSE)</f>
        <v>189.792621</v>
      </c>
      <c r="X40" s="25">
        <f>VLOOKUP($D40,Résultats!$B$2:$AZ$251,X$2,FALSE)</f>
        <v>173.93241929999999</v>
      </c>
      <c r="Y40" s="25">
        <f>VLOOKUP($D40,Résultats!$B$2:$AZ$251,Y$2,FALSE)</f>
        <v>158.25719309999999</v>
      </c>
      <c r="Z40" s="25">
        <f>VLOOKUP($D40,Résultats!$B$2:$AZ$251,Z$2,FALSE)</f>
        <v>143.02850960000001</v>
      </c>
      <c r="AA40" s="25">
        <f>VLOOKUP($D40,Résultats!$B$2:$AZ$251,AA$2,FALSE)</f>
        <v>128.37776249999999</v>
      </c>
      <c r="AB40" s="25">
        <f>VLOOKUP($D40,Résultats!$B$2:$AZ$251,AB$2,FALSE)</f>
        <v>114.4401264</v>
      </c>
      <c r="AC40" s="25">
        <f>VLOOKUP($D40,Résultats!$B$2:$AZ$251,AC$2,FALSE)</f>
        <v>101.30483580000001</v>
      </c>
      <c r="AD40" s="25">
        <f>VLOOKUP($D40,Résultats!$B$2:$AZ$251,AD$2,FALSE)</f>
        <v>89.063641759999996</v>
      </c>
      <c r="AE40" s="25">
        <f>VLOOKUP($D40,Résultats!$B$2:$AZ$251,AE$2,FALSE)</f>
        <v>77.777454239999997</v>
      </c>
      <c r="AF40" s="25">
        <f>VLOOKUP($D40,Résultats!$B$2:$AZ$251,AF$2,FALSE)</f>
        <v>67.473380109999894</v>
      </c>
      <c r="AG40" s="25">
        <f>VLOOKUP($D40,Résultats!$B$2:$AZ$251,AG$2,FALSE)</f>
        <v>58.179552119999997</v>
      </c>
      <c r="AH40" s="25">
        <f>VLOOKUP($D40,Résultats!$B$2:$AZ$251,AH$2,FALSE)</f>
        <v>49.873101490000003</v>
      </c>
      <c r="AI40" s="25">
        <f>VLOOKUP($D40,Résultats!$B$2:$AZ$251,AI$2,FALSE)</f>
        <v>42.504418299999998</v>
      </c>
      <c r="AJ40" s="25">
        <f>VLOOKUP($D40,Résultats!$B$2:$AZ$251,AJ$2,FALSE)</f>
        <v>36.069656100000003</v>
      </c>
      <c r="AK40" s="25">
        <f>VLOOKUP($D40,Résultats!$B$2:$AZ$251,AK$2,FALSE)</f>
        <v>30.495768399999999</v>
      </c>
      <c r="AL40" s="25">
        <f>VLOOKUP($D40,Résultats!$B$2:$AZ$251,AL$2,FALSE)</f>
        <v>25.70311207</v>
      </c>
      <c r="AM40" s="102">
        <f>VLOOKUP($D40,Résultats!$B$2:$AZ$251,AM$2,FALSE)</f>
        <v>21.619648940000001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121.3390823</v>
      </c>
      <c r="G41" s="25">
        <f>VLOOKUP($D41,Résultats!$B$2:$AZ$251,G$2,FALSE)</f>
        <v>109.8206593</v>
      </c>
      <c r="H41" s="25">
        <f>VLOOKUP($D41,Résultats!$B$2:$AZ$251,H$2,FALSE)</f>
        <v>105.3520702</v>
      </c>
      <c r="I41" s="25">
        <f>VLOOKUP($D41,Résultats!$B$2:$AZ$251,I$2,FALSE)</f>
        <v>94.132696659999894</v>
      </c>
      <c r="J41" s="25">
        <f>VLOOKUP($D41,Résultats!$B$2:$AZ$251,J$2,FALSE)</f>
        <v>78.984624400000001</v>
      </c>
      <c r="K41" s="25">
        <f>VLOOKUP($D41,Résultats!$B$2:$AZ$251,K$2,FALSE)</f>
        <v>69.065695480000002</v>
      </c>
      <c r="L41" s="25">
        <f>VLOOKUP($D41,Résultats!$B$2:$AZ$251,L$2,FALSE)</f>
        <v>66.651848819999998</v>
      </c>
      <c r="M41" s="25">
        <f>VLOOKUP($D41,Résultats!$B$2:$AZ$251,M$2,FALSE)</f>
        <v>63.38193587</v>
      </c>
      <c r="N41" s="25">
        <f>VLOOKUP($D41,Résultats!$B$2:$AZ$251,N$2,FALSE)</f>
        <v>60.585526420000001</v>
      </c>
      <c r="O41" s="25">
        <f>VLOOKUP($D41,Résultats!$B$2:$AZ$251,O$2,FALSE)</f>
        <v>58.832489760000001</v>
      </c>
      <c r="P41" s="25">
        <f>VLOOKUP($D41,Résultats!$B$2:$AZ$251,P$2,FALSE)</f>
        <v>57.167755470000003</v>
      </c>
      <c r="Q41" s="25">
        <f>VLOOKUP($D41,Résultats!$B$2:$AZ$251,Q$2,FALSE)</f>
        <v>55.36722322</v>
      </c>
      <c r="R41" s="25">
        <f>VLOOKUP($D41,Résultats!$B$2:$AZ$251,R$2,FALSE)</f>
        <v>53.276971529999997</v>
      </c>
      <c r="S41" s="25">
        <f>VLOOKUP($D41,Résultats!$B$2:$AZ$251,S$2,FALSE)</f>
        <v>50.913385349999999</v>
      </c>
      <c r="T41" s="25">
        <f>VLOOKUP($D41,Résultats!$B$2:$AZ$251,T$2,FALSE)</f>
        <v>48.267550040000003</v>
      </c>
      <c r="U41" s="25">
        <f>VLOOKUP($D41,Résultats!$B$2:$AZ$251,U$2,FALSE)</f>
        <v>45.400026099999998</v>
      </c>
      <c r="V41" s="25">
        <f>VLOOKUP($D41,Résultats!$B$2:$AZ$251,V$2,FALSE)</f>
        <v>42.380278799999999</v>
      </c>
      <c r="W41" s="25">
        <f>VLOOKUP($D41,Résultats!$B$2:$AZ$251,W$2,FALSE)</f>
        <v>39.277413129999999</v>
      </c>
      <c r="X41" s="25">
        <f>VLOOKUP($D41,Résultats!$B$2:$AZ$251,X$2,FALSE)</f>
        <v>36.15637108</v>
      </c>
      <c r="Y41" s="25">
        <f>VLOOKUP($D41,Résultats!$B$2:$AZ$251,Y$2,FALSE)</f>
        <v>33.05218249</v>
      </c>
      <c r="Z41" s="25">
        <f>VLOOKUP($D41,Résultats!$B$2:$AZ$251,Z$2,FALSE)</f>
        <v>30.013871519999999</v>
      </c>
      <c r="AA41" s="25">
        <f>VLOOKUP($D41,Résultats!$B$2:$AZ$251,AA$2,FALSE)</f>
        <v>27.067862730000002</v>
      </c>
      <c r="AB41" s="25">
        <f>VLOOKUP($D41,Résultats!$B$2:$AZ$251,AB$2,FALSE)</f>
        <v>24.245670619999999</v>
      </c>
      <c r="AC41" s="25">
        <f>VLOOKUP($D41,Résultats!$B$2:$AZ$251,AC$2,FALSE)</f>
        <v>21.567680289999998</v>
      </c>
      <c r="AD41" s="25">
        <f>VLOOKUP($D41,Résultats!$B$2:$AZ$251,AD$2,FALSE)</f>
        <v>19.060972880000001</v>
      </c>
      <c r="AE41" s="25">
        <f>VLOOKUP($D41,Résultats!$B$2:$AZ$251,AE$2,FALSE)</f>
        <v>16.73596315</v>
      </c>
      <c r="AF41" s="25">
        <f>VLOOKUP($D41,Résultats!$B$2:$AZ$251,AF$2,FALSE)</f>
        <v>14.599694530000001</v>
      </c>
      <c r="AG41" s="25">
        <f>VLOOKUP($D41,Résultats!$B$2:$AZ$251,AG$2,FALSE)</f>
        <v>12.661326989999999</v>
      </c>
      <c r="AH41" s="25">
        <f>VLOOKUP($D41,Résultats!$B$2:$AZ$251,AH$2,FALSE)</f>
        <v>10.918775</v>
      </c>
      <c r="AI41" s="25">
        <f>VLOOKUP($D41,Résultats!$B$2:$AZ$251,AI$2,FALSE)</f>
        <v>9.3644321359999996</v>
      </c>
      <c r="AJ41" s="25">
        <f>VLOOKUP($D41,Résultats!$B$2:$AZ$251,AJ$2,FALSE)</f>
        <v>7.998855367</v>
      </c>
      <c r="AK41" s="25">
        <f>VLOOKUP($D41,Résultats!$B$2:$AZ$251,AK$2,FALSE)</f>
        <v>6.8078836410000001</v>
      </c>
      <c r="AL41" s="25">
        <f>VLOOKUP($D41,Résultats!$B$2:$AZ$251,AL$2,FALSE)</f>
        <v>5.776343164</v>
      </c>
      <c r="AM41" s="102">
        <f>VLOOKUP($D41,Résultats!$B$2:$AZ$251,AM$2,FALSE)</f>
        <v>4.8909403149999999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23.91123533</v>
      </c>
      <c r="G42" s="57">
        <f>VLOOKUP($D42,Résultats!$B$2:$AZ$251,G$2,FALSE)</f>
        <v>19.224287449999999</v>
      </c>
      <c r="H42" s="57">
        <f>VLOOKUP($D42,Résultats!$B$2:$AZ$251,H$2,FALSE)</f>
        <v>17.25045858</v>
      </c>
      <c r="I42" s="57">
        <f>VLOOKUP($D42,Résultats!$B$2:$AZ$251,I$2,FALSE)</f>
        <v>15.03955543</v>
      </c>
      <c r="J42" s="57">
        <f>VLOOKUP($D42,Résultats!$B$2:$AZ$251,J$2,FALSE)</f>
        <v>12.2509508</v>
      </c>
      <c r="K42" s="57">
        <f>VLOOKUP($D42,Résultats!$B$2:$AZ$251,K$2,FALSE)</f>
        <v>10.36549372</v>
      </c>
      <c r="L42" s="57">
        <f>VLOOKUP($D42,Résultats!$B$2:$AZ$251,L$2,FALSE)</f>
        <v>9.6165529759999995</v>
      </c>
      <c r="M42" s="57">
        <f>VLOOKUP($D42,Résultats!$B$2:$AZ$251,M$2,FALSE)</f>
        <v>8.8037898539999997</v>
      </c>
      <c r="N42" s="57">
        <f>VLOOKUP($D42,Résultats!$B$2:$AZ$251,N$2,FALSE)</f>
        <v>8.1497099590000008</v>
      </c>
      <c r="O42" s="57">
        <f>VLOOKUP($D42,Résultats!$B$2:$AZ$251,O$2,FALSE)</f>
        <v>7.7398618030000002</v>
      </c>
      <c r="P42" s="57">
        <f>VLOOKUP($D42,Résultats!$B$2:$AZ$251,P$2,FALSE)</f>
        <v>7.4051843909999997</v>
      </c>
      <c r="Q42" s="57">
        <f>VLOOKUP($D42,Résultats!$B$2:$AZ$251,Q$2,FALSE)</f>
        <v>7.0785207650000004</v>
      </c>
      <c r="R42" s="57">
        <f>VLOOKUP($D42,Résultats!$B$2:$AZ$251,R$2,FALSE)</f>
        <v>6.7347808029999996</v>
      </c>
      <c r="S42" s="57">
        <f>VLOOKUP($D42,Résultats!$B$2:$AZ$251,S$2,FALSE)</f>
        <v>6.3718474069999997</v>
      </c>
      <c r="T42" s="57">
        <f>VLOOKUP($D42,Résultats!$B$2:$AZ$251,T$2,FALSE)</f>
        <v>5.9861560970000003</v>
      </c>
      <c r="U42" s="57">
        <f>VLOOKUP($D42,Résultats!$B$2:$AZ$251,U$2,FALSE)</f>
        <v>5.5835330489999997</v>
      </c>
      <c r="V42" s="57">
        <f>VLOOKUP($D42,Résultats!$B$2:$AZ$251,V$2,FALSE)</f>
        <v>5.1723920449999996</v>
      </c>
      <c r="W42" s="57">
        <f>VLOOKUP($D42,Résultats!$B$2:$AZ$251,W$2,FALSE)</f>
        <v>4.7606631310000003</v>
      </c>
      <c r="X42" s="57">
        <f>VLOOKUP($D42,Résultats!$B$2:$AZ$251,X$2,FALSE)</f>
        <v>4.3555398429999999</v>
      </c>
      <c r="Y42" s="57">
        <f>VLOOKUP($D42,Résultats!$B$2:$AZ$251,Y$2,FALSE)</f>
        <v>3.96020452</v>
      </c>
      <c r="Z42" s="57">
        <f>VLOOKUP($D42,Résultats!$B$2:$AZ$251,Z$2,FALSE)</f>
        <v>3.5796323829999999</v>
      </c>
      <c r="AA42" s="57">
        <f>VLOOKUP($D42,Résultats!$B$2:$AZ$251,AA$2,FALSE)</f>
        <v>3.2156629900000002</v>
      </c>
      <c r="AB42" s="57">
        <f>VLOOKUP($D42,Résultats!$B$2:$AZ$251,AB$2,FALSE)</f>
        <v>2.8706737750000002</v>
      </c>
      <c r="AC42" s="57">
        <f>VLOOKUP($D42,Résultats!$B$2:$AZ$251,AC$2,FALSE)</f>
        <v>2.546163054</v>
      </c>
      <c r="AD42" s="57">
        <f>VLOOKUP($D42,Résultats!$B$2:$AZ$251,AD$2,FALSE)</f>
        <v>2.244145311</v>
      </c>
      <c r="AE42" s="57">
        <f>VLOOKUP($D42,Résultats!$B$2:$AZ$251,AE$2,FALSE)</f>
        <v>1.9657461759999999</v>
      </c>
      <c r="AF42" s="57">
        <f>VLOOKUP($D42,Résultats!$B$2:$AZ$251,AF$2,FALSE)</f>
        <v>1.7113373549999999</v>
      </c>
      <c r="AG42" s="57">
        <f>VLOOKUP($D42,Résultats!$B$2:$AZ$251,AG$2,FALSE)</f>
        <v>1.481536572</v>
      </c>
      <c r="AH42" s="57">
        <f>VLOOKUP($D42,Résultats!$B$2:$AZ$251,AH$2,FALSE)</f>
        <v>1.275738477</v>
      </c>
      <c r="AI42" s="57">
        <f>VLOOKUP($D42,Résultats!$B$2:$AZ$251,AI$2,FALSE)</f>
        <v>1.092735225</v>
      </c>
      <c r="AJ42" s="57">
        <f>VLOOKUP($D42,Résultats!$B$2:$AZ$251,AJ$2,FALSE)</f>
        <v>0.93241484269999997</v>
      </c>
      <c r="AK42" s="57">
        <f>VLOOKUP($D42,Résultats!$B$2:$AZ$251,AK$2,FALSE)</f>
        <v>0.79293844680000003</v>
      </c>
      <c r="AL42" s="57">
        <f>VLOOKUP($D42,Résultats!$B$2:$AZ$251,AL$2,FALSE)</f>
        <v>0.67237884439999995</v>
      </c>
      <c r="AM42" s="215">
        <f>VLOOKUP($D42,Résultats!$B$2:$AZ$251,AM$2,FALSE)</f>
        <v>0.56906430910000005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34515.398090000002</v>
      </c>
      <c r="J43" s="99">
        <f>VLOOKUP($D48,Résultats!$B$2:$AZ$212,J$2,FALSE)</f>
        <v>34701.329299999998</v>
      </c>
      <c r="K43" s="99">
        <f>VLOOKUP($D48,Résultats!$B$2:$AZ$212,K$2,FALSE)</f>
        <v>34815.253689999998</v>
      </c>
      <c r="L43" s="99">
        <f>VLOOKUP($D48,Résultats!$B$2:$AZ$212,L$2,FALSE)</f>
        <v>34929.611969999998</v>
      </c>
      <c r="M43" s="99">
        <f>VLOOKUP($D48,Résultats!$B$2:$AZ$212,M$2,FALSE)</f>
        <v>35009.9162</v>
      </c>
      <c r="N43" s="99">
        <f>VLOOKUP($D48,Résultats!$B$2:$AZ$212,N$2,FALSE)</f>
        <v>35074.200340000003</v>
      </c>
      <c r="O43" s="99">
        <f>VLOOKUP($D48,Résultats!$B$2:$AZ$212,O$2,FALSE)</f>
        <v>35168.538639999999</v>
      </c>
      <c r="P43" s="99">
        <f>VLOOKUP($D48,Résultats!$B$2:$AZ$212,P$2,FALSE)</f>
        <v>35293.635240000003</v>
      </c>
      <c r="Q43" s="99">
        <f>VLOOKUP($D48,Résultats!$B$2:$AZ$212,Q$2,FALSE)</f>
        <v>35447.764089999997</v>
      </c>
      <c r="R43" s="99">
        <f>VLOOKUP($D48,Résultats!$B$2:$AZ$212,R$2,FALSE)</f>
        <v>35622.199860000001</v>
      </c>
      <c r="S43" s="99">
        <f>VLOOKUP($D48,Résultats!$B$2:$AZ$212,S$2,FALSE)</f>
        <v>35809.847629999997</v>
      </c>
      <c r="T43" s="99">
        <f>VLOOKUP($D48,Résultats!$B$2:$AZ$212,T$2,FALSE)</f>
        <v>36002.865949999999</v>
      </c>
      <c r="U43" s="99">
        <f>VLOOKUP($D48,Résultats!$B$2:$AZ$212,U$2,FALSE)</f>
        <v>36196.117250000003</v>
      </c>
      <c r="V43" s="99">
        <f>VLOOKUP($D48,Résultats!$B$2:$AZ$212,V$2,FALSE)</f>
        <v>36386.888939999997</v>
      </c>
      <c r="W43" s="99">
        <f>VLOOKUP($D48,Résultats!$B$2:$AZ$212,W$2,FALSE)</f>
        <v>36574.832770000001</v>
      </c>
      <c r="X43" s="99">
        <f>VLOOKUP($D48,Résultats!$B$2:$AZ$212,X$2,FALSE)</f>
        <v>36761.713459999999</v>
      </c>
      <c r="Y43" s="99">
        <f>VLOOKUP($D48,Résultats!$B$2:$AZ$212,Y$2,FALSE)</f>
        <v>36949.125890000003</v>
      </c>
      <c r="Z43" s="99">
        <f>VLOOKUP($D48,Résultats!$B$2:$AZ$212,Z$2,FALSE)</f>
        <v>37139.600899999998</v>
      </c>
      <c r="AA43" s="99">
        <f>VLOOKUP($D48,Résultats!$B$2:$AZ$212,AA$2,FALSE)</f>
        <v>37334.875970000001</v>
      </c>
      <c r="AB43" s="99">
        <f>VLOOKUP($D48,Résultats!$B$2:$AZ$212,AB$2,FALSE)</f>
        <v>37536.806340000003</v>
      </c>
      <c r="AC43" s="99">
        <f>VLOOKUP($D48,Résultats!$B$2:$AZ$212,AC$2,FALSE)</f>
        <v>37746.096879999997</v>
      </c>
      <c r="AD43" s="99">
        <f>VLOOKUP($D48,Résultats!$B$2:$AZ$212,AD$2,FALSE)</f>
        <v>37964.069869999999</v>
      </c>
      <c r="AE43" s="99">
        <f>VLOOKUP($D48,Résultats!$B$2:$AZ$212,AE$2,FALSE)</f>
        <v>38190.507030000001</v>
      </c>
      <c r="AF43" s="99">
        <f>VLOOKUP($D48,Résultats!$B$2:$AZ$212,AF$2,FALSE)</f>
        <v>38423.814749999998</v>
      </c>
      <c r="AG43" s="99">
        <f>VLOOKUP($D48,Résultats!$B$2:$AZ$212,AG$2,FALSE)</f>
        <v>38662.804109999997</v>
      </c>
      <c r="AH43" s="99">
        <f>VLOOKUP($D48,Résultats!$B$2:$AZ$212,AH$2,FALSE)</f>
        <v>38905.521959999998</v>
      </c>
      <c r="AI43" s="99">
        <f>VLOOKUP($D48,Résultats!$B$2:$AZ$212,AI$2,FALSE)</f>
        <v>39148.775730000001</v>
      </c>
      <c r="AJ43" s="99">
        <f>VLOOKUP($D48,Résultats!$B$2:$AZ$212,AJ$2,FALSE)</f>
        <v>39392.50187</v>
      </c>
      <c r="AK43" s="99">
        <f>VLOOKUP($D48,Résultats!$B$2:$AZ$212,AK$2,FALSE)</f>
        <v>39636.396950000002</v>
      </c>
      <c r="AL43" s="99">
        <f>VLOOKUP($D48,Résultats!$B$2:$AZ$212,AL$2,FALSE)</f>
        <v>39880.259109999999</v>
      </c>
      <c r="AM43" s="104">
        <f>VLOOKUP($D48,Résultats!$B$2:$AZ$212,AM$2,FALSE)</f>
        <v>40125.885970000003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33881.997179999998</v>
      </c>
      <c r="G45" s="25">
        <f>VLOOKUP($D45,Résultats!$B$2:$AZ$212,G$2,FALSE)</f>
        <v>34086.923849999999</v>
      </c>
      <c r="H45" s="25">
        <f>VLOOKUP($D45,Résultats!$B$2:$AZ$212,H$2,FALSE)</f>
        <v>34124.395420000001</v>
      </c>
      <c r="I45" s="25">
        <f>VLOOKUP($D45,Résultats!$B$2:$AZ$212,I$2,FALSE)</f>
        <v>34223.51139</v>
      </c>
      <c r="J45" s="25">
        <f>VLOOKUP($D45,Résultats!$B$2:$AZ$212,J$2,FALSE)</f>
        <v>34254.539790000003</v>
      </c>
      <c r="K45" s="25">
        <f>VLOOKUP($D45,Résultats!$B$2:$AZ$212,K$2,FALSE)</f>
        <v>34098.207649999997</v>
      </c>
      <c r="L45" s="25">
        <f>VLOOKUP($D45,Résultats!$B$2:$AZ$212,L$2,FALSE)</f>
        <v>33915.629979999998</v>
      </c>
      <c r="M45" s="25">
        <f>VLOOKUP($D45,Résultats!$B$2:$AZ$212,M$2,FALSE)</f>
        <v>33672.933940000003</v>
      </c>
      <c r="N45" s="25">
        <f>VLOOKUP($D45,Résultats!$B$2:$AZ$212,N$2,FALSE)</f>
        <v>33382.149230000003</v>
      </c>
      <c r="O45" s="25">
        <f>VLOOKUP($D45,Résultats!$B$2:$AZ$212,O$2,FALSE)</f>
        <v>33076.962939999998</v>
      </c>
      <c r="P45" s="25">
        <f>VLOOKUP($D45,Résultats!$B$2:$AZ$212,P$2,FALSE)</f>
        <v>32751.86131</v>
      </c>
      <c r="Q45" s="25">
        <f>VLOOKUP($D45,Résultats!$B$2:$AZ$212,Q$2,FALSE)</f>
        <v>32399.24207</v>
      </c>
      <c r="R45" s="25">
        <f>VLOOKUP($D45,Résultats!$B$2:$AZ$212,R$2,FALSE)</f>
        <v>32006.54897</v>
      </c>
      <c r="S45" s="25">
        <f>VLOOKUP($D45,Résultats!$B$2:$AZ$212,S$2,FALSE)</f>
        <v>31563.438620000001</v>
      </c>
      <c r="T45" s="25">
        <f>VLOOKUP($D45,Résultats!$B$2:$AZ$212,T$2,FALSE)</f>
        <v>31060.370559999999</v>
      </c>
      <c r="U45" s="25">
        <f>VLOOKUP($D45,Résultats!$B$2:$AZ$212,U$2,FALSE)</f>
        <v>30491.225999999999</v>
      </c>
      <c r="V45" s="25">
        <f>VLOOKUP($D45,Résultats!$B$2:$AZ$212,V$2,FALSE)</f>
        <v>29853.068480000002</v>
      </c>
      <c r="W45" s="25">
        <f>VLOOKUP($D45,Résultats!$B$2:$AZ$212,W$2,FALSE)</f>
        <v>29145.97838</v>
      </c>
      <c r="X45" s="25">
        <f>VLOOKUP($D45,Résultats!$B$2:$AZ$212,X$2,FALSE)</f>
        <v>28372.698929999999</v>
      </c>
      <c r="Y45" s="25">
        <f>VLOOKUP($D45,Résultats!$B$2:$AZ$212,Y$2,FALSE)</f>
        <v>27537.31381</v>
      </c>
      <c r="Z45" s="25">
        <f>VLOOKUP($D45,Résultats!$B$2:$AZ$212,Z$2,FALSE)</f>
        <v>26645.699400000001</v>
      </c>
      <c r="AA45" s="25">
        <f>VLOOKUP($D45,Résultats!$B$2:$AZ$212,AA$2,FALSE)</f>
        <v>25704.612379999999</v>
      </c>
      <c r="AB45" s="25">
        <f>VLOOKUP($D45,Résultats!$B$2:$AZ$212,AB$2,FALSE)</f>
        <v>24721.91433</v>
      </c>
      <c r="AC45" s="25">
        <f>VLOOKUP($D45,Résultats!$B$2:$AZ$212,AC$2,FALSE)</f>
        <v>23705.91071</v>
      </c>
      <c r="AD45" s="25">
        <f>VLOOKUP($D45,Résultats!$B$2:$AZ$212,AD$2,FALSE)</f>
        <v>22665.647420000001</v>
      </c>
      <c r="AE45" s="25">
        <f>VLOOKUP($D45,Résultats!$B$2:$AZ$212,AE$2,FALSE)</f>
        <v>21609.998510000001</v>
      </c>
      <c r="AF45" s="25">
        <f>VLOOKUP($D45,Résultats!$B$2:$AZ$212,AF$2,FALSE)</f>
        <v>20547.55384</v>
      </c>
      <c r="AG45" s="25">
        <f>VLOOKUP($D45,Résultats!$B$2:$AZ$212,AG$2,FALSE)</f>
        <v>19486.748670000001</v>
      </c>
      <c r="AH45" s="25">
        <f>VLOOKUP($D45,Résultats!$B$2:$AZ$212,AH$2,FALSE)</f>
        <v>18435.37455</v>
      </c>
      <c r="AI45" s="25">
        <f>VLOOKUP($D45,Résultats!$B$2:$AZ$212,AI$2,FALSE)</f>
        <v>17400.376619999999</v>
      </c>
      <c r="AJ45" s="25">
        <f>VLOOKUP($D45,Résultats!$B$2:$AZ$212,AJ$2,FALSE)</f>
        <v>16388.248729999999</v>
      </c>
      <c r="AK45" s="25">
        <f>VLOOKUP($D45,Résultats!$B$2:$AZ$212,AK$2,FALSE)</f>
        <v>15404.433139999999</v>
      </c>
      <c r="AL45" s="25">
        <f>VLOOKUP($D45,Résultats!$B$2:$AZ$212,AL$2,FALSE)</f>
        <v>14453.35743</v>
      </c>
      <c r="AM45" s="102">
        <f>VLOOKUP($D45,Résultats!$B$2:$AZ$212,AM$2,FALSE)</f>
        <v>13538.58762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81.932566719999997</v>
      </c>
      <c r="G46" s="25">
        <f>VLOOKUP($D46,Résultats!$B$2:$AZ$212,G$2,FALSE)</f>
        <v>168.46715589999999</v>
      </c>
      <c r="H46" s="25">
        <f>VLOOKUP($D46,Résultats!$B$2:$AZ$212,H$2,FALSE)</f>
        <v>208.71859380000001</v>
      </c>
      <c r="I46" s="25">
        <f>VLOOKUP($D46,Résultats!$B$2:$AZ$212,I$2,FALSE)</f>
        <v>291.88670500000001</v>
      </c>
      <c r="J46" s="25">
        <f>VLOOKUP($D46,Résultats!$B$2:$AZ$212,J$2,FALSE)</f>
        <v>446.78951280000001</v>
      </c>
      <c r="K46" s="25">
        <f>VLOOKUP($D46,Résultats!$B$2:$AZ$212,K$2,FALSE)</f>
        <v>717.04603450000002</v>
      </c>
      <c r="L46" s="25">
        <f>VLOOKUP($D46,Résultats!$B$2:$AZ$212,L$2,FALSE)</f>
        <v>1013.981992</v>
      </c>
      <c r="M46" s="25">
        <f>VLOOKUP($D46,Résultats!$B$2:$AZ$212,M$2,FALSE)</f>
        <v>1336.982266</v>
      </c>
      <c r="N46" s="25">
        <f>VLOOKUP($D46,Résultats!$B$2:$AZ$212,N$2,FALSE)</f>
        <v>1692.051113</v>
      </c>
      <c r="O46" s="25">
        <f>VLOOKUP($D46,Résultats!$B$2:$AZ$212,O$2,FALSE)</f>
        <v>2091.5756940000001</v>
      </c>
      <c r="P46" s="25">
        <f>VLOOKUP($D46,Résultats!$B$2:$AZ$212,P$2,FALSE)</f>
        <v>2541.773929</v>
      </c>
      <c r="Q46" s="25">
        <f>VLOOKUP($D46,Résultats!$B$2:$AZ$212,Q$2,FALSE)</f>
        <v>3048.5220159999999</v>
      </c>
      <c r="R46" s="25">
        <f>VLOOKUP($D46,Résultats!$B$2:$AZ$212,R$2,FALSE)</f>
        <v>3615.6508869999998</v>
      </c>
      <c r="S46" s="25">
        <f>VLOOKUP($D46,Résultats!$B$2:$AZ$212,S$2,FALSE)</f>
        <v>4246.4090109999997</v>
      </c>
      <c r="T46" s="25">
        <f>VLOOKUP($D46,Résultats!$B$2:$AZ$212,T$2,FALSE)</f>
        <v>4942.4953889999997</v>
      </c>
      <c r="U46" s="25">
        <f>VLOOKUP($D46,Résultats!$B$2:$AZ$212,U$2,FALSE)</f>
        <v>5704.8912529999998</v>
      </c>
      <c r="V46" s="25">
        <f>VLOOKUP($D46,Résultats!$B$2:$AZ$212,V$2,FALSE)</f>
        <v>6533.820463</v>
      </c>
      <c r="W46" s="25">
        <f>VLOOKUP($D46,Résultats!$B$2:$AZ$212,W$2,FALSE)</f>
        <v>7428.8543870000003</v>
      </c>
      <c r="X46" s="25">
        <f>VLOOKUP($D46,Résultats!$B$2:$AZ$212,X$2,FALSE)</f>
        <v>8389.0145279999997</v>
      </c>
      <c r="Y46" s="25">
        <f>VLOOKUP($D46,Résultats!$B$2:$AZ$212,Y$2,FALSE)</f>
        <v>9411.8120789999903</v>
      </c>
      <c r="Z46" s="25">
        <f>VLOOKUP($D46,Résultats!$B$2:$AZ$212,Z$2,FALSE)</f>
        <v>10493.9015</v>
      </c>
      <c r="AA46" s="25">
        <f>VLOOKUP($D46,Résultats!$B$2:$AZ$212,AA$2,FALSE)</f>
        <v>11630.263580000001</v>
      </c>
      <c r="AB46" s="25">
        <f>VLOOKUP($D46,Résultats!$B$2:$AZ$212,AB$2,FALSE)</f>
        <v>12814.892019999999</v>
      </c>
      <c r="AC46" s="25">
        <f>VLOOKUP($D46,Résultats!$B$2:$AZ$212,AC$2,FALSE)</f>
        <v>14040.186159999999</v>
      </c>
      <c r="AD46" s="25">
        <f>VLOOKUP($D46,Résultats!$B$2:$AZ$212,AD$2,FALSE)</f>
        <v>15298.42245</v>
      </c>
      <c r="AE46" s="25">
        <f>VLOOKUP($D46,Résultats!$B$2:$AZ$212,AE$2,FALSE)</f>
        <v>16580.508519999999</v>
      </c>
      <c r="AF46" s="25">
        <f>VLOOKUP($D46,Résultats!$B$2:$AZ$212,AF$2,FALSE)</f>
        <v>17876.260910000001</v>
      </c>
      <c r="AG46" s="25">
        <f>VLOOKUP($D46,Résultats!$B$2:$AZ$212,AG$2,FALSE)</f>
        <v>19176.05544</v>
      </c>
      <c r="AH46" s="25">
        <f>VLOOKUP($D46,Résultats!$B$2:$AZ$212,AH$2,FALSE)</f>
        <v>20470.147410000001</v>
      </c>
      <c r="AI46" s="25">
        <f>VLOOKUP($D46,Résultats!$B$2:$AZ$212,AI$2,FALSE)</f>
        <v>21748.399109999998</v>
      </c>
      <c r="AJ46" s="25">
        <f>VLOOKUP($D46,Résultats!$B$2:$AZ$212,AJ$2,FALSE)</f>
        <v>23004.253130000001</v>
      </c>
      <c r="AK46" s="25">
        <f>VLOOKUP($D46,Résultats!$B$2:$AZ$212,AK$2,FALSE)</f>
        <v>24231.963810000001</v>
      </c>
      <c r="AL46" s="25">
        <f>VLOOKUP($D46,Résultats!$B$2:$AZ$212,AL$2,FALSE)</f>
        <v>25426.901679999999</v>
      </c>
      <c r="AM46" s="102">
        <f>VLOOKUP($D46,Résultats!$B$2:$AZ$212,AM$2,FALSE)</f>
        <v>26587.298350000001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0.61239010120000004</v>
      </c>
      <c r="G47" s="25">
        <f>VLOOKUP($D47,Résultats!$B$2:$AZ$212,G$2,FALSE)</f>
        <v>0.80727449569999998</v>
      </c>
      <c r="H47" s="25">
        <f>VLOOKUP($D47,Résultats!$B$2:$AZ$212,H$2,FALSE)</f>
        <v>0.89540480600000005</v>
      </c>
      <c r="I47" s="25">
        <f>VLOOKUP($D47,Résultats!$B$2:$AZ$212,I$2,FALSE)</f>
        <v>1.033399151</v>
      </c>
      <c r="J47" s="25">
        <f>VLOOKUP($D47,Résultats!$B$2:$AZ$212,J$2,FALSE)</f>
        <v>1.144936623</v>
      </c>
      <c r="K47" s="25">
        <f>VLOOKUP($D47,Résultats!$B$2:$AZ$212,K$2,FALSE)</f>
        <v>1.2616114409999999</v>
      </c>
      <c r="L47" s="25">
        <f>VLOOKUP($D47,Résultats!$B$2:$AZ$212,L$2,FALSE)</f>
        <v>1.385168843</v>
      </c>
      <c r="M47" s="25">
        <f>VLOOKUP($D47,Résultats!$B$2:$AZ$212,M$2,FALSE)</f>
        <v>1.5128354719999999</v>
      </c>
      <c r="N47" s="25">
        <f>VLOOKUP($D47,Résultats!$B$2:$AZ$212,N$2,FALSE)</f>
        <v>1.643925071</v>
      </c>
      <c r="O47" s="25">
        <f>VLOOKUP($D47,Résultats!$B$2:$AZ$212,O$2,FALSE)</f>
        <v>1.774501855</v>
      </c>
      <c r="P47" s="25">
        <f>VLOOKUP($D47,Résultats!$B$2:$AZ$212,P$2,FALSE)</f>
        <v>1.900553637</v>
      </c>
      <c r="Q47" s="25">
        <f>VLOOKUP($D47,Résultats!$B$2:$AZ$212,Q$2,FALSE)</f>
        <v>2.0202261359999998</v>
      </c>
      <c r="R47" s="25">
        <f>VLOOKUP($D47,Résultats!$B$2:$AZ$212,R$2,FALSE)</f>
        <v>2.1313035980000001</v>
      </c>
      <c r="S47" s="25">
        <f>VLOOKUP($D47,Résultats!$B$2:$AZ$212,S$2,FALSE)</f>
        <v>2.2320233699999998</v>
      </c>
      <c r="T47" s="25">
        <f>VLOOKUP($D47,Résultats!$B$2:$AZ$212,T$2,FALSE)</f>
        <v>2.3207728410000001</v>
      </c>
      <c r="U47" s="25">
        <f>VLOOKUP($D47,Résultats!$B$2:$AZ$212,U$2,FALSE)</f>
        <v>2.3964430380000001</v>
      </c>
      <c r="V47" s="25">
        <f>VLOOKUP($D47,Résultats!$B$2:$AZ$212,V$2,FALSE)</f>
        <v>2.4581997119999999</v>
      </c>
      <c r="W47" s="25">
        <f>VLOOKUP($D47,Résultats!$B$2:$AZ$212,W$2,FALSE)</f>
        <v>2.5055124709999999</v>
      </c>
      <c r="X47" s="25">
        <f>VLOOKUP($D47,Résultats!$B$2:$AZ$212,X$2,FALSE)</f>
        <v>2.5381327809999998</v>
      </c>
      <c r="Y47" s="25">
        <f>VLOOKUP($D47,Résultats!$B$2:$AZ$212,Y$2,FALSE)</f>
        <v>2.5559757030000001</v>
      </c>
      <c r="Z47" s="25">
        <f>VLOOKUP($D47,Résultats!$B$2:$AZ$212,Z$2,FALSE)</f>
        <v>2.5591678670000002</v>
      </c>
      <c r="AA47" s="25">
        <f>VLOOKUP($D47,Résultats!$B$2:$AZ$212,AA$2,FALSE)</f>
        <v>2.548056828</v>
      </c>
      <c r="AB47" s="25">
        <f>VLOOKUP($D47,Résultats!$B$2:$AZ$212,AB$2,FALSE)</f>
        <v>2.523365842</v>
      </c>
      <c r="AC47" s="25">
        <f>VLOOKUP($D47,Résultats!$B$2:$AZ$212,AC$2,FALSE)</f>
        <v>2.486015621</v>
      </c>
      <c r="AD47" s="25">
        <f>VLOOKUP($D47,Résultats!$B$2:$AZ$212,AD$2,FALSE)</f>
        <v>2.4376829309999999</v>
      </c>
      <c r="AE47" s="25">
        <f>VLOOKUP($D47,Résultats!$B$2:$AZ$212,AE$2,FALSE)</f>
        <v>2.3796050929999999</v>
      </c>
      <c r="AF47" s="25">
        <f>VLOOKUP($D47,Résultats!$B$2:$AZ$212,AF$2,FALSE)</f>
        <v>2.3130221259999999</v>
      </c>
      <c r="AG47" s="25">
        <f>VLOOKUP($D47,Résultats!$B$2:$AZ$212,AG$2,FALSE)</f>
        <v>2.239275455</v>
      </c>
      <c r="AH47" s="25">
        <f>VLOOKUP($D47,Résultats!$B$2:$AZ$212,AH$2,FALSE)</f>
        <v>2.1597095209999999</v>
      </c>
      <c r="AI47" s="25">
        <f>VLOOKUP($D47,Résultats!$B$2:$AZ$212,AI$2,FALSE)</f>
        <v>2.0757324220000002</v>
      </c>
      <c r="AJ47" s="25">
        <f>VLOOKUP($D47,Résultats!$B$2:$AZ$212,AJ$2,FALSE)</f>
        <v>1.9886217289999999</v>
      </c>
      <c r="AK47" s="25">
        <f>VLOOKUP($D47,Résultats!$B$2:$AZ$212,AK$2,FALSE)</f>
        <v>1.8995115849999999</v>
      </c>
      <c r="AL47" s="25">
        <f>VLOOKUP($D47,Résultats!$B$2:$AZ$212,AL$2,FALSE)</f>
        <v>1.8094121430000001</v>
      </c>
      <c r="AM47" s="102">
        <f>VLOOKUP($D47,Résultats!$B$2:$AZ$212,AM$2,FALSE)</f>
        <v>1.719244523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34515.398090000002</v>
      </c>
      <c r="J48" s="59">
        <f>VLOOKUP($D48,Résultats!$B$2:$AZ$212,J$2,FALSE)</f>
        <v>34701.329299999998</v>
      </c>
      <c r="K48" s="59">
        <f>VLOOKUP($D48,Résultats!$B$2:$AZ$212,K$2,FALSE)</f>
        <v>34815.253689999998</v>
      </c>
      <c r="L48" s="59">
        <f>VLOOKUP($D48,Résultats!$B$2:$AZ$212,L$2,FALSE)</f>
        <v>34929.611969999998</v>
      </c>
      <c r="M48" s="59">
        <f>VLOOKUP($D48,Résultats!$B$2:$AZ$212,M$2,FALSE)</f>
        <v>35009.9162</v>
      </c>
      <c r="N48" s="59">
        <f>VLOOKUP($D48,Résultats!$B$2:$AZ$212,N$2,FALSE)</f>
        <v>35074.200340000003</v>
      </c>
      <c r="O48" s="59">
        <f>VLOOKUP($D48,Résultats!$B$2:$AZ$212,O$2,FALSE)</f>
        <v>35168.538639999999</v>
      </c>
      <c r="P48" s="59">
        <f>VLOOKUP($D48,Résultats!$B$2:$AZ$212,P$2,FALSE)</f>
        <v>35293.635240000003</v>
      </c>
      <c r="Q48" s="59">
        <f>VLOOKUP($D48,Résultats!$B$2:$AZ$212,Q$2,FALSE)</f>
        <v>35447.764089999997</v>
      </c>
      <c r="R48" s="59">
        <f>VLOOKUP($D48,Résultats!$B$2:$AZ$212,R$2,FALSE)</f>
        <v>35622.199860000001</v>
      </c>
      <c r="S48" s="59">
        <f>VLOOKUP($D48,Résultats!$B$2:$AZ$212,S$2,FALSE)</f>
        <v>35809.847629999997</v>
      </c>
      <c r="T48" s="59">
        <f>VLOOKUP($D48,Résultats!$B$2:$AZ$212,T$2,FALSE)</f>
        <v>36002.865949999999</v>
      </c>
      <c r="U48" s="59">
        <f>VLOOKUP($D48,Résultats!$B$2:$AZ$212,U$2,FALSE)</f>
        <v>36196.117250000003</v>
      </c>
      <c r="V48" s="59">
        <f>VLOOKUP($D48,Résultats!$B$2:$AZ$212,V$2,FALSE)</f>
        <v>36386.888939999997</v>
      </c>
      <c r="W48" s="59">
        <f>VLOOKUP($D48,Résultats!$B$2:$AZ$212,W$2,FALSE)</f>
        <v>36574.832770000001</v>
      </c>
      <c r="X48" s="59">
        <f>VLOOKUP($D48,Résultats!$B$2:$AZ$212,X$2,FALSE)</f>
        <v>36761.713459999999</v>
      </c>
      <c r="Y48" s="59">
        <f>VLOOKUP($D48,Résultats!$B$2:$AZ$212,Y$2,FALSE)</f>
        <v>36949.125890000003</v>
      </c>
      <c r="Z48" s="59">
        <f>VLOOKUP($D48,Résultats!$B$2:$AZ$212,Z$2,FALSE)</f>
        <v>37139.600899999998</v>
      </c>
      <c r="AA48" s="59">
        <f>VLOOKUP($D48,Résultats!$B$2:$AZ$212,AA$2,FALSE)</f>
        <v>37334.875970000001</v>
      </c>
      <c r="AB48" s="59">
        <f>VLOOKUP($D48,Résultats!$B$2:$AZ$212,AB$2,FALSE)</f>
        <v>37536.806340000003</v>
      </c>
      <c r="AC48" s="59">
        <f>VLOOKUP($D48,Résultats!$B$2:$AZ$212,AC$2,FALSE)</f>
        <v>37746.096879999997</v>
      </c>
      <c r="AD48" s="59">
        <f>VLOOKUP($D48,Résultats!$B$2:$AZ$212,AD$2,FALSE)</f>
        <v>37964.069869999999</v>
      </c>
      <c r="AE48" s="59">
        <f>VLOOKUP($D48,Résultats!$B$2:$AZ$212,AE$2,FALSE)</f>
        <v>38190.507030000001</v>
      </c>
      <c r="AF48" s="59">
        <f>VLOOKUP($D48,Résultats!$B$2:$AZ$212,AF$2,FALSE)</f>
        <v>38423.814749999998</v>
      </c>
      <c r="AG48" s="59">
        <f>VLOOKUP($D48,Résultats!$B$2:$AZ$212,AG$2,FALSE)</f>
        <v>38662.804109999997</v>
      </c>
      <c r="AH48" s="59">
        <f>VLOOKUP($D48,Résultats!$B$2:$AZ$212,AH$2,FALSE)</f>
        <v>38905.521959999998</v>
      </c>
      <c r="AI48" s="59">
        <f>VLOOKUP($D48,Résultats!$B$2:$AZ$212,AI$2,FALSE)</f>
        <v>39148.775730000001</v>
      </c>
      <c r="AJ48" s="59">
        <f>VLOOKUP($D48,Résultats!$B$2:$AZ$212,AJ$2,FALSE)</f>
        <v>39392.50187</v>
      </c>
      <c r="AK48" s="59">
        <f>VLOOKUP($D48,Résultats!$B$2:$AZ$212,AK$2,FALSE)</f>
        <v>39636.396950000002</v>
      </c>
      <c r="AL48" s="59">
        <f>VLOOKUP($D48,Résultats!$B$2:$AZ$212,AL$2,FALSE)</f>
        <v>39880.259109999999</v>
      </c>
      <c r="AM48" s="103">
        <f>VLOOKUP($D48,Résultats!$B$2:$AZ$212,AM$2,FALSE)</f>
        <v>40125.885970000003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81.932566719999997</v>
      </c>
      <c r="G49" s="61">
        <f>VLOOKUP($D49,Résultats!$B$2:$AZ$212,G$2,FALSE)</f>
        <v>168.46715589999999</v>
      </c>
      <c r="H49" s="61">
        <f>VLOOKUP($D49,Résultats!$B$2:$AZ$212,H$2,FALSE)</f>
        <v>208.71859380000001</v>
      </c>
      <c r="I49" s="61">
        <f>VLOOKUP($D49,Résultats!$B$2:$AZ$212,I$2,FALSE)</f>
        <v>291.88670500000001</v>
      </c>
      <c r="J49" s="61">
        <f>VLOOKUP($D49,Résultats!$B$2:$AZ$212,J$2,FALSE)</f>
        <v>446.78951280000001</v>
      </c>
      <c r="K49" s="61">
        <f>VLOOKUP($D49,Résultats!$B$2:$AZ$212,K$2,FALSE)</f>
        <v>717.04603450000002</v>
      </c>
      <c r="L49" s="61">
        <f>VLOOKUP($D49,Résultats!$B$2:$AZ$212,L$2,FALSE)</f>
        <v>1013.981992</v>
      </c>
      <c r="M49" s="61">
        <f>VLOOKUP($D49,Résultats!$B$2:$AZ$212,M$2,FALSE)</f>
        <v>1336.982266</v>
      </c>
      <c r="N49" s="61">
        <f>VLOOKUP($D49,Résultats!$B$2:$AZ$212,N$2,FALSE)</f>
        <v>1692.051113</v>
      </c>
      <c r="O49" s="61">
        <f>VLOOKUP($D49,Résultats!$B$2:$AZ$212,O$2,FALSE)</f>
        <v>2091.5756940000001</v>
      </c>
      <c r="P49" s="61">
        <f>VLOOKUP($D49,Résultats!$B$2:$AZ$212,P$2,FALSE)</f>
        <v>2541.773929</v>
      </c>
      <c r="Q49" s="61">
        <f>VLOOKUP($D49,Résultats!$B$2:$AZ$212,Q$2,FALSE)</f>
        <v>3048.5220159999999</v>
      </c>
      <c r="R49" s="61">
        <f>VLOOKUP($D49,Résultats!$B$2:$AZ$212,R$2,FALSE)</f>
        <v>3615.6508869999998</v>
      </c>
      <c r="S49" s="61">
        <f>VLOOKUP($D49,Résultats!$B$2:$AZ$212,S$2,FALSE)</f>
        <v>4246.4090109999997</v>
      </c>
      <c r="T49" s="61">
        <f>VLOOKUP($D49,Résultats!$B$2:$AZ$212,T$2,FALSE)</f>
        <v>4942.4953889999997</v>
      </c>
      <c r="U49" s="61">
        <f>VLOOKUP($D49,Résultats!$B$2:$AZ$212,U$2,FALSE)</f>
        <v>5704.8912529999998</v>
      </c>
      <c r="V49" s="61">
        <f>VLOOKUP($D49,Résultats!$B$2:$AZ$212,V$2,FALSE)</f>
        <v>6533.820463</v>
      </c>
      <c r="W49" s="61">
        <f>VLOOKUP($D49,Résultats!$B$2:$AZ$212,W$2,FALSE)</f>
        <v>7428.8543870000003</v>
      </c>
      <c r="X49" s="61">
        <f>VLOOKUP($D49,Résultats!$B$2:$AZ$212,X$2,FALSE)</f>
        <v>8389.0145279999997</v>
      </c>
      <c r="Y49" s="61">
        <f>VLOOKUP($D49,Résultats!$B$2:$AZ$212,Y$2,FALSE)</f>
        <v>9411.8120789999903</v>
      </c>
      <c r="Z49" s="61">
        <f>VLOOKUP($D49,Résultats!$B$2:$AZ$212,Z$2,FALSE)</f>
        <v>10493.9015</v>
      </c>
      <c r="AA49" s="61">
        <f>VLOOKUP($D49,Résultats!$B$2:$AZ$212,AA$2,FALSE)</f>
        <v>11630.263580000001</v>
      </c>
      <c r="AB49" s="61">
        <f>VLOOKUP($D49,Résultats!$B$2:$AZ$212,AB$2,FALSE)</f>
        <v>12814.892019999999</v>
      </c>
      <c r="AC49" s="61">
        <f>VLOOKUP($D49,Résultats!$B$2:$AZ$212,AC$2,FALSE)</f>
        <v>14040.186159999999</v>
      </c>
      <c r="AD49" s="61">
        <f>VLOOKUP($D49,Résultats!$B$2:$AZ$212,AD$2,FALSE)</f>
        <v>15298.42245</v>
      </c>
      <c r="AE49" s="61">
        <f>VLOOKUP($D49,Résultats!$B$2:$AZ$212,AE$2,FALSE)</f>
        <v>16580.508519999999</v>
      </c>
      <c r="AF49" s="61">
        <f>VLOOKUP($D49,Résultats!$B$2:$AZ$212,AF$2,FALSE)</f>
        <v>17876.260910000001</v>
      </c>
      <c r="AG49" s="61">
        <f>VLOOKUP($D49,Résultats!$B$2:$AZ$212,AG$2,FALSE)</f>
        <v>19176.05544</v>
      </c>
      <c r="AH49" s="61">
        <f>VLOOKUP($D49,Résultats!$B$2:$AZ$212,AH$2,FALSE)</f>
        <v>20470.147410000001</v>
      </c>
      <c r="AI49" s="61">
        <f>VLOOKUP($D49,Résultats!$B$2:$AZ$212,AI$2,FALSE)</f>
        <v>21748.399109999998</v>
      </c>
      <c r="AJ49" s="61">
        <f>VLOOKUP($D49,Résultats!$B$2:$AZ$212,AJ$2,FALSE)</f>
        <v>23004.253130000001</v>
      </c>
      <c r="AK49" s="61">
        <f>VLOOKUP($D49,Résultats!$B$2:$AZ$212,AK$2,FALSE)</f>
        <v>24231.963810000001</v>
      </c>
      <c r="AL49" s="61">
        <f>VLOOKUP($D49,Résultats!$B$2:$AZ$212,AL$2,FALSE)</f>
        <v>25426.901679999999</v>
      </c>
      <c r="AM49" s="225">
        <f>VLOOKUP($D49,Résultats!$B$2:$AZ$212,AM$2,FALSE)</f>
        <v>26587.298350000001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1.406082404</v>
      </c>
      <c r="G50" s="25">
        <f>VLOOKUP($D50,Résultats!$B$2:$AZ$212,G$2,FALSE)</f>
        <v>3.835911662</v>
      </c>
      <c r="H50" s="25">
        <f>VLOOKUP($D50,Résultats!$B$2:$AZ$212,H$2,FALSE)</f>
        <v>5.1643885349999996</v>
      </c>
      <c r="I50" s="25">
        <f>VLOOKUP($D50,Résultats!$B$2:$AZ$212,I$2,FALSE)</f>
        <v>8.0354842850000008</v>
      </c>
      <c r="J50" s="25">
        <f>VLOOKUP($D50,Résultats!$B$2:$AZ$212,J$2,FALSE)</f>
        <v>13.72633858</v>
      </c>
      <c r="K50" s="25">
        <f>VLOOKUP($D50,Résultats!$B$2:$AZ$212,K$2,FALSE)</f>
        <v>24.365373349999999</v>
      </c>
      <c r="L50" s="25">
        <f>VLOOKUP($D50,Résultats!$B$2:$AZ$212,L$2,FALSE)</f>
        <v>37.048247689999997</v>
      </c>
      <c r="M50" s="25">
        <f>VLOOKUP($D50,Résultats!$B$2:$AZ$212,M$2,FALSE)</f>
        <v>52.003019879999997</v>
      </c>
      <c r="N50" s="25">
        <f>VLOOKUP($D50,Résultats!$B$2:$AZ$212,N$2,FALSE)</f>
        <v>69.766851509999995</v>
      </c>
      <c r="O50" s="25">
        <f>VLOOKUP($D50,Résultats!$B$2:$AZ$212,O$2,FALSE)</f>
        <v>91.224657199999996</v>
      </c>
      <c r="P50" s="25">
        <f>VLOOKUP($D50,Résultats!$B$2:$AZ$212,P$2,FALSE)</f>
        <v>117.03413879999999</v>
      </c>
      <c r="Q50" s="25">
        <f>VLOOKUP($D50,Résultats!$B$2:$AZ$212,Q$2,FALSE)</f>
        <v>147.87511989999999</v>
      </c>
      <c r="R50" s="25">
        <f>VLOOKUP($D50,Résultats!$B$2:$AZ$212,R$2,FALSE)</f>
        <v>184.34986079999999</v>
      </c>
      <c r="S50" s="25">
        <f>VLOOKUP($D50,Résultats!$B$2:$AZ$212,S$2,FALSE)</f>
        <v>227.054982</v>
      </c>
      <c r="T50" s="25">
        <f>VLOOKUP($D50,Résultats!$B$2:$AZ$212,T$2,FALSE)</f>
        <v>276.52380360000001</v>
      </c>
      <c r="U50" s="25">
        <f>VLOOKUP($D50,Résultats!$B$2:$AZ$212,U$2,FALSE)</f>
        <v>333.26411150000001</v>
      </c>
      <c r="V50" s="25">
        <f>VLOOKUP($D50,Résultats!$B$2:$AZ$212,V$2,FALSE)</f>
        <v>397.75118880000002</v>
      </c>
      <c r="W50" s="25">
        <f>VLOOKUP($D50,Résultats!$B$2:$AZ$212,W$2,FALSE)</f>
        <v>470.42704750000001</v>
      </c>
      <c r="X50" s="25">
        <f>VLOOKUP($D50,Résultats!$B$2:$AZ$212,X$2,FALSE)</f>
        <v>551.70214480000004</v>
      </c>
      <c r="Y50" s="25">
        <f>VLOOKUP($D50,Résultats!$B$2:$AZ$212,Y$2,FALSE)</f>
        <v>641.86645529999998</v>
      </c>
      <c r="Z50" s="25">
        <f>VLOOKUP($D50,Résultats!$B$2:$AZ$212,Z$2,FALSE)</f>
        <v>741.12418549999995</v>
      </c>
      <c r="AA50" s="25">
        <f>VLOOKUP($D50,Résultats!$B$2:$AZ$212,AA$2,FALSE)</f>
        <v>849.52549399999998</v>
      </c>
      <c r="AB50" s="25">
        <f>VLOOKUP($D50,Résultats!$B$2:$AZ$212,AB$2,FALSE)</f>
        <v>967.00369799999999</v>
      </c>
      <c r="AC50" s="25">
        <f>VLOOKUP($D50,Résultats!$B$2:$AZ$212,AC$2,FALSE)</f>
        <v>1093.311385</v>
      </c>
      <c r="AD50" s="25">
        <f>VLOOKUP($D50,Résultats!$B$2:$AZ$212,AD$2,FALSE)</f>
        <v>1228.1447579999999</v>
      </c>
      <c r="AE50" s="25">
        <f>VLOOKUP($D50,Résultats!$B$2:$AZ$212,AE$2,FALSE)</f>
        <v>1371.0192500000001</v>
      </c>
      <c r="AF50" s="25">
        <f>VLOOKUP($D50,Résultats!$B$2:$AZ$212,AF$2,FALSE)</f>
        <v>1521.2862319999999</v>
      </c>
      <c r="AG50" s="25">
        <f>VLOOKUP($D50,Résultats!$B$2:$AZ$212,AG$2,FALSE)</f>
        <v>1678.2901690000001</v>
      </c>
      <c r="AH50" s="25">
        <f>VLOOKUP($D50,Résultats!$B$2:$AZ$212,AH$2,FALSE)</f>
        <v>1841.2948309999999</v>
      </c>
      <c r="AI50" s="25">
        <f>VLOOKUP($D50,Résultats!$B$2:$AZ$212,AI$2,FALSE)</f>
        <v>2009.4555379999999</v>
      </c>
      <c r="AJ50" s="25">
        <f>VLOOKUP($D50,Résultats!$B$2:$AZ$212,AJ$2,FALSE)</f>
        <v>2182.2380629999998</v>
      </c>
      <c r="AK50" s="25">
        <f>VLOOKUP($D50,Résultats!$B$2:$AZ$212,AK$2,FALSE)</f>
        <v>2359.1391130000002</v>
      </c>
      <c r="AL50" s="25">
        <f>VLOOKUP($D50,Résultats!$B$2:$AZ$212,AL$2,FALSE)</f>
        <v>2539.7260449999999</v>
      </c>
      <c r="AM50" s="102">
        <f>VLOOKUP($D50,Résultats!$B$2:$AZ$212,AM$2,FALSE)</f>
        <v>2723.8671260000001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1.2375977840000001</v>
      </c>
      <c r="G51" s="25">
        <f>VLOOKUP($D51,Résultats!$B$2:$AZ$212,G$2,FALSE)</f>
        <v>3.06851319</v>
      </c>
      <c r="H51" s="25">
        <f>VLOOKUP($D51,Résultats!$B$2:$AZ$212,H$2,FALSE)</f>
        <v>4.0253143060000003</v>
      </c>
      <c r="I51" s="25">
        <f>VLOOKUP($D51,Résultats!$B$2:$AZ$212,I$2,FALSE)</f>
        <v>6.0658649259999997</v>
      </c>
      <c r="J51" s="25">
        <f>VLOOKUP($D51,Résultats!$B$2:$AZ$212,J$2,FALSE)</f>
        <v>10.040606049999999</v>
      </c>
      <c r="K51" s="25">
        <f>VLOOKUP($D51,Résultats!$B$2:$AZ$212,K$2,FALSE)</f>
        <v>17.332017400000002</v>
      </c>
      <c r="L51" s="25">
        <f>VLOOKUP($D51,Résultats!$B$2:$AZ$212,L$2,FALSE)</f>
        <v>25.837393639999998</v>
      </c>
      <c r="M51" s="25">
        <f>VLOOKUP($D51,Résultats!$B$2:$AZ$212,M$2,FALSE)</f>
        <v>35.654933470000003</v>
      </c>
      <c r="N51" s="25">
        <f>VLOOKUP($D51,Résultats!$B$2:$AZ$212,N$2,FALSE)</f>
        <v>47.080609940000002</v>
      </c>
      <c r="O51" s="25">
        <f>VLOOKUP($D51,Résultats!$B$2:$AZ$212,O$2,FALSE)</f>
        <v>60.624521139999999</v>
      </c>
      <c r="P51" s="25">
        <f>VLOOKUP($D51,Résultats!$B$2:$AZ$212,P$2,FALSE)</f>
        <v>76.632169000000005</v>
      </c>
      <c r="Q51" s="25">
        <f>VLOOKUP($D51,Résultats!$B$2:$AZ$212,Q$2,FALSE)</f>
        <v>95.45108424</v>
      </c>
      <c r="R51" s="25">
        <f>VLOOKUP($D51,Résultats!$B$2:$AZ$212,R$2,FALSE)</f>
        <v>117.3690639</v>
      </c>
      <c r="S51" s="25">
        <f>VLOOKUP($D51,Résultats!$B$2:$AZ$212,S$2,FALSE)</f>
        <v>142.6602475</v>
      </c>
      <c r="T51" s="25">
        <f>VLOOKUP($D51,Résultats!$B$2:$AZ$212,T$2,FALSE)</f>
        <v>171.5493238</v>
      </c>
      <c r="U51" s="25">
        <f>VLOOKUP($D51,Résultats!$B$2:$AZ$212,U$2,FALSE)</f>
        <v>204.23621439999999</v>
      </c>
      <c r="V51" s="25">
        <f>VLOOKUP($D51,Résultats!$B$2:$AZ$212,V$2,FALSE)</f>
        <v>240.89221670000001</v>
      </c>
      <c r="W51" s="25">
        <f>VLOOKUP($D51,Résultats!$B$2:$AZ$212,W$2,FALSE)</f>
        <v>281.66050680000001</v>
      </c>
      <c r="X51" s="25">
        <f>VLOOKUP($D51,Résultats!$B$2:$AZ$212,X$2,FALSE)</f>
        <v>326.65775780000001</v>
      </c>
      <c r="Y51" s="25">
        <f>VLOOKUP($D51,Résultats!$B$2:$AZ$212,Y$2,FALSE)</f>
        <v>375.92612680000002</v>
      </c>
      <c r="Z51" s="25">
        <f>VLOOKUP($D51,Résultats!$B$2:$AZ$212,Z$2,FALSE)</f>
        <v>429.45585290000002</v>
      </c>
      <c r="AA51" s="25">
        <f>VLOOKUP($D51,Résultats!$B$2:$AZ$212,AA$2,FALSE)</f>
        <v>487.14772219999998</v>
      </c>
      <c r="AB51" s="25">
        <f>VLOOKUP($D51,Résultats!$B$2:$AZ$212,AB$2,FALSE)</f>
        <v>548.83745810000005</v>
      </c>
      <c r="AC51" s="25">
        <f>VLOOKUP($D51,Résultats!$B$2:$AZ$212,AC$2,FALSE)</f>
        <v>614.26337420000004</v>
      </c>
      <c r="AD51" s="25">
        <f>VLOOKUP($D51,Résultats!$B$2:$AZ$212,AD$2,FALSE)</f>
        <v>683.13517349999995</v>
      </c>
      <c r="AE51" s="25">
        <f>VLOOKUP($D51,Résultats!$B$2:$AZ$212,AE$2,FALSE)</f>
        <v>755.06988390000004</v>
      </c>
      <c r="AF51" s="25">
        <f>VLOOKUP($D51,Résultats!$B$2:$AZ$212,AF$2,FALSE)</f>
        <v>829.60306579999997</v>
      </c>
      <c r="AG51" s="25">
        <f>VLOOKUP($D51,Résultats!$B$2:$AZ$212,AG$2,FALSE)</f>
        <v>906.27214630000003</v>
      </c>
      <c r="AH51" s="25">
        <f>VLOOKUP($D51,Résultats!$B$2:$AZ$212,AH$2,FALSE)</f>
        <v>984.57997750000004</v>
      </c>
      <c r="AI51" s="25">
        <f>VLOOKUP($D51,Résultats!$B$2:$AZ$212,AI$2,FALSE)</f>
        <v>1063.9812139999999</v>
      </c>
      <c r="AJ51" s="25">
        <f>VLOOKUP($D51,Résultats!$B$2:$AZ$212,AJ$2,FALSE)</f>
        <v>1144.0952930000001</v>
      </c>
      <c r="AK51" s="25">
        <f>VLOOKUP($D51,Résultats!$B$2:$AZ$212,AK$2,FALSE)</f>
        <v>1224.5629819999999</v>
      </c>
      <c r="AL51" s="25">
        <f>VLOOKUP($D51,Résultats!$B$2:$AZ$212,AL$2,FALSE)</f>
        <v>1305.0656080000001</v>
      </c>
      <c r="AM51" s="102">
        <f>VLOOKUP($D51,Résultats!$B$2:$AZ$212,AM$2,FALSE)</f>
        <v>1385.431779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2.4068181179999999</v>
      </c>
      <c r="G52" s="25">
        <f>VLOOKUP($D52,Résultats!$B$2:$AZ$212,G$2,FALSE)</f>
        <v>4.9956098860000004</v>
      </c>
      <c r="H52" s="25">
        <f>VLOOKUP($D52,Résultats!$B$2:$AZ$212,H$2,FALSE)</f>
        <v>6.202196356</v>
      </c>
      <c r="I52" s="25">
        <f>VLOOKUP($D52,Résultats!$B$2:$AZ$212,I$2,FALSE)</f>
        <v>8.6917513670000002</v>
      </c>
      <c r="J52" s="25">
        <f>VLOOKUP($D52,Résultats!$B$2:$AZ$212,J$2,FALSE)</f>
        <v>13.32091073</v>
      </c>
      <c r="K52" s="25">
        <f>VLOOKUP($D52,Résultats!$B$2:$AZ$212,K$2,FALSE)</f>
        <v>21.376396150000001</v>
      </c>
      <c r="L52" s="25">
        <f>VLOOKUP($D52,Résultats!$B$2:$AZ$212,L$2,FALSE)</f>
        <v>30.19102153</v>
      </c>
      <c r="M52" s="25">
        <f>VLOOKUP($D52,Résultats!$B$2:$AZ$212,M$2,FALSE)</f>
        <v>39.722102100000001</v>
      </c>
      <c r="N52" s="25">
        <f>VLOOKUP($D52,Résultats!$B$2:$AZ$212,N$2,FALSE)</f>
        <v>50.11572279</v>
      </c>
      <c r="O52" s="25">
        <f>VLOOKUP($D52,Résultats!$B$2:$AZ$212,O$2,FALSE)</f>
        <v>61.69651829</v>
      </c>
      <c r="P52" s="25">
        <f>VLOOKUP($D52,Résultats!$B$2:$AZ$212,P$2,FALSE)</f>
        <v>74.596847510000003</v>
      </c>
      <c r="Q52" s="25">
        <f>VLOOKUP($D52,Résultats!$B$2:$AZ$212,Q$2,FALSE)</f>
        <v>88.929213950000005</v>
      </c>
      <c r="R52" s="25">
        <f>VLOOKUP($D52,Résultats!$B$2:$AZ$212,R$2,FALSE)</f>
        <v>104.7374353</v>
      </c>
      <c r="S52" s="25">
        <f>VLOOKUP($D52,Résultats!$B$2:$AZ$212,S$2,FALSE)</f>
        <v>122.0391657</v>
      </c>
      <c r="T52" s="25">
        <f>VLOOKUP($D52,Résultats!$B$2:$AZ$212,T$2,FALSE)</f>
        <v>140.79804179999999</v>
      </c>
      <c r="U52" s="25">
        <f>VLOOKUP($D52,Résultats!$B$2:$AZ$212,U$2,FALSE)</f>
        <v>160.9481323</v>
      </c>
      <c r="V52" s="25">
        <f>VLOOKUP($D52,Résultats!$B$2:$AZ$212,V$2,FALSE)</f>
        <v>182.39303949999999</v>
      </c>
      <c r="W52" s="25">
        <f>VLOOKUP($D52,Résultats!$B$2:$AZ$212,W$2,FALSE)</f>
        <v>205.00957109999999</v>
      </c>
      <c r="X52" s="25">
        <f>VLOOKUP($D52,Résultats!$B$2:$AZ$212,X$2,FALSE)</f>
        <v>228.65112199999999</v>
      </c>
      <c r="Y52" s="25">
        <f>VLOOKUP($D52,Résultats!$B$2:$AZ$212,Y$2,FALSE)</f>
        <v>253.1255573</v>
      </c>
      <c r="Z52" s="25">
        <f>VLOOKUP($D52,Résultats!$B$2:$AZ$212,Z$2,FALSE)</f>
        <v>278.21514780000001</v>
      </c>
      <c r="AA52" s="25">
        <f>VLOOKUP($D52,Résultats!$B$2:$AZ$212,AA$2,FALSE)</f>
        <v>303.65700600000002</v>
      </c>
      <c r="AB52" s="25">
        <f>VLOOKUP($D52,Résultats!$B$2:$AZ$212,AB$2,FALSE)</f>
        <v>329.16430270000001</v>
      </c>
      <c r="AC52" s="25">
        <f>VLOOKUP($D52,Résultats!$B$2:$AZ$212,AC$2,FALSE)</f>
        <v>354.41486400000002</v>
      </c>
      <c r="AD52" s="25">
        <f>VLOOKUP($D52,Résultats!$B$2:$AZ$212,AD$2,FALSE)</f>
        <v>379.08751189999998</v>
      </c>
      <c r="AE52" s="25">
        <f>VLOOKUP($D52,Résultats!$B$2:$AZ$212,AE$2,FALSE)</f>
        <v>402.83689040000002</v>
      </c>
      <c r="AF52" s="25">
        <f>VLOOKUP($D52,Résultats!$B$2:$AZ$212,AF$2,FALSE)</f>
        <v>425.3026309</v>
      </c>
      <c r="AG52" s="25">
        <f>VLOOKUP($D52,Résultats!$B$2:$AZ$212,AG$2,FALSE)</f>
        <v>446.146143</v>
      </c>
      <c r="AH52" s="25">
        <f>VLOOKUP($D52,Résultats!$B$2:$AZ$212,AH$2,FALSE)</f>
        <v>465.03891040000002</v>
      </c>
      <c r="AI52" s="25">
        <f>VLOOKUP($D52,Résultats!$B$2:$AZ$212,AI$2,FALSE)</f>
        <v>481.65789640000003</v>
      </c>
      <c r="AJ52" s="25">
        <f>VLOOKUP($D52,Résultats!$B$2:$AZ$212,AJ$2,FALSE)</f>
        <v>495.76288579999999</v>
      </c>
      <c r="AK52" s="25">
        <f>VLOOKUP($D52,Résultats!$B$2:$AZ$212,AK$2,FALSE)</f>
        <v>507.14091450000001</v>
      </c>
      <c r="AL52" s="25">
        <f>VLOOKUP($D52,Résultats!$B$2:$AZ$212,AL$2,FALSE)</f>
        <v>515.61097859999995</v>
      </c>
      <c r="AM52" s="102">
        <f>VLOOKUP($D52,Résultats!$B$2:$AZ$212,AM$2,FALSE)</f>
        <v>521.04491910000002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53.328874800000001</v>
      </c>
      <c r="G53" s="25">
        <f>VLOOKUP($D53,Résultats!$B$2:$AZ$212,G$2,FALSE)</f>
        <v>109.12269619999999</v>
      </c>
      <c r="H53" s="25">
        <f>VLOOKUP($D53,Résultats!$B$2:$AZ$212,H$2,FALSE)</f>
        <v>134.96097750000001</v>
      </c>
      <c r="I53" s="25">
        <f>VLOOKUP($D53,Résultats!$B$2:$AZ$212,I$2,FALSE)</f>
        <v>188.27492860000001</v>
      </c>
      <c r="J53" s="25">
        <f>VLOOKUP($D53,Résultats!$B$2:$AZ$212,J$2,FALSE)</f>
        <v>287.37480160000001</v>
      </c>
      <c r="K53" s="25">
        <f>VLOOKUP($D53,Résultats!$B$2:$AZ$212,K$2,FALSE)</f>
        <v>459.86181119999998</v>
      </c>
      <c r="L53" s="25">
        <f>VLOOKUP($D53,Résultats!$B$2:$AZ$212,L$2,FALSE)</f>
        <v>648.80173449999995</v>
      </c>
      <c r="M53" s="25">
        <f>VLOOKUP($D53,Résultats!$B$2:$AZ$212,M$2,FALSE)</f>
        <v>853.65532010000004</v>
      </c>
      <c r="N53" s="25">
        <f>VLOOKUP($D53,Résultats!$B$2:$AZ$212,N$2,FALSE)</f>
        <v>1078.079886</v>
      </c>
      <c r="O53" s="25">
        <f>VLOOKUP($D53,Résultats!$B$2:$AZ$212,O$2,FALSE)</f>
        <v>1329.750732</v>
      </c>
      <c r="P53" s="25">
        <f>VLOOKUP($D53,Résultats!$B$2:$AZ$212,P$2,FALSE)</f>
        <v>1612.396876</v>
      </c>
      <c r="Q53" s="25">
        <f>VLOOKUP($D53,Résultats!$B$2:$AZ$212,Q$2,FALSE)</f>
        <v>1929.5089459999999</v>
      </c>
      <c r="R53" s="25">
        <f>VLOOKUP($D53,Résultats!$B$2:$AZ$212,R$2,FALSE)</f>
        <v>2283.2709439999999</v>
      </c>
      <c r="S53" s="25">
        <f>VLOOKUP($D53,Résultats!$B$2:$AZ$212,S$2,FALSE)</f>
        <v>2675.4856599999998</v>
      </c>
      <c r="T53" s="25">
        <f>VLOOKUP($D53,Résultats!$B$2:$AZ$212,T$2,FALSE)</f>
        <v>3106.968981</v>
      </c>
      <c r="U53" s="25">
        <f>VLOOKUP($D53,Résultats!$B$2:$AZ$212,U$2,FALSE)</f>
        <v>3578.0779229999998</v>
      </c>
      <c r="V53" s="25">
        <f>VLOOKUP($D53,Résultats!$B$2:$AZ$212,V$2,FALSE)</f>
        <v>4088.688631</v>
      </c>
      <c r="W53" s="25">
        <f>VLOOKUP($D53,Résultats!$B$2:$AZ$212,W$2,FALSE)</f>
        <v>4638.2662879999998</v>
      </c>
      <c r="X53" s="25">
        <f>VLOOKUP($D53,Résultats!$B$2:$AZ$212,X$2,FALSE)</f>
        <v>5225.9321</v>
      </c>
      <c r="Y53" s="25">
        <f>VLOOKUP($D53,Résultats!$B$2:$AZ$212,Y$2,FALSE)</f>
        <v>5849.8799650000001</v>
      </c>
      <c r="Z53" s="25">
        <f>VLOOKUP($D53,Résultats!$B$2:$AZ$212,Z$2,FALSE)</f>
        <v>6507.7884530000001</v>
      </c>
      <c r="AA53" s="25">
        <f>VLOOKUP($D53,Résultats!$B$2:$AZ$212,AA$2,FALSE)</f>
        <v>7196.320361</v>
      </c>
      <c r="AB53" s="25">
        <f>VLOOKUP($D53,Résultats!$B$2:$AZ$212,AB$2,FALSE)</f>
        <v>7911.5549799999999</v>
      </c>
      <c r="AC53" s="25">
        <f>VLOOKUP($D53,Résultats!$B$2:$AZ$212,AC$2,FALSE)</f>
        <v>8648.6235990000005</v>
      </c>
      <c r="AD53" s="25">
        <f>VLOOKUP($D53,Résultats!$B$2:$AZ$212,AD$2,FALSE)</f>
        <v>9402.6102649999902</v>
      </c>
      <c r="AE53" s="25">
        <f>VLOOKUP($D53,Résultats!$B$2:$AZ$212,AE$2,FALSE)</f>
        <v>10167.79999</v>
      </c>
      <c r="AF53" s="25">
        <f>VLOOKUP($D53,Résultats!$B$2:$AZ$212,AF$2,FALSE)</f>
        <v>10937.85252</v>
      </c>
      <c r="AG53" s="25">
        <f>VLOOKUP($D53,Résultats!$B$2:$AZ$212,AG$2,FALSE)</f>
        <v>11706.8027</v>
      </c>
      <c r="AH53" s="25">
        <f>VLOOKUP($D53,Résultats!$B$2:$AZ$212,AH$2,FALSE)</f>
        <v>12468.653410000001</v>
      </c>
      <c r="AI53" s="25">
        <f>VLOOKUP($D53,Résultats!$B$2:$AZ$212,AI$2,FALSE)</f>
        <v>13217.21153</v>
      </c>
      <c r="AJ53" s="25">
        <f>VLOOKUP($D53,Résultats!$B$2:$AZ$212,AJ$2,FALSE)</f>
        <v>13948.473180000001</v>
      </c>
      <c r="AK53" s="25">
        <f>VLOOKUP($D53,Résultats!$B$2:$AZ$212,AK$2,FALSE)</f>
        <v>14658.954729999999</v>
      </c>
      <c r="AL53" s="25">
        <f>VLOOKUP($D53,Résultats!$B$2:$AZ$212,AL$2,FALSE)</f>
        <v>15345.87124</v>
      </c>
      <c r="AM53" s="102">
        <f>VLOOKUP($D53,Résultats!$B$2:$AZ$212,AM$2,FALSE)</f>
        <v>16008.158450000001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20.41298798</v>
      </c>
      <c r="G54" s="25">
        <f>VLOOKUP($D54,Résultats!$B$2:$AZ$212,G$2,FALSE)</f>
        <v>41.287387639999999</v>
      </c>
      <c r="H54" s="25">
        <f>VLOOKUP($D54,Résultats!$B$2:$AZ$212,H$2,FALSE)</f>
        <v>50.855785449999999</v>
      </c>
      <c r="I54" s="25">
        <f>VLOOKUP($D54,Résultats!$B$2:$AZ$212,I$2,FALSE)</f>
        <v>70.53864806</v>
      </c>
      <c r="J54" s="25">
        <f>VLOOKUP($D54,Résultats!$B$2:$AZ$212,J$2,FALSE)</f>
        <v>106.9602907</v>
      </c>
      <c r="K54" s="25">
        <f>VLOOKUP($D54,Résultats!$B$2:$AZ$212,K$2,FALSE)</f>
        <v>170.0154775</v>
      </c>
      <c r="L54" s="25">
        <f>VLOOKUP($D54,Résultats!$B$2:$AZ$212,L$2,FALSE)</f>
        <v>238.61636480000001</v>
      </c>
      <c r="M54" s="25">
        <f>VLOOKUP($D54,Résultats!$B$2:$AZ$212,M$2,FALSE)</f>
        <v>312.45743549999997</v>
      </c>
      <c r="N54" s="25">
        <f>VLOOKUP($D54,Résultats!$B$2:$AZ$212,N$2,FALSE)</f>
        <v>392.74976370000002</v>
      </c>
      <c r="O54" s="25">
        <f>VLOOKUP($D54,Résultats!$B$2:$AZ$212,O$2,FALSE)</f>
        <v>482.1344484</v>
      </c>
      <c r="P54" s="25">
        <f>VLOOKUP($D54,Résultats!$B$2:$AZ$212,P$2,FALSE)</f>
        <v>581.80941819999998</v>
      </c>
      <c r="Q54" s="25">
        <f>VLOOKUP($D54,Résultats!$B$2:$AZ$212,Q$2,FALSE)</f>
        <v>692.87619719999998</v>
      </c>
      <c r="R54" s="25">
        <f>VLOOKUP($D54,Résultats!$B$2:$AZ$212,R$2,FALSE)</f>
        <v>815.96452090000002</v>
      </c>
      <c r="S54" s="25">
        <f>VLOOKUP($D54,Résultats!$B$2:$AZ$212,S$2,FALSE)</f>
        <v>951.56455630000005</v>
      </c>
      <c r="T54" s="25">
        <f>VLOOKUP($D54,Résultats!$B$2:$AZ$212,T$2,FALSE)</f>
        <v>1099.814854</v>
      </c>
      <c r="U54" s="25">
        <f>VLOOKUP($D54,Résultats!$B$2:$AZ$212,U$2,FALSE)</f>
        <v>1260.6934100000001</v>
      </c>
      <c r="V54" s="25">
        <f>VLOOKUP($D54,Résultats!$B$2:$AZ$212,V$2,FALSE)</f>
        <v>1434.012418</v>
      </c>
      <c r="W54" s="25">
        <f>VLOOKUP($D54,Résultats!$B$2:$AZ$212,W$2,FALSE)</f>
        <v>1619.4461289999999</v>
      </c>
      <c r="X54" s="25">
        <f>VLOOKUP($D54,Résultats!$B$2:$AZ$212,X$2,FALSE)</f>
        <v>1816.5565280000001</v>
      </c>
      <c r="Y54" s="25">
        <f>VLOOKUP($D54,Résultats!$B$2:$AZ$212,Y$2,FALSE)</f>
        <v>2024.6005560000001</v>
      </c>
      <c r="Z54" s="25">
        <f>VLOOKUP($D54,Résultats!$B$2:$AZ$212,Z$2,FALSE)</f>
        <v>2242.6758580000001</v>
      </c>
      <c r="AA54" s="25">
        <f>VLOOKUP($D54,Résultats!$B$2:$AZ$212,AA$2,FALSE)</f>
        <v>2469.5521020000001</v>
      </c>
      <c r="AB54" s="25">
        <f>VLOOKUP($D54,Résultats!$B$2:$AZ$212,AB$2,FALSE)</f>
        <v>2703.8231289999999</v>
      </c>
      <c r="AC54" s="25">
        <f>VLOOKUP($D54,Résultats!$B$2:$AZ$212,AC$2,FALSE)</f>
        <v>2943.7879849999999</v>
      </c>
      <c r="AD54" s="25">
        <f>VLOOKUP($D54,Résultats!$B$2:$AZ$212,AD$2,FALSE)</f>
        <v>3187.753134</v>
      </c>
      <c r="AE54" s="25">
        <f>VLOOKUP($D54,Résultats!$B$2:$AZ$212,AE$2,FALSE)</f>
        <v>3433.7849780000001</v>
      </c>
      <c r="AF54" s="25">
        <f>VLOOKUP($D54,Résultats!$B$2:$AZ$212,AF$2,FALSE)</f>
        <v>3679.7694390000001</v>
      </c>
      <c r="AG54" s="25">
        <f>VLOOKUP($D54,Résultats!$B$2:$AZ$212,AG$2,FALSE)</f>
        <v>3923.7419500000001</v>
      </c>
      <c r="AH54" s="25">
        <f>VLOOKUP($D54,Résultats!$B$2:$AZ$212,AH$2,FALSE)</f>
        <v>4163.7545060000002</v>
      </c>
      <c r="AI54" s="25">
        <f>VLOOKUP($D54,Résultats!$B$2:$AZ$212,AI$2,FALSE)</f>
        <v>4397.8208839999998</v>
      </c>
      <c r="AJ54" s="25">
        <f>VLOOKUP($D54,Résultats!$B$2:$AZ$212,AJ$2,FALSE)</f>
        <v>4624.6930920000004</v>
      </c>
      <c r="AK54" s="25">
        <f>VLOOKUP($D54,Résultats!$B$2:$AZ$212,AK$2,FALSE)</f>
        <v>4843.3128999999999</v>
      </c>
      <c r="AL54" s="25">
        <f>VLOOKUP($D54,Résultats!$B$2:$AZ$212,AL$2,FALSE)</f>
        <v>5052.8669099999997</v>
      </c>
      <c r="AM54" s="102">
        <f>VLOOKUP($D54,Résultats!$B$2:$AZ$212,AM$2,FALSE)</f>
        <v>5253.1079650000001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8.8278785200000005E-3</v>
      </c>
      <c r="G55" s="25">
        <f>VLOOKUP($D55,Résultats!$B$2:$AZ$212,G$2,FALSE)</f>
        <v>6.9231225E-3</v>
      </c>
      <c r="H55" s="25">
        <f>VLOOKUP($D55,Résultats!$B$2:$AZ$212,H$2,FALSE)</f>
        <v>6.3843581000000002E-3</v>
      </c>
      <c r="I55" s="25">
        <f>VLOOKUP($D55,Résultats!$B$2:$AZ$212,I$2,FALSE)</f>
        <v>5.8875209000000001E-3</v>
      </c>
      <c r="J55" s="25">
        <f>VLOOKUP($D55,Résultats!$B$2:$AZ$212,J$2,FALSE)</f>
        <v>5.4293480600000003E-3</v>
      </c>
      <c r="K55" s="25">
        <f>VLOOKUP($D55,Résultats!$B$2:$AZ$212,K$2,FALSE)</f>
        <v>5.0068307100000001E-3</v>
      </c>
      <c r="L55" s="25">
        <f>VLOOKUP($D55,Résultats!$B$2:$AZ$212,L$2,FALSE)</f>
        <v>4.6171940700000004E-3</v>
      </c>
      <c r="M55" s="25">
        <f>VLOOKUP($D55,Résultats!$B$2:$AZ$212,M$2,FALSE)</f>
        <v>4.2578793600000003E-3</v>
      </c>
      <c r="N55" s="25">
        <f>VLOOKUP($D55,Résultats!$B$2:$AZ$212,N$2,FALSE)</f>
        <v>3.9265268799999996E-3</v>
      </c>
      <c r="O55" s="25">
        <f>VLOOKUP($D55,Résultats!$B$2:$AZ$212,O$2,FALSE)</f>
        <v>3.6209605900000001E-3</v>
      </c>
      <c r="P55" s="25">
        <f>VLOOKUP($D55,Résultats!$B$2:$AZ$212,P$2,FALSE)</f>
        <v>3.3391737699999999E-3</v>
      </c>
      <c r="Q55" s="25">
        <f>VLOOKUP($D55,Résultats!$B$2:$AZ$212,Q$2,FALSE)</f>
        <v>3.0793158899999999E-3</v>
      </c>
      <c r="R55" s="25">
        <f>VLOOKUP($D55,Résultats!$B$2:$AZ$212,R$2,FALSE)</f>
        <v>2.8396804099999999E-3</v>
      </c>
      <c r="S55" s="25">
        <f>VLOOKUP($D55,Résultats!$B$2:$AZ$212,S$2,FALSE)</f>
        <v>2.6186936099999998E-3</v>
      </c>
      <c r="T55" s="25">
        <f>VLOOKUP($D55,Résultats!$B$2:$AZ$212,T$2,FALSE)</f>
        <v>2.4149042199999998E-3</v>
      </c>
      <c r="U55" s="25">
        <f>VLOOKUP($D55,Résultats!$B$2:$AZ$212,U$2,FALSE)</f>
        <v>2.2269739299999999E-3</v>
      </c>
      <c r="V55" s="25">
        <f>VLOOKUP($D55,Résultats!$B$2:$AZ$212,V$2,FALSE)</f>
        <v>2.0536685700000001E-3</v>
      </c>
      <c r="W55" s="25">
        <f>VLOOKUP($D55,Résultats!$B$2:$AZ$212,W$2,FALSE)</f>
        <v>1.8938500000000001E-3</v>
      </c>
      <c r="X55" s="25">
        <f>VLOOKUP($D55,Résultats!$B$2:$AZ$212,X$2,FALSE)</f>
        <v>1.74646868E-3</v>
      </c>
      <c r="Y55" s="25">
        <f>VLOOKUP($D55,Résultats!$B$2:$AZ$212,Y$2,FALSE)</f>
        <v>1.6105567199999999E-3</v>
      </c>
      <c r="Z55" s="25">
        <f>VLOOKUP($D55,Résultats!$B$2:$AZ$212,Z$2,FALSE)</f>
        <v>1.48522157E-3</v>
      </c>
      <c r="AA55" s="25">
        <f>VLOOKUP($D55,Résultats!$B$2:$AZ$212,AA$2,FALSE)</f>
        <v>1.36964012E-3</v>
      </c>
      <c r="AB55" s="25">
        <f>VLOOKUP($D55,Résultats!$B$2:$AZ$212,AB$2,FALSE)</f>
        <v>1.26305334E-3</v>
      </c>
      <c r="AC55" s="25">
        <f>VLOOKUP($D55,Résultats!$B$2:$AZ$212,AC$2,FALSE)</f>
        <v>1.1647612499999999E-3</v>
      </c>
      <c r="AD55" s="25">
        <f>VLOOKUP($D55,Résultats!$B$2:$AZ$212,AD$2,FALSE)</f>
        <v>1.0741183499999999E-3</v>
      </c>
      <c r="AE55" s="25">
        <f>VLOOKUP($D55,Résultats!$B$2:$AZ$212,AE$2,FALSE)</f>
        <v>9.9052937799999998E-4</v>
      </c>
      <c r="AF55" s="25">
        <f>VLOOKUP($D55,Résultats!$B$2:$AZ$212,AF$2,FALSE)</f>
        <v>9.1344537900000004E-4</v>
      </c>
      <c r="AG55" s="25">
        <f>VLOOKUP($D55,Résultats!$B$2:$AZ$212,AG$2,FALSE)</f>
        <v>8.42360136E-4</v>
      </c>
      <c r="AH55" s="25">
        <f>VLOOKUP($D55,Résultats!$B$2:$AZ$212,AH$2,FALSE)</f>
        <v>7.7680681799999999E-4</v>
      </c>
      <c r="AI55" s="25">
        <f>VLOOKUP($D55,Résultats!$B$2:$AZ$212,AI$2,FALSE)</f>
        <v>7.1635492499999998E-4</v>
      </c>
      <c r="AJ55" s="25">
        <f>VLOOKUP($D55,Résultats!$B$2:$AZ$212,AJ$2,FALSE)</f>
        <v>6.6060746000000002E-4</v>
      </c>
      <c r="AK55" s="25">
        <f>VLOOKUP($D55,Résultats!$B$2:$AZ$212,AK$2,FALSE)</f>
        <v>6.0919832000000005E-4</v>
      </c>
      <c r="AL55" s="25">
        <f>VLOOKUP($D55,Résultats!$B$2:$AZ$212,AL$2,FALSE)</f>
        <v>5.6178988999999995E-4</v>
      </c>
      <c r="AM55" s="102">
        <f>VLOOKUP($D55,Résultats!$B$2:$AZ$212,AM$2,FALSE)</f>
        <v>5.1807083199999996E-4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3.1313777580000002</v>
      </c>
      <c r="G56" s="25">
        <f>VLOOKUP($D56,Résultats!$B$2:$AZ$212,G$2,FALSE)</f>
        <v>6.1501141229999998</v>
      </c>
      <c r="H56" s="25">
        <f>VLOOKUP($D56,Résultats!$B$2:$AZ$212,H$2,FALSE)</f>
        <v>7.5035472739999998</v>
      </c>
      <c r="I56" s="25">
        <f>VLOOKUP($D56,Résultats!$B$2:$AZ$212,I$2,FALSE)</f>
        <v>10.27414027</v>
      </c>
      <c r="J56" s="25">
        <f>VLOOKUP($D56,Résultats!$B$2:$AZ$212,J$2,FALSE)</f>
        <v>15.36113581</v>
      </c>
      <c r="K56" s="25">
        <f>VLOOKUP($D56,Résultats!$B$2:$AZ$212,K$2,FALSE)</f>
        <v>24.089952100000001</v>
      </c>
      <c r="L56" s="25">
        <f>VLOOKUP($D56,Résultats!$B$2:$AZ$212,L$2,FALSE)</f>
        <v>33.48261222</v>
      </c>
      <c r="M56" s="25">
        <f>VLOOKUP($D56,Résultats!$B$2:$AZ$212,M$2,FALSE)</f>
        <v>43.485196790000003</v>
      </c>
      <c r="N56" s="25">
        <f>VLOOKUP($D56,Résultats!$B$2:$AZ$212,N$2,FALSE)</f>
        <v>54.254352300000001</v>
      </c>
      <c r="O56" s="25">
        <f>VLOOKUP($D56,Résultats!$B$2:$AZ$212,O$2,FALSE)</f>
        <v>66.141195519999997</v>
      </c>
      <c r="P56" s="25">
        <f>VLOOKUP($D56,Résultats!$B$2:$AZ$212,P$2,FALSE)</f>
        <v>79.301139919999997</v>
      </c>
      <c r="Q56" s="25">
        <f>VLOOKUP($D56,Résultats!$B$2:$AZ$212,Q$2,FALSE)</f>
        <v>93.878374980000004</v>
      </c>
      <c r="R56" s="25">
        <f>VLOOKUP($D56,Résultats!$B$2:$AZ$212,R$2,FALSE)</f>
        <v>109.9562226</v>
      </c>
      <c r="S56" s="25">
        <f>VLOOKUP($D56,Résultats!$B$2:$AZ$212,S$2,FALSE)</f>
        <v>127.6017806</v>
      </c>
      <c r="T56" s="25">
        <f>VLOOKUP($D56,Résultats!$B$2:$AZ$212,T$2,FALSE)</f>
        <v>146.83797000000001</v>
      </c>
      <c r="U56" s="25">
        <f>VLOOKUP($D56,Résultats!$B$2:$AZ$212,U$2,FALSE)</f>
        <v>167.6692348</v>
      </c>
      <c r="V56" s="25">
        <f>VLOOKUP($D56,Résultats!$B$2:$AZ$212,V$2,FALSE)</f>
        <v>190.08091540000001</v>
      </c>
      <c r="W56" s="25">
        <f>VLOOKUP($D56,Résultats!$B$2:$AZ$212,W$2,FALSE)</f>
        <v>214.0429499</v>
      </c>
      <c r="X56" s="25">
        <f>VLOOKUP($D56,Résultats!$B$2:$AZ$212,X$2,FALSE)</f>
        <v>239.5131293</v>
      </c>
      <c r="Y56" s="25">
        <f>VLOOKUP($D56,Résultats!$B$2:$AZ$212,Y$2,FALSE)</f>
        <v>266.41180730000002</v>
      </c>
      <c r="Z56" s="25">
        <f>VLOOKUP($D56,Résultats!$B$2:$AZ$212,Z$2,FALSE)</f>
        <v>294.64051619999998</v>
      </c>
      <c r="AA56" s="25">
        <f>VLOOKUP($D56,Résultats!$B$2:$AZ$212,AA$2,FALSE)</f>
        <v>324.05952969999998</v>
      </c>
      <c r="AB56" s="25">
        <f>VLOOKUP($D56,Résultats!$B$2:$AZ$212,AB$2,FALSE)</f>
        <v>354.5071883</v>
      </c>
      <c r="AC56" s="25">
        <f>VLOOKUP($D56,Résultats!$B$2:$AZ$212,AC$2,FALSE)</f>
        <v>385.78379210000003</v>
      </c>
      <c r="AD56" s="25">
        <f>VLOOKUP($D56,Résultats!$B$2:$AZ$212,AD$2,FALSE)</f>
        <v>417.69053450000001</v>
      </c>
      <c r="AE56" s="25">
        <f>VLOOKUP($D56,Résultats!$B$2:$AZ$212,AE$2,FALSE)</f>
        <v>449.99654620000001</v>
      </c>
      <c r="AF56" s="25">
        <f>VLOOKUP($D56,Résultats!$B$2:$AZ$212,AF$2,FALSE)</f>
        <v>482.44610519999998</v>
      </c>
      <c r="AG56" s="25">
        <f>VLOOKUP($D56,Résultats!$B$2:$AZ$212,AG$2,FALSE)</f>
        <v>514.80149259999996</v>
      </c>
      <c r="AH56" s="25">
        <f>VLOOKUP($D56,Résultats!$B$2:$AZ$212,AH$2,FALSE)</f>
        <v>546.82499670000004</v>
      </c>
      <c r="AI56" s="25">
        <f>VLOOKUP($D56,Résultats!$B$2:$AZ$212,AI$2,FALSE)</f>
        <v>578.27133430000004</v>
      </c>
      <c r="AJ56" s="25">
        <f>VLOOKUP($D56,Résultats!$B$2:$AZ$212,AJ$2,FALSE)</f>
        <v>608.98995560000003</v>
      </c>
      <c r="AK56" s="25">
        <f>VLOOKUP($D56,Résultats!$B$2:$AZ$212,AK$2,FALSE)</f>
        <v>638.85256049999998</v>
      </c>
      <c r="AL56" s="25">
        <f>VLOOKUP($D56,Résultats!$B$2:$AZ$212,AL$2,FALSE)</f>
        <v>667.76033700000005</v>
      </c>
      <c r="AM56" s="102">
        <f>VLOOKUP($D56,Résultats!$B$2:$AZ$212,AM$2,FALSE)</f>
        <v>695.68758749999995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33881.997179999998</v>
      </c>
      <c r="G57" s="61">
        <f>VLOOKUP($D57,Résultats!$B$2:$AZ$212,G$2,FALSE)</f>
        <v>34086.923849999999</v>
      </c>
      <c r="H57" s="61">
        <f>VLOOKUP($D57,Résultats!$B$2:$AZ$212,H$2,FALSE)</f>
        <v>34124.395420000001</v>
      </c>
      <c r="I57" s="61">
        <f>VLOOKUP($D57,Résultats!$B$2:$AZ$212,I$2,FALSE)</f>
        <v>34223.51139</v>
      </c>
      <c r="J57" s="61">
        <f>VLOOKUP($D57,Résultats!$B$2:$AZ$212,J$2,FALSE)</f>
        <v>34254.539790000003</v>
      </c>
      <c r="K57" s="61">
        <f>VLOOKUP($D57,Résultats!$B$2:$AZ$212,K$2,FALSE)</f>
        <v>34098.207649999997</v>
      </c>
      <c r="L57" s="61">
        <f>VLOOKUP($D57,Résultats!$B$2:$AZ$212,L$2,FALSE)</f>
        <v>33915.629979999998</v>
      </c>
      <c r="M57" s="61">
        <f>VLOOKUP($D57,Résultats!$B$2:$AZ$212,M$2,FALSE)</f>
        <v>33672.933940000003</v>
      </c>
      <c r="N57" s="61">
        <f>VLOOKUP($D57,Résultats!$B$2:$AZ$212,N$2,FALSE)</f>
        <v>33382.149230000003</v>
      </c>
      <c r="O57" s="61">
        <f>VLOOKUP($D57,Résultats!$B$2:$AZ$212,O$2,FALSE)</f>
        <v>33076.962939999998</v>
      </c>
      <c r="P57" s="61">
        <f>VLOOKUP($D57,Résultats!$B$2:$AZ$212,P$2,FALSE)</f>
        <v>32751.86131</v>
      </c>
      <c r="Q57" s="61">
        <f>VLOOKUP($D57,Résultats!$B$2:$AZ$212,Q$2,FALSE)</f>
        <v>32399.24207</v>
      </c>
      <c r="R57" s="61">
        <f>VLOOKUP($D57,Résultats!$B$2:$AZ$212,R$2,FALSE)</f>
        <v>32006.54897</v>
      </c>
      <c r="S57" s="61">
        <f>VLOOKUP($D57,Résultats!$B$2:$AZ$212,S$2,FALSE)</f>
        <v>31563.438620000001</v>
      </c>
      <c r="T57" s="61">
        <f>VLOOKUP($D57,Résultats!$B$2:$AZ$212,T$2,FALSE)</f>
        <v>31060.370559999999</v>
      </c>
      <c r="U57" s="61">
        <f>VLOOKUP($D57,Résultats!$B$2:$AZ$212,U$2,FALSE)</f>
        <v>30491.225999999999</v>
      </c>
      <c r="V57" s="61">
        <f>VLOOKUP($D57,Résultats!$B$2:$AZ$212,V$2,FALSE)</f>
        <v>29853.068480000002</v>
      </c>
      <c r="W57" s="61">
        <f>VLOOKUP($D57,Résultats!$B$2:$AZ$212,W$2,FALSE)</f>
        <v>29145.97838</v>
      </c>
      <c r="X57" s="61">
        <f>VLOOKUP($D57,Résultats!$B$2:$AZ$212,X$2,FALSE)</f>
        <v>28372.698929999999</v>
      </c>
      <c r="Y57" s="61">
        <f>VLOOKUP($D57,Résultats!$B$2:$AZ$212,Y$2,FALSE)</f>
        <v>27537.31381</v>
      </c>
      <c r="Z57" s="61">
        <f>VLOOKUP($D57,Résultats!$B$2:$AZ$212,Z$2,FALSE)</f>
        <v>26645.699400000001</v>
      </c>
      <c r="AA57" s="61">
        <f>VLOOKUP($D57,Résultats!$B$2:$AZ$212,AA$2,FALSE)</f>
        <v>25704.612379999999</v>
      </c>
      <c r="AB57" s="61">
        <f>VLOOKUP($D57,Résultats!$B$2:$AZ$212,AB$2,FALSE)</f>
        <v>24721.91433</v>
      </c>
      <c r="AC57" s="61">
        <f>VLOOKUP($D57,Résultats!$B$2:$AZ$212,AC$2,FALSE)</f>
        <v>23705.91071</v>
      </c>
      <c r="AD57" s="61">
        <f>VLOOKUP($D57,Résultats!$B$2:$AZ$212,AD$2,FALSE)</f>
        <v>22665.647420000001</v>
      </c>
      <c r="AE57" s="61">
        <f>VLOOKUP($D57,Résultats!$B$2:$AZ$212,AE$2,FALSE)</f>
        <v>21609.998510000001</v>
      </c>
      <c r="AF57" s="61">
        <f>VLOOKUP($D57,Résultats!$B$2:$AZ$212,AF$2,FALSE)</f>
        <v>20547.55384</v>
      </c>
      <c r="AG57" s="61">
        <f>VLOOKUP($D57,Résultats!$B$2:$AZ$212,AG$2,FALSE)</f>
        <v>19486.748670000001</v>
      </c>
      <c r="AH57" s="61">
        <f>VLOOKUP($D57,Résultats!$B$2:$AZ$212,AH$2,FALSE)</f>
        <v>18435.37455</v>
      </c>
      <c r="AI57" s="61">
        <f>VLOOKUP($D57,Résultats!$B$2:$AZ$212,AI$2,FALSE)</f>
        <v>17400.376619999999</v>
      </c>
      <c r="AJ57" s="61">
        <f>VLOOKUP($D57,Résultats!$B$2:$AZ$212,AJ$2,FALSE)</f>
        <v>16388.248729999999</v>
      </c>
      <c r="AK57" s="61">
        <f>VLOOKUP($D57,Résultats!$B$2:$AZ$212,AK$2,FALSE)</f>
        <v>15404.433139999999</v>
      </c>
      <c r="AL57" s="61">
        <f>VLOOKUP($D57,Résultats!$B$2:$AZ$212,AL$2,FALSE)</f>
        <v>14453.35743</v>
      </c>
      <c r="AM57" s="225">
        <f>VLOOKUP($D57,Résultats!$B$2:$AZ$212,AM$2,FALSE)</f>
        <v>13538.58762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538.24519329999998</v>
      </c>
      <c r="G58" s="65">
        <f>VLOOKUP($D58,Résultats!$B$2:$AZ$212,G$2,FALSE)</f>
        <v>710.2404282</v>
      </c>
      <c r="H58" s="65">
        <f>VLOOKUP($D58,Résultats!$B$2:$AZ$212,H$2,FALSE)</f>
        <v>788.0995805</v>
      </c>
      <c r="I58" s="65">
        <f>VLOOKUP($D58,Résultats!$B$2:$AZ$212,I$2,FALSE)</f>
        <v>910.07562350000001</v>
      </c>
      <c r="J58" s="65">
        <f>VLOOKUP($D58,Résultats!$B$2:$AZ$212,J$2,FALSE)</f>
        <v>1008.674772</v>
      </c>
      <c r="K58" s="65">
        <f>VLOOKUP($D58,Résultats!$B$2:$AZ$212,K$2,FALSE)</f>
        <v>1111.8548960000001</v>
      </c>
      <c r="L58" s="65">
        <f>VLOOKUP($D58,Résultats!$B$2:$AZ$212,L$2,FALSE)</f>
        <v>1221.1396930000001</v>
      </c>
      <c r="M58" s="65">
        <f>VLOOKUP($D58,Résultats!$B$2:$AZ$212,M$2,FALSE)</f>
        <v>1334.080232</v>
      </c>
      <c r="N58" s="65">
        <f>VLOOKUP($D58,Résultats!$B$2:$AZ$212,N$2,FALSE)</f>
        <v>1450.066932</v>
      </c>
      <c r="O58" s="65">
        <f>VLOOKUP($D58,Résultats!$B$2:$AZ$212,O$2,FALSE)</f>
        <v>1565.6085869999999</v>
      </c>
      <c r="P58" s="65">
        <f>VLOOKUP($D58,Résultats!$B$2:$AZ$212,P$2,FALSE)</f>
        <v>1677.1549279999999</v>
      </c>
      <c r="Q58" s="65">
        <f>VLOOKUP($D58,Résultats!$B$2:$AZ$212,Q$2,FALSE)</f>
        <v>1783.065754</v>
      </c>
      <c r="R58" s="65">
        <f>VLOOKUP($D58,Résultats!$B$2:$AZ$212,R$2,FALSE)</f>
        <v>1881.3818859999999</v>
      </c>
      <c r="S58" s="65">
        <f>VLOOKUP($D58,Résultats!$B$2:$AZ$212,S$2,FALSE)</f>
        <v>1970.5447859999999</v>
      </c>
      <c r="T58" s="65">
        <f>VLOOKUP($D58,Résultats!$B$2:$AZ$212,T$2,FALSE)</f>
        <v>2049.1285670000002</v>
      </c>
      <c r="U58" s="65">
        <f>VLOOKUP($D58,Résultats!$B$2:$AZ$212,U$2,FALSE)</f>
        <v>2116.1524909999998</v>
      </c>
      <c r="V58" s="65">
        <f>VLOOKUP($D58,Résultats!$B$2:$AZ$212,V$2,FALSE)</f>
        <v>2170.878424</v>
      </c>
      <c r="W58" s="65">
        <f>VLOOKUP($D58,Résultats!$B$2:$AZ$212,W$2,FALSE)</f>
        <v>2212.836644</v>
      </c>
      <c r="X58" s="65">
        <f>VLOOKUP($D58,Résultats!$B$2:$AZ$212,X$2,FALSE)</f>
        <v>2241.806431</v>
      </c>
      <c r="Y58" s="65">
        <f>VLOOKUP($D58,Résultats!$B$2:$AZ$212,Y$2,FALSE)</f>
        <v>2257.711632</v>
      </c>
      <c r="Z58" s="65">
        <f>VLOOKUP($D58,Résultats!$B$2:$AZ$212,Z$2,FALSE)</f>
        <v>2260.6630399999999</v>
      </c>
      <c r="AA58" s="65">
        <f>VLOOKUP($D58,Résultats!$B$2:$AZ$212,AA$2,FALSE)</f>
        <v>2250.9668270000002</v>
      </c>
      <c r="AB58" s="65">
        <f>VLOOKUP($D58,Résultats!$B$2:$AZ$212,AB$2,FALSE)</f>
        <v>2229.2614899999999</v>
      </c>
      <c r="AC58" s="65">
        <f>VLOOKUP($D58,Résultats!$B$2:$AZ$212,AC$2,FALSE)</f>
        <v>2196.3602129999999</v>
      </c>
      <c r="AD58" s="65">
        <f>VLOOKUP($D58,Résultats!$B$2:$AZ$212,AD$2,FALSE)</f>
        <v>2153.745371</v>
      </c>
      <c r="AE58" s="65">
        <f>VLOOKUP($D58,Résultats!$B$2:$AZ$212,AE$2,FALSE)</f>
        <v>2102.5102710000001</v>
      </c>
      <c r="AF58" s="65">
        <f>VLOOKUP($D58,Résultats!$B$2:$AZ$212,AF$2,FALSE)</f>
        <v>2043.7506619999999</v>
      </c>
      <c r="AG58" s="65">
        <f>VLOOKUP($D58,Résultats!$B$2:$AZ$212,AG$2,FALSE)</f>
        <v>1978.6520860000001</v>
      </c>
      <c r="AH58" s="65">
        <f>VLOOKUP($D58,Résultats!$B$2:$AZ$212,AH$2,FALSE)</f>
        <v>1908.402885</v>
      </c>
      <c r="AI58" s="65">
        <f>VLOOKUP($D58,Résultats!$B$2:$AZ$212,AI$2,FALSE)</f>
        <v>1834.2479599999999</v>
      </c>
      <c r="AJ58" s="65">
        <f>VLOOKUP($D58,Résultats!$B$2:$AZ$212,AJ$2,FALSE)</f>
        <v>1757.316734</v>
      </c>
      <c r="AK58" s="65">
        <f>VLOOKUP($D58,Résultats!$B$2:$AZ$212,AK$2,FALSE)</f>
        <v>1678.611891</v>
      </c>
      <c r="AL58" s="65">
        <f>VLOOKUP($D58,Résultats!$B$2:$AZ$212,AL$2,FALSE)</f>
        <v>1599.0265730000001</v>
      </c>
      <c r="AM58" s="226">
        <f>VLOOKUP($D58,Résultats!$B$2:$AZ$212,AM$2,FALSE)</f>
        <v>1519.3752890000001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4285.1623790000003</v>
      </c>
      <c r="G59" s="65">
        <f>VLOOKUP($D59,Résultats!$B$2:$AZ$212,G$2,FALSE)</f>
        <v>4850.7722210000002</v>
      </c>
      <c r="H59" s="65">
        <f>VLOOKUP($D59,Résultats!$B$2:$AZ$212,H$2,FALSE)</f>
        <v>5016.4603610000004</v>
      </c>
      <c r="I59" s="65">
        <f>VLOOKUP($D59,Résultats!$B$2:$AZ$212,I$2,FALSE)</f>
        <v>5203.2870419999999</v>
      </c>
      <c r="J59" s="65">
        <f>VLOOKUP($D59,Résultats!$B$2:$AZ$212,J$2,FALSE)</f>
        <v>5344.2621140000001</v>
      </c>
      <c r="K59" s="65">
        <f>VLOOKUP($D59,Résultats!$B$2:$AZ$212,K$2,FALSE)</f>
        <v>5447.0354889999999</v>
      </c>
      <c r="L59" s="65">
        <f>VLOOKUP($D59,Résultats!$B$2:$AZ$212,L$2,FALSE)</f>
        <v>5535.3835840000002</v>
      </c>
      <c r="M59" s="65">
        <f>VLOOKUP($D59,Résultats!$B$2:$AZ$212,M$2,FALSE)</f>
        <v>5602.7312929999998</v>
      </c>
      <c r="N59" s="65">
        <f>VLOOKUP($D59,Résultats!$B$2:$AZ$212,N$2,FALSE)</f>
        <v>5651.5219610000004</v>
      </c>
      <c r="O59" s="65">
        <f>VLOOKUP($D59,Résultats!$B$2:$AZ$212,O$2,FALSE)</f>
        <v>5690.3058080000001</v>
      </c>
      <c r="P59" s="65">
        <f>VLOOKUP($D59,Résultats!$B$2:$AZ$212,P$2,FALSE)</f>
        <v>5717.9609780000001</v>
      </c>
      <c r="Q59" s="65">
        <f>VLOOKUP($D59,Résultats!$B$2:$AZ$212,Q$2,FALSE)</f>
        <v>5733.2905620000001</v>
      </c>
      <c r="R59" s="65">
        <f>VLOOKUP($D59,Résultats!$B$2:$AZ$212,R$2,FALSE)</f>
        <v>5734.0045799999998</v>
      </c>
      <c r="S59" s="65">
        <f>VLOOKUP($D59,Résultats!$B$2:$AZ$212,S$2,FALSE)</f>
        <v>5718.2739190000002</v>
      </c>
      <c r="T59" s="65">
        <f>VLOOKUP($D59,Résultats!$B$2:$AZ$212,T$2,FALSE)</f>
        <v>5684.4438490000002</v>
      </c>
      <c r="U59" s="65">
        <f>VLOOKUP($D59,Résultats!$B$2:$AZ$212,U$2,FALSE)</f>
        <v>5631.5692980000003</v>
      </c>
      <c r="V59" s="65">
        <f>VLOOKUP($D59,Résultats!$B$2:$AZ$212,V$2,FALSE)</f>
        <v>5559.3395920000003</v>
      </c>
      <c r="W59" s="65">
        <f>VLOOKUP($D59,Résultats!$B$2:$AZ$212,W$2,FALSE)</f>
        <v>5468.0515949999999</v>
      </c>
      <c r="X59" s="65">
        <f>VLOOKUP($D59,Résultats!$B$2:$AZ$212,X$2,FALSE)</f>
        <v>5358.5370130000001</v>
      </c>
      <c r="Y59" s="65">
        <f>VLOOKUP($D59,Résultats!$B$2:$AZ$212,Y$2,FALSE)</f>
        <v>5231.8950800000002</v>
      </c>
      <c r="Z59" s="65">
        <f>VLOOKUP($D59,Résultats!$B$2:$AZ$212,Z$2,FALSE)</f>
        <v>5089.5832200000004</v>
      </c>
      <c r="AA59" s="65">
        <f>VLOOKUP($D59,Résultats!$B$2:$AZ$212,AA$2,FALSE)</f>
        <v>4933.2445230000003</v>
      </c>
      <c r="AB59" s="65">
        <f>VLOOKUP($D59,Résultats!$B$2:$AZ$212,AB$2,FALSE)</f>
        <v>4764.7682519999998</v>
      </c>
      <c r="AC59" s="65">
        <f>VLOOKUP($D59,Résultats!$B$2:$AZ$212,AC$2,FALSE)</f>
        <v>4586.1355519999997</v>
      </c>
      <c r="AD59" s="65">
        <f>VLOOKUP($D59,Résultats!$B$2:$AZ$212,AD$2,FALSE)</f>
        <v>4399.3396940000002</v>
      </c>
      <c r="AE59" s="65">
        <f>VLOOKUP($D59,Résultats!$B$2:$AZ$212,AE$2,FALSE)</f>
        <v>4206.49125</v>
      </c>
      <c r="AF59" s="65">
        <f>VLOOKUP($D59,Résultats!$B$2:$AZ$212,AF$2,FALSE)</f>
        <v>4009.6406849999998</v>
      </c>
      <c r="AG59" s="65">
        <f>VLOOKUP($D59,Résultats!$B$2:$AZ$212,AG$2,FALSE)</f>
        <v>3810.7991539999998</v>
      </c>
      <c r="AH59" s="65">
        <f>VLOOKUP($D59,Résultats!$B$2:$AZ$212,AH$2,FALSE)</f>
        <v>3611.8276289999999</v>
      </c>
      <c r="AI59" s="65">
        <f>VLOOKUP($D59,Résultats!$B$2:$AZ$212,AI$2,FALSE)</f>
        <v>3414.3464079999999</v>
      </c>
      <c r="AJ59" s="65">
        <f>VLOOKUP($D59,Résultats!$B$2:$AZ$212,AJ$2,FALSE)</f>
        <v>3219.9119759999999</v>
      </c>
      <c r="AK59" s="65">
        <f>VLOOKUP($D59,Résultats!$B$2:$AZ$212,AK$2,FALSE)</f>
        <v>3029.8439060000001</v>
      </c>
      <c r="AL59" s="65">
        <f>VLOOKUP($D59,Résultats!$B$2:$AZ$212,AL$2,FALSE)</f>
        <v>2845.2322170000002</v>
      </c>
      <c r="AM59" s="226">
        <f>VLOOKUP($D59,Résultats!$B$2:$AZ$212,AM$2,FALSE)</f>
        <v>2666.9694570000001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7038.4880160000002</v>
      </c>
      <c r="G60" s="65">
        <f>VLOOKUP($D60,Résultats!$B$2:$AZ$212,G$2,FALSE)</f>
        <v>7687.8975049999999</v>
      </c>
      <c r="H60" s="65">
        <f>VLOOKUP($D60,Résultats!$B$2:$AZ$212,H$2,FALSE)</f>
        <v>7865.4380149999997</v>
      </c>
      <c r="I60" s="65">
        <f>VLOOKUP($D60,Résultats!$B$2:$AZ$212,I$2,FALSE)</f>
        <v>8050.8035</v>
      </c>
      <c r="J60" s="65">
        <f>VLOOKUP($D60,Résultats!$B$2:$AZ$212,J$2,FALSE)</f>
        <v>8197.3476950000004</v>
      </c>
      <c r="K60" s="65">
        <f>VLOOKUP($D60,Résultats!$B$2:$AZ$212,K$2,FALSE)</f>
        <v>8281.01476799999</v>
      </c>
      <c r="L60" s="65">
        <f>VLOOKUP($D60,Résultats!$B$2:$AZ$212,L$2,FALSE)</f>
        <v>8343.3118030000005</v>
      </c>
      <c r="M60" s="65">
        <f>VLOOKUP($D60,Résultats!$B$2:$AZ$212,M$2,FALSE)</f>
        <v>8375.2078220000003</v>
      </c>
      <c r="N60" s="65">
        <f>VLOOKUP($D60,Résultats!$B$2:$AZ$212,N$2,FALSE)</f>
        <v>8381.1314149999998</v>
      </c>
      <c r="O60" s="65">
        <f>VLOOKUP($D60,Résultats!$B$2:$AZ$212,O$2,FALSE)</f>
        <v>8373.1340230000005</v>
      </c>
      <c r="P60" s="65">
        <f>VLOOKUP($D60,Résultats!$B$2:$AZ$212,P$2,FALSE)</f>
        <v>8351.0730449999901</v>
      </c>
      <c r="Q60" s="65">
        <f>VLOOKUP($D60,Résultats!$B$2:$AZ$212,Q$2,FALSE)</f>
        <v>8313.681638</v>
      </c>
      <c r="R60" s="65">
        <f>VLOOKUP($D60,Résultats!$B$2:$AZ$212,R$2,FALSE)</f>
        <v>8258.2159389999997</v>
      </c>
      <c r="S60" s="65">
        <f>VLOOKUP($D60,Résultats!$B$2:$AZ$212,S$2,FALSE)</f>
        <v>8182.4708199999995</v>
      </c>
      <c r="T60" s="65">
        <f>VLOOKUP($D60,Résultats!$B$2:$AZ$212,T$2,FALSE)</f>
        <v>8084.4184539999997</v>
      </c>
      <c r="U60" s="65">
        <f>VLOOKUP($D60,Résultats!$B$2:$AZ$212,U$2,FALSE)</f>
        <v>7962.9288180000003</v>
      </c>
      <c r="V60" s="65">
        <f>VLOOKUP($D60,Résultats!$B$2:$AZ$212,V$2,FALSE)</f>
        <v>7817.7554790000004</v>
      </c>
      <c r="W60" s="65">
        <f>VLOOKUP($D60,Résultats!$B$2:$AZ$212,W$2,FALSE)</f>
        <v>7649.4815189999999</v>
      </c>
      <c r="X60" s="65">
        <f>VLOOKUP($D60,Résultats!$B$2:$AZ$212,X$2,FALSE)</f>
        <v>7459.4195749999999</v>
      </c>
      <c r="Y60" s="65">
        <f>VLOOKUP($D60,Résultats!$B$2:$AZ$212,Y$2,FALSE)</f>
        <v>7249.2349050000003</v>
      </c>
      <c r="Z60" s="65">
        <f>VLOOKUP($D60,Résultats!$B$2:$AZ$212,Z$2,FALSE)</f>
        <v>7021.0771629999999</v>
      </c>
      <c r="AA60" s="65">
        <f>VLOOKUP($D60,Résultats!$B$2:$AZ$212,AA$2,FALSE)</f>
        <v>6777.2938299999996</v>
      </c>
      <c r="AB60" s="65">
        <f>VLOOKUP($D60,Résultats!$B$2:$AZ$212,AB$2,FALSE)</f>
        <v>6520.4560179999999</v>
      </c>
      <c r="AC60" s="65">
        <f>VLOOKUP($D60,Résultats!$B$2:$AZ$212,AC$2,FALSE)</f>
        <v>6253.2010120000004</v>
      </c>
      <c r="AD60" s="65">
        <f>VLOOKUP($D60,Résultats!$B$2:$AZ$212,AD$2,FALSE)</f>
        <v>5978.1675930000001</v>
      </c>
      <c r="AE60" s="65">
        <f>VLOOKUP($D60,Résultats!$B$2:$AZ$212,AE$2,FALSE)</f>
        <v>5698.0455229999998</v>
      </c>
      <c r="AF60" s="65">
        <f>VLOOKUP($D60,Résultats!$B$2:$AZ$212,AF$2,FALSE)</f>
        <v>5415.4183000000003</v>
      </c>
      <c r="AG60" s="65">
        <f>VLOOKUP($D60,Résultats!$B$2:$AZ$212,AG$2,FALSE)</f>
        <v>5132.7751829999997</v>
      </c>
      <c r="AH60" s="65">
        <f>VLOOKUP($D60,Résultats!$B$2:$AZ$212,AH$2,FALSE)</f>
        <v>4852.3862779999999</v>
      </c>
      <c r="AI60" s="65">
        <f>VLOOKUP($D60,Résultats!$B$2:$AZ$212,AI$2,FALSE)</f>
        <v>4576.2234820000003</v>
      </c>
      <c r="AJ60" s="65">
        <f>VLOOKUP($D60,Résultats!$B$2:$AZ$212,AJ$2,FALSE)</f>
        <v>4306.1393410000001</v>
      </c>
      <c r="AK60" s="65">
        <f>VLOOKUP($D60,Résultats!$B$2:$AZ$212,AK$2,FALSE)</f>
        <v>4043.6846059999998</v>
      </c>
      <c r="AL60" s="65">
        <f>VLOOKUP($D60,Résultats!$B$2:$AZ$212,AL$2,FALSE)</f>
        <v>3790.1144119999999</v>
      </c>
      <c r="AM60" s="226">
        <f>VLOOKUP($D60,Résultats!$B$2:$AZ$212,AM$2,FALSE)</f>
        <v>3546.4263529999998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7625.0475100000003</v>
      </c>
      <c r="G61" s="65">
        <f>VLOOKUP($D61,Résultats!$B$2:$AZ$212,G$2,FALSE)</f>
        <v>8004.6123930000003</v>
      </c>
      <c r="H61" s="65">
        <f>VLOOKUP($D61,Résultats!$B$2:$AZ$212,H$2,FALSE)</f>
        <v>8100.3916820000004</v>
      </c>
      <c r="I61" s="65">
        <f>VLOOKUP($D61,Résultats!$B$2:$AZ$212,I$2,FALSE)</f>
        <v>8184.8066289999997</v>
      </c>
      <c r="J61" s="65">
        <f>VLOOKUP($D61,Résultats!$B$2:$AZ$212,J$2,FALSE)</f>
        <v>8269.9599490000001</v>
      </c>
      <c r="K61" s="65">
        <f>VLOOKUP($D61,Résultats!$B$2:$AZ$212,K$2,FALSE)</f>
        <v>8292.4209620000001</v>
      </c>
      <c r="L61" s="65">
        <f>VLOOKUP($D61,Résultats!$B$2:$AZ$212,L$2,FALSE)</f>
        <v>8296.3314100000007</v>
      </c>
      <c r="M61" s="65">
        <f>VLOOKUP($D61,Résultats!$B$2:$AZ$212,M$2,FALSE)</f>
        <v>8273.3006540000006</v>
      </c>
      <c r="N61" s="65">
        <f>VLOOKUP($D61,Résultats!$B$2:$AZ$212,N$2,FALSE)</f>
        <v>8227.7758009999998</v>
      </c>
      <c r="O61" s="65">
        <f>VLOOKUP($D61,Résultats!$B$2:$AZ$212,O$2,FALSE)</f>
        <v>8171.1481919999997</v>
      </c>
      <c r="P61" s="65">
        <f>VLOOKUP($D61,Résultats!$B$2:$AZ$212,P$2,FALSE)</f>
        <v>8103.8280590000004</v>
      </c>
      <c r="Q61" s="65">
        <f>VLOOKUP($D61,Résultats!$B$2:$AZ$212,Q$2,FALSE)</f>
        <v>8024.7316419999997</v>
      </c>
      <c r="R61" s="65">
        <f>VLOOKUP($D61,Résultats!$B$2:$AZ$212,R$2,FALSE)</f>
        <v>7931.4287619999996</v>
      </c>
      <c r="S61" s="65">
        <f>VLOOKUP($D61,Résultats!$B$2:$AZ$212,S$2,FALSE)</f>
        <v>7821.943945</v>
      </c>
      <c r="T61" s="65">
        <f>VLOOKUP($D61,Résultats!$B$2:$AZ$212,T$2,FALSE)</f>
        <v>7694.4446939999998</v>
      </c>
      <c r="U61" s="65">
        <f>VLOOKUP($D61,Résultats!$B$2:$AZ$212,U$2,FALSE)</f>
        <v>7547.8925980000004</v>
      </c>
      <c r="V61" s="65">
        <f>VLOOKUP($D61,Résultats!$B$2:$AZ$212,V$2,FALSE)</f>
        <v>7382.0670890000001</v>
      </c>
      <c r="W61" s="65">
        <f>VLOOKUP($D61,Résultats!$B$2:$AZ$212,W$2,FALSE)</f>
        <v>7197.5070640000004</v>
      </c>
      <c r="X61" s="65">
        <f>VLOOKUP($D61,Résultats!$B$2:$AZ$212,X$2,FALSE)</f>
        <v>6995.4173819999996</v>
      </c>
      <c r="Y61" s="65">
        <f>VLOOKUP($D61,Résultats!$B$2:$AZ$212,Y$2,FALSE)</f>
        <v>6777.319767</v>
      </c>
      <c r="Z61" s="65">
        <f>VLOOKUP($D61,Résultats!$B$2:$AZ$212,Z$2,FALSE)</f>
        <v>6545.17371</v>
      </c>
      <c r="AA61" s="65">
        <f>VLOOKUP($D61,Résultats!$B$2:$AZ$212,AA$2,FALSE)</f>
        <v>6301.0959659999999</v>
      </c>
      <c r="AB61" s="65">
        <f>VLOOKUP($D61,Résultats!$B$2:$AZ$212,AB$2,FALSE)</f>
        <v>6047.3636759999999</v>
      </c>
      <c r="AC61" s="65">
        <f>VLOOKUP($D61,Résultats!$B$2:$AZ$212,AC$2,FALSE)</f>
        <v>5786.2918360000003</v>
      </c>
      <c r="AD61" s="65">
        <f>VLOOKUP($D61,Résultats!$B$2:$AZ$212,AD$2,FALSE)</f>
        <v>5520.1756619999996</v>
      </c>
      <c r="AE61" s="65">
        <f>VLOOKUP($D61,Résultats!$B$2:$AZ$212,AE$2,FALSE)</f>
        <v>5251.3363980000004</v>
      </c>
      <c r="AF61" s="65">
        <f>VLOOKUP($D61,Résultats!$B$2:$AZ$212,AF$2,FALSE)</f>
        <v>4981.9918029999999</v>
      </c>
      <c r="AG61" s="65">
        <f>VLOOKUP($D61,Résultats!$B$2:$AZ$212,AG$2,FALSE)</f>
        <v>4714.2608540000001</v>
      </c>
      <c r="AH61" s="65">
        <f>VLOOKUP($D61,Résultats!$B$2:$AZ$212,AH$2,FALSE)</f>
        <v>4450.0599899999997</v>
      </c>
      <c r="AI61" s="65">
        <f>VLOOKUP($D61,Résultats!$B$2:$AZ$212,AI$2,FALSE)</f>
        <v>4191.0432099999998</v>
      </c>
      <c r="AJ61" s="65">
        <f>VLOOKUP($D61,Résultats!$B$2:$AZ$212,AJ$2,FALSE)</f>
        <v>3938.7506229999999</v>
      </c>
      <c r="AK61" s="65">
        <f>VLOOKUP($D61,Résultats!$B$2:$AZ$212,AK$2,FALSE)</f>
        <v>3694.4575319999999</v>
      </c>
      <c r="AL61" s="65">
        <f>VLOOKUP($D61,Résultats!$B$2:$AZ$212,AL$2,FALSE)</f>
        <v>3459.1789140000001</v>
      </c>
      <c r="AM61" s="226">
        <f>VLOOKUP($D61,Résultats!$B$2:$AZ$212,AM$2,FALSE)</f>
        <v>3233.7024000000001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9829.7131079999999</v>
      </c>
      <c r="G62" s="65">
        <f>VLOOKUP($D62,Résultats!$B$2:$AZ$212,G$2,FALSE)</f>
        <v>8877.6140589999995</v>
      </c>
      <c r="H62" s="65">
        <f>VLOOKUP($D62,Résultats!$B$2:$AZ$212,H$2,FALSE)</f>
        <v>8583.4593690000002</v>
      </c>
      <c r="I62" s="65">
        <f>VLOOKUP($D62,Résultats!$B$2:$AZ$212,I$2,FALSE)</f>
        <v>8288.2476690000003</v>
      </c>
      <c r="J62" s="65">
        <f>VLOOKUP($D62,Résultats!$B$2:$AZ$212,J$2,FALSE)</f>
        <v>8035.857548</v>
      </c>
      <c r="K62" s="65">
        <f>VLOOKUP($D62,Résultats!$B$2:$AZ$212,K$2,FALSE)</f>
        <v>7752.4824980000003</v>
      </c>
      <c r="L62" s="65">
        <f>VLOOKUP($D62,Résultats!$B$2:$AZ$212,L$2,FALSE)</f>
        <v>7479.8660129999998</v>
      </c>
      <c r="M62" s="65">
        <f>VLOOKUP($D62,Résultats!$B$2:$AZ$212,M$2,FALSE)</f>
        <v>7212.3752830000003</v>
      </c>
      <c r="N62" s="65">
        <f>VLOOKUP($D62,Résultats!$B$2:$AZ$212,N$2,FALSE)</f>
        <v>6951.4332139999997</v>
      </c>
      <c r="O62" s="65">
        <f>VLOOKUP($D62,Résultats!$B$2:$AZ$212,O$2,FALSE)</f>
        <v>6701.6643389999999</v>
      </c>
      <c r="P62" s="65">
        <f>VLOOKUP($D62,Résultats!$B$2:$AZ$212,P$2,FALSE)</f>
        <v>6462.5664120000001</v>
      </c>
      <c r="Q62" s="65">
        <f>VLOOKUP($D62,Résultats!$B$2:$AZ$212,Q$2,FALSE)</f>
        <v>6232.5759109999999</v>
      </c>
      <c r="R62" s="65">
        <f>VLOOKUP($D62,Résultats!$B$2:$AZ$212,R$2,FALSE)</f>
        <v>6009.5236180000002</v>
      </c>
      <c r="S62" s="65">
        <f>VLOOKUP($D62,Résultats!$B$2:$AZ$212,S$2,FALSE)</f>
        <v>5791.5089390000003</v>
      </c>
      <c r="T62" s="65">
        <f>VLOOKUP($D62,Résultats!$B$2:$AZ$212,T$2,FALSE)</f>
        <v>5576.7513150000004</v>
      </c>
      <c r="U62" s="65">
        <f>VLOOKUP($D62,Résultats!$B$2:$AZ$212,U$2,FALSE)</f>
        <v>5363.9150650000001</v>
      </c>
      <c r="V62" s="65">
        <f>VLOOKUP($D62,Résultats!$B$2:$AZ$212,V$2,FALSE)</f>
        <v>5152.1368920000004</v>
      </c>
      <c r="W62" s="65">
        <f>VLOOKUP($D62,Résultats!$B$2:$AZ$212,W$2,FALSE)</f>
        <v>4940.9850079999997</v>
      </c>
      <c r="X62" s="65">
        <f>VLOOKUP($D62,Résultats!$B$2:$AZ$212,X$2,FALSE)</f>
        <v>4730.4049750000004</v>
      </c>
      <c r="Y62" s="65">
        <f>VLOOKUP($D62,Résultats!$B$2:$AZ$212,Y$2,FALSE)</f>
        <v>4520.537268</v>
      </c>
      <c r="Z62" s="65">
        <f>VLOOKUP($D62,Résultats!$B$2:$AZ$212,Z$2,FALSE)</f>
        <v>4311.7729939999999</v>
      </c>
      <c r="AA62" s="65">
        <f>VLOOKUP($D62,Résultats!$B$2:$AZ$212,AA$2,FALSE)</f>
        <v>4104.6042200000002</v>
      </c>
      <c r="AB62" s="65">
        <f>VLOOKUP($D62,Résultats!$B$2:$AZ$212,AB$2,FALSE)</f>
        <v>3899.619893</v>
      </c>
      <c r="AC62" s="65">
        <f>VLOOKUP($D62,Résultats!$B$2:$AZ$212,AC$2,FALSE)</f>
        <v>3697.4523640000002</v>
      </c>
      <c r="AD62" s="65">
        <f>VLOOKUP($D62,Résultats!$B$2:$AZ$212,AD$2,FALSE)</f>
        <v>3498.7765220000001</v>
      </c>
      <c r="AE62" s="65">
        <f>VLOOKUP($D62,Résultats!$B$2:$AZ$212,AE$2,FALSE)</f>
        <v>3304.2756479999998</v>
      </c>
      <c r="AF62" s="65">
        <f>VLOOKUP($D62,Résultats!$B$2:$AZ$212,AF$2,FALSE)</f>
        <v>3114.6069539999999</v>
      </c>
      <c r="AG62" s="65">
        <f>VLOOKUP($D62,Résultats!$B$2:$AZ$212,AG$2,FALSE)</f>
        <v>2930.404642</v>
      </c>
      <c r="AH62" s="65">
        <f>VLOOKUP($D62,Résultats!$B$2:$AZ$212,AH$2,FALSE)</f>
        <v>2752.2306899999999</v>
      </c>
      <c r="AI62" s="65">
        <f>VLOOKUP($D62,Résultats!$B$2:$AZ$212,AI$2,FALSE)</f>
        <v>2580.553731</v>
      </c>
      <c r="AJ62" s="65">
        <f>VLOOKUP($D62,Résultats!$B$2:$AZ$212,AJ$2,FALSE)</f>
        <v>2415.8020849999998</v>
      </c>
      <c r="AK62" s="65">
        <f>VLOOKUP($D62,Résultats!$B$2:$AZ$212,AK$2,FALSE)</f>
        <v>2258.2976920000001</v>
      </c>
      <c r="AL62" s="65">
        <f>VLOOKUP($D62,Résultats!$B$2:$AZ$212,AL$2,FALSE)</f>
        <v>2108.2577930000002</v>
      </c>
      <c r="AM62" s="226">
        <f>VLOOKUP($D62,Résultats!$B$2:$AZ$212,AM$2,FALSE)</f>
        <v>1965.8106869999999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3290.920948</v>
      </c>
      <c r="G63" s="65">
        <f>VLOOKUP($D63,Résultats!$B$2:$AZ$212,G$2,FALSE)</f>
        <v>2898.2379190000001</v>
      </c>
      <c r="H63" s="65">
        <f>VLOOKUP($D63,Résultats!$B$2:$AZ$212,H$2,FALSE)</f>
        <v>2778.0461829999999</v>
      </c>
      <c r="I63" s="65">
        <f>VLOOKUP($D63,Résultats!$B$2:$AZ$212,I$2,FALSE)</f>
        <v>2655.988515</v>
      </c>
      <c r="J63" s="65">
        <f>VLOOKUP($D63,Résultats!$B$2:$AZ$212,J$2,FALSE)</f>
        <v>2528.281426</v>
      </c>
      <c r="K63" s="65">
        <f>VLOOKUP($D63,Résultats!$B$2:$AZ$212,K$2,FALSE)</f>
        <v>2400.593703</v>
      </c>
      <c r="L63" s="65">
        <f>VLOOKUP($D63,Résultats!$B$2:$AZ$212,L$2,FALSE)</f>
        <v>2280.4289210000002</v>
      </c>
      <c r="M63" s="65">
        <f>VLOOKUP($D63,Résultats!$B$2:$AZ$212,M$2,FALSE)</f>
        <v>2166.3455720000002</v>
      </c>
      <c r="N63" s="65">
        <f>VLOOKUP($D63,Résultats!$B$2:$AZ$212,N$2,FALSE)</f>
        <v>2058.3438940000001</v>
      </c>
      <c r="O63" s="65">
        <f>VLOOKUP($D63,Résultats!$B$2:$AZ$212,O$2,FALSE)</f>
        <v>1956.99398</v>
      </c>
      <c r="P63" s="65">
        <f>VLOOKUP($D63,Résultats!$B$2:$AZ$212,P$2,FALSE)</f>
        <v>1861.8664839999999</v>
      </c>
      <c r="Q63" s="65">
        <f>VLOOKUP($D63,Résultats!$B$2:$AZ$212,Q$2,FALSE)</f>
        <v>1772.3413740000001</v>
      </c>
      <c r="R63" s="65">
        <f>VLOOKUP($D63,Résultats!$B$2:$AZ$212,R$2,FALSE)</f>
        <v>1687.6929459999999</v>
      </c>
      <c r="S63" s="65">
        <f>VLOOKUP($D63,Résultats!$B$2:$AZ$212,S$2,FALSE)</f>
        <v>1607.2683589999999</v>
      </c>
      <c r="T63" s="65">
        <f>VLOOKUP($D63,Résultats!$B$2:$AZ$212,T$2,FALSE)</f>
        <v>1530.4566600000001</v>
      </c>
      <c r="U63" s="65">
        <f>VLOOKUP($D63,Résultats!$B$2:$AZ$212,U$2,FALSE)</f>
        <v>1456.7550000000001</v>
      </c>
      <c r="V63" s="65">
        <f>VLOOKUP($D63,Résultats!$B$2:$AZ$212,V$2,FALSE)</f>
        <v>1385.769131</v>
      </c>
      <c r="W63" s="65">
        <f>VLOOKUP($D63,Résultats!$B$2:$AZ$212,W$2,FALSE)</f>
        <v>1317.2045880000001</v>
      </c>
      <c r="X63" s="65">
        <f>VLOOKUP($D63,Résultats!$B$2:$AZ$212,X$2,FALSE)</f>
        <v>1250.8547659999999</v>
      </c>
      <c r="Y63" s="65">
        <f>VLOOKUP($D63,Résultats!$B$2:$AZ$212,Y$2,FALSE)</f>
        <v>1186.564165</v>
      </c>
      <c r="Z63" s="65">
        <f>VLOOKUP($D63,Résultats!$B$2:$AZ$212,Z$2,FALSE)</f>
        <v>1124.238413</v>
      </c>
      <c r="AA63" s="65">
        <f>VLOOKUP($D63,Résultats!$B$2:$AZ$212,AA$2,FALSE)</f>
        <v>1063.8169049999999</v>
      </c>
      <c r="AB63" s="65">
        <f>VLOOKUP($D63,Résultats!$B$2:$AZ$212,AB$2,FALSE)</f>
        <v>1005.275268</v>
      </c>
      <c r="AC63" s="65">
        <f>VLOOKUP($D63,Résultats!$B$2:$AZ$212,AC$2,FALSE)</f>
        <v>948.61140969999997</v>
      </c>
      <c r="AD63" s="65">
        <f>VLOOKUP($D63,Résultats!$B$2:$AZ$212,AD$2,FALSE)</f>
        <v>893.85048300000005</v>
      </c>
      <c r="AE63" s="65">
        <f>VLOOKUP($D63,Résultats!$B$2:$AZ$212,AE$2,FALSE)</f>
        <v>841.02609719999998</v>
      </c>
      <c r="AF63" s="65">
        <f>VLOOKUP($D63,Résultats!$B$2:$AZ$212,AF$2,FALSE)</f>
        <v>790.17628999999999</v>
      </c>
      <c r="AG63" s="65">
        <f>VLOOKUP($D63,Résultats!$B$2:$AZ$212,AG$2,FALSE)</f>
        <v>741.34529869999994</v>
      </c>
      <c r="AH63" s="65">
        <f>VLOOKUP($D63,Résultats!$B$2:$AZ$212,AH$2,FALSE)</f>
        <v>694.57183259999999</v>
      </c>
      <c r="AI63" s="65">
        <f>VLOOKUP($D63,Résultats!$B$2:$AZ$212,AI$2,FALSE)</f>
        <v>649.88398199999995</v>
      </c>
      <c r="AJ63" s="65">
        <f>VLOOKUP($D63,Résultats!$B$2:$AZ$212,AJ$2,FALSE)</f>
        <v>607.30820840000001</v>
      </c>
      <c r="AK63" s="65">
        <f>VLOOKUP($D63,Résultats!$B$2:$AZ$212,AK$2,FALSE)</f>
        <v>566.85475289999999</v>
      </c>
      <c r="AL63" s="65">
        <f>VLOOKUP($D63,Résultats!$B$2:$AZ$212,AL$2,FALSE)</f>
        <v>528.51788569999997</v>
      </c>
      <c r="AM63" s="226">
        <f>VLOOKUP($D63,Résultats!$B$2:$AZ$212,AM$2,FALSE)</f>
        <v>492.27902949999998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1274.4200229999999</v>
      </c>
      <c r="G64" s="224">
        <f>VLOOKUP($D64,Résultats!$B$2:$AZ$212,G$2,FALSE)</f>
        <v>1057.549325</v>
      </c>
      <c r="H64" s="224">
        <f>VLOOKUP($D64,Résultats!$B$2:$AZ$212,H$2,FALSE)</f>
        <v>992.50022530000001</v>
      </c>
      <c r="I64" s="224">
        <f>VLOOKUP($D64,Résultats!$B$2:$AZ$212,I$2,FALSE)</f>
        <v>930.30240909999998</v>
      </c>
      <c r="J64" s="224">
        <f>VLOOKUP($D64,Résultats!$B$2:$AZ$212,J$2,FALSE)</f>
        <v>870.15628530000004</v>
      </c>
      <c r="K64" s="224">
        <f>VLOOKUP($D64,Résultats!$B$2:$AZ$212,K$2,FALSE)</f>
        <v>812.80533649999995</v>
      </c>
      <c r="L64" s="224">
        <f>VLOOKUP($D64,Résultats!$B$2:$AZ$212,L$2,FALSE)</f>
        <v>759.1685559</v>
      </c>
      <c r="M64" s="224">
        <f>VLOOKUP($D64,Résultats!$B$2:$AZ$212,M$2,FALSE)</f>
        <v>708.89308070000004</v>
      </c>
      <c r="N64" s="224">
        <f>VLOOKUP($D64,Résultats!$B$2:$AZ$212,N$2,FALSE)</f>
        <v>661.87601400000005</v>
      </c>
      <c r="O64" s="224">
        <f>VLOOKUP($D64,Résultats!$B$2:$AZ$212,O$2,FALSE)</f>
        <v>618.10801479999998</v>
      </c>
      <c r="P64" s="224">
        <f>VLOOKUP($D64,Résultats!$B$2:$AZ$212,P$2,FALSE)</f>
        <v>577.41140810000002</v>
      </c>
      <c r="Q64" s="224">
        <f>VLOOKUP($D64,Résultats!$B$2:$AZ$212,Q$2,FALSE)</f>
        <v>539.55518900000004</v>
      </c>
      <c r="R64" s="224">
        <f>VLOOKUP($D64,Résultats!$B$2:$AZ$212,R$2,FALSE)</f>
        <v>504.30123909999998</v>
      </c>
      <c r="S64" s="224">
        <f>VLOOKUP($D64,Résultats!$B$2:$AZ$212,S$2,FALSE)</f>
        <v>471.4278539</v>
      </c>
      <c r="T64" s="224">
        <f>VLOOKUP($D64,Résultats!$B$2:$AZ$212,T$2,FALSE)</f>
        <v>440.72701749999999</v>
      </c>
      <c r="U64" s="224">
        <f>VLOOKUP($D64,Résultats!$B$2:$AZ$212,U$2,FALSE)</f>
        <v>412.01272820000003</v>
      </c>
      <c r="V64" s="224">
        <f>VLOOKUP($D64,Résultats!$B$2:$AZ$212,V$2,FALSE)</f>
        <v>385.12187290000003</v>
      </c>
      <c r="W64" s="224">
        <f>VLOOKUP($D64,Résultats!$B$2:$AZ$212,W$2,FALSE)</f>
        <v>359.9119622</v>
      </c>
      <c r="X64" s="224">
        <f>VLOOKUP($D64,Résultats!$B$2:$AZ$212,X$2,FALSE)</f>
        <v>336.2587891</v>
      </c>
      <c r="Y64" s="224">
        <f>VLOOKUP($D64,Résultats!$B$2:$AZ$212,Y$2,FALSE)</f>
        <v>314.05099439999998</v>
      </c>
      <c r="Z64" s="224">
        <f>VLOOKUP($D64,Résultats!$B$2:$AZ$212,Z$2,FALSE)</f>
        <v>293.19086069999997</v>
      </c>
      <c r="AA64" s="224">
        <f>VLOOKUP($D64,Résultats!$B$2:$AZ$212,AA$2,FALSE)</f>
        <v>273.59011429999998</v>
      </c>
      <c r="AB64" s="224">
        <f>VLOOKUP($D64,Résultats!$B$2:$AZ$212,AB$2,FALSE)</f>
        <v>255.16972860000001</v>
      </c>
      <c r="AC64" s="224">
        <f>VLOOKUP($D64,Résultats!$B$2:$AZ$212,AC$2,FALSE)</f>
        <v>237.8583252</v>
      </c>
      <c r="AD64" s="224">
        <f>VLOOKUP($D64,Résultats!$B$2:$AZ$212,AD$2,FALSE)</f>
        <v>221.592095</v>
      </c>
      <c r="AE64" s="224">
        <f>VLOOKUP($D64,Résultats!$B$2:$AZ$212,AE$2,FALSE)</f>
        <v>206.31332019999999</v>
      </c>
      <c r="AF64" s="224">
        <f>VLOOKUP($D64,Résultats!$B$2:$AZ$212,AF$2,FALSE)</f>
        <v>191.96914630000001</v>
      </c>
      <c r="AG64" s="224">
        <f>VLOOKUP($D64,Résultats!$B$2:$AZ$212,AG$2,FALSE)</f>
        <v>178.51144969999999</v>
      </c>
      <c r="AH64" s="224">
        <f>VLOOKUP($D64,Résultats!$B$2:$AZ$212,AH$2,FALSE)</f>
        <v>165.89524650000001</v>
      </c>
      <c r="AI64" s="224">
        <f>VLOOKUP($D64,Résultats!$B$2:$AZ$212,AI$2,FALSE)</f>
        <v>154.07784580000001</v>
      </c>
      <c r="AJ64" s="224">
        <f>VLOOKUP($D64,Résultats!$B$2:$AZ$212,AJ$2,FALSE)</f>
        <v>143.01976680000001</v>
      </c>
      <c r="AK64" s="224">
        <f>VLOOKUP($D64,Résultats!$B$2:$AZ$212,AK$2,FALSE)</f>
        <v>132.68276230000001</v>
      </c>
      <c r="AL64" s="224">
        <f>VLOOKUP($D64,Résultats!$B$2:$AZ$212,AL$2,FALSE)</f>
        <v>123.02963440000001</v>
      </c>
      <c r="AM64" s="227">
        <f>VLOOKUP($D64,Résultats!$B$2:$AZ$212,AM$2,FALSE)</f>
        <v>114.0244081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2854.1217499999998</v>
      </c>
      <c r="J68" s="51">
        <f t="shared" si="11"/>
        <v>2871.9544059999998</v>
      </c>
      <c r="K68" s="51">
        <f t="shared" si="11"/>
        <v>2814.4169379999998</v>
      </c>
      <c r="L68" s="51">
        <f t="shared" si="11"/>
        <v>2823.7165479999999</v>
      </c>
      <c r="M68" s="51">
        <f t="shared" si="11"/>
        <v>2798.561972</v>
      </c>
      <c r="N68" s="51">
        <f t="shared" si="11"/>
        <v>2788.7912379999998</v>
      </c>
      <c r="O68" s="51">
        <f t="shared" si="11"/>
        <v>2823.8480479999998</v>
      </c>
      <c r="P68" s="51">
        <f t="shared" si="11"/>
        <v>2861.947862</v>
      </c>
      <c r="Q68" s="51">
        <f t="shared" si="11"/>
        <v>2900.7152430000001</v>
      </c>
      <c r="R68" s="51">
        <f t="shared" si="11"/>
        <v>2933.016635</v>
      </c>
      <c r="S68" s="51">
        <f t="shared" si="11"/>
        <v>2959.803406</v>
      </c>
      <c r="T68" s="51">
        <f t="shared" si="11"/>
        <v>2979.7768839999999</v>
      </c>
      <c r="U68" s="51">
        <f t="shared" si="11"/>
        <v>2995.0307560000001</v>
      </c>
      <c r="V68" s="51">
        <f t="shared" si="11"/>
        <v>3007.5901560000002</v>
      </c>
      <c r="W68" s="51">
        <f t="shared" si="11"/>
        <v>3019.6083330000001</v>
      </c>
      <c r="X68" s="51">
        <f t="shared" si="11"/>
        <v>3033.1711810000002</v>
      </c>
      <c r="Y68" s="51">
        <f t="shared" si="11"/>
        <v>3048.246161</v>
      </c>
      <c r="Z68" s="51">
        <f t="shared" si="11"/>
        <v>3065.8933659999998</v>
      </c>
      <c r="AA68" s="51">
        <f t="shared" si="11"/>
        <v>3085.5163849999999</v>
      </c>
      <c r="AB68" s="51">
        <f t="shared" si="11"/>
        <v>3107.368195</v>
      </c>
      <c r="AC68" s="51">
        <f t="shared" si="11"/>
        <v>3130.4427759999999</v>
      </c>
      <c r="AD68" s="51">
        <f t="shared" si="11"/>
        <v>3155.4124409999999</v>
      </c>
      <c r="AE68" s="51">
        <f t="shared" si="11"/>
        <v>3180.8394859999999</v>
      </c>
      <c r="AF68" s="51">
        <f t="shared" si="11"/>
        <v>3205.3316129999998</v>
      </c>
      <c r="AG68" s="51">
        <f t="shared" si="11"/>
        <v>3229.1694910000001</v>
      </c>
      <c r="AH68" s="51">
        <f t="shared" si="11"/>
        <v>3251.4963830000002</v>
      </c>
      <c r="AI68" s="51">
        <f t="shared" si="11"/>
        <v>3270.9208520000002</v>
      </c>
      <c r="AJ68" s="51">
        <f t="shared" si="11"/>
        <v>3290.3234689999999</v>
      </c>
      <c r="AK68" s="51">
        <f t="shared" si="11"/>
        <v>3309.459429</v>
      </c>
      <c r="AL68" s="51">
        <f t="shared" si="11"/>
        <v>3328.4066710000002</v>
      </c>
      <c r="AM68" s="100">
        <f t="shared" si="11"/>
        <v>3349.1489689999999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8.7726429369761189E-3</v>
      </c>
      <c r="G69" s="124">
        <f t="shared" si="12"/>
        <v>1.6149113287515469E-2</v>
      </c>
      <c r="H69" s="124">
        <f t="shared" si="12"/>
        <v>1.9450149604894027E-2</v>
      </c>
      <c r="I69" s="124">
        <f t="shared" si="12"/>
        <v>3.4830610600266092E-2</v>
      </c>
      <c r="J69" s="123">
        <f t="shared" si="12"/>
        <v>6.1845594111426858E-2</v>
      </c>
      <c r="K69" s="67">
        <f t="shared" si="12"/>
        <v>0.108379867062895</v>
      </c>
      <c r="L69" s="67">
        <f t="shared" si="12"/>
        <v>0.12491948072827599</v>
      </c>
      <c r="M69" s="67">
        <f t="shared" si="12"/>
        <v>0.14361282066331174</v>
      </c>
      <c r="N69" s="124">
        <f t="shared" si="12"/>
        <v>0.1646283714765458</v>
      </c>
      <c r="O69" s="123">
        <f t="shared" si="12"/>
        <v>0.1881127103054378</v>
      </c>
      <c r="P69" s="67">
        <f t="shared" si="12"/>
        <v>0.214178175653991</v>
      </c>
      <c r="Q69" s="67">
        <f t="shared" si="12"/>
        <v>0.24288888993851507</v>
      </c>
      <c r="R69" s="67">
        <f t="shared" si="12"/>
        <v>0.27424595183040962</v>
      </c>
      <c r="S69" s="124">
        <f t="shared" si="12"/>
        <v>0.30817308043195085</v>
      </c>
      <c r="T69" s="124">
        <f t="shared" si="12"/>
        <v>0.34450439209461292</v>
      </c>
      <c r="U69" s="124">
        <f t="shared" si="12"/>
        <v>0.38297631892498668</v>
      </c>
      <c r="V69" s="124">
        <f t="shared" si="12"/>
        <v>0.423225756494995</v>
      </c>
      <c r="W69" s="124">
        <f t="shared" si="12"/>
        <v>0.4647961881882911</v>
      </c>
      <c r="X69" s="118">
        <f t="shared" si="12"/>
        <v>0.50715274978079117</v>
      </c>
      <c r="Y69" s="118">
        <f t="shared" si="12"/>
        <v>0.54970598157016759</v>
      </c>
      <c r="Z69" s="118">
        <f t="shared" si="12"/>
        <v>0.59184255333947577</v>
      </c>
      <c r="AA69" s="118">
        <f t="shared" si="12"/>
        <v>0.63295989141214692</v>
      </c>
      <c r="AB69" s="118">
        <f t="shared" si="12"/>
        <v>0.67250070891582903</v>
      </c>
      <c r="AC69" s="118">
        <f t="shared" si="12"/>
        <v>0.70998327266660122</v>
      </c>
      <c r="AD69" s="118">
        <f t="shared" si="12"/>
        <v>0.74502393013794932</v>
      </c>
      <c r="AE69" s="118">
        <f t="shared" si="12"/>
        <v>0.77734975212766833</v>
      </c>
      <c r="AF69" s="118">
        <f t="shared" si="12"/>
        <v>0.80680086968586606</v>
      </c>
      <c r="AG69" s="118">
        <f t="shared" si="12"/>
        <v>0.83332362872246635</v>
      </c>
      <c r="AH69" s="118">
        <f t="shared" si="12"/>
        <v>0.8569568207328373</v>
      </c>
      <c r="AI69" s="118">
        <f t="shared" si="12"/>
        <v>0.87781374601111861</v>
      </c>
      <c r="AJ69" s="118">
        <f t="shared" si="12"/>
        <v>0.8960627940620266</v>
      </c>
      <c r="AK69" s="118">
        <f t="shared" si="12"/>
        <v>0.91190872399118927</v>
      </c>
      <c r="AL69" s="118">
        <f t="shared" si="12"/>
        <v>0.92557614423793455</v>
      </c>
      <c r="AM69" s="118">
        <f t="shared" si="12"/>
        <v>0.9372959835636383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1.8987657316603683E-4</v>
      </c>
      <c r="G70" s="111">
        <f t="shared" si="13"/>
        <v>4.5335862341221422E-4</v>
      </c>
      <c r="H70" s="111">
        <f t="shared" si="13"/>
        <v>5.9303232101880958E-4</v>
      </c>
      <c r="I70" s="111">
        <f t="shared" si="13"/>
        <v>1.146760361922192E-3</v>
      </c>
      <c r="J70" s="110">
        <f t="shared" si="13"/>
        <v>2.1992632619112686E-3</v>
      </c>
      <c r="K70" s="68">
        <f t="shared" si="13"/>
        <v>4.1597363069877883E-3</v>
      </c>
      <c r="L70" s="68">
        <f t="shared" si="13"/>
        <v>5.163058013144455E-3</v>
      </c>
      <c r="M70" s="68">
        <f t="shared" si="13"/>
        <v>6.3739536513647737E-3</v>
      </c>
      <c r="N70" s="111">
        <f t="shared" si="13"/>
        <v>7.8208648079523269E-3</v>
      </c>
      <c r="O70" s="110">
        <f t="shared" si="13"/>
        <v>9.5214516478827199E-3</v>
      </c>
      <c r="P70" s="68">
        <f t="shared" si="13"/>
        <v>1.149869890257281E-2</v>
      </c>
      <c r="Q70" s="68">
        <f t="shared" si="13"/>
        <v>1.3772015790382772E-2</v>
      </c>
      <c r="R70" s="68">
        <f t="shared" si="13"/>
        <v>1.6359447719259186E-2</v>
      </c>
      <c r="S70" s="111">
        <f t="shared" si="13"/>
        <v>1.9275406543673667E-2</v>
      </c>
      <c r="T70" s="111">
        <f t="shared" si="13"/>
        <v>2.2531374852426705E-2</v>
      </c>
      <c r="U70" s="111">
        <f t="shared" si="13"/>
        <v>2.6129838547808218E-2</v>
      </c>
      <c r="V70" s="111">
        <f t="shared" si="13"/>
        <v>3.0064610824587362E-2</v>
      </c>
      <c r="W70" s="111">
        <f t="shared" si="13"/>
        <v>3.431877487801329E-2</v>
      </c>
      <c r="X70" s="116">
        <f t="shared" si="13"/>
        <v>3.8865002687100234E-2</v>
      </c>
      <c r="Y70" s="116">
        <f t="shared" si="13"/>
        <v>4.3663904576635666E-2</v>
      </c>
      <c r="Z70" s="116">
        <f t="shared" si="13"/>
        <v>4.8667193991377714E-2</v>
      </c>
      <c r="AA70" s="116">
        <f t="shared" si="13"/>
        <v>5.3824488862664069E-2</v>
      </c>
      <c r="AB70" s="116">
        <f t="shared" si="13"/>
        <v>5.9081874428466304E-2</v>
      </c>
      <c r="AC70" s="116">
        <f t="shared" si="13"/>
        <v>6.4387342980774559E-2</v>
      </c>
      <c r="AD70" s="116">
        <f t="shared" si="13"/>
        <v>6.9694842025248893E-2</v>
      </c>
      <c r="AE70" s="116">
        <f t="shared" si="13"/>
        <v>7.4964474079720983E-2</v>
      </c>
      <c r="AF70" s="116">
        <f t="shared" si="13"/>
        <v>8.0166771406063569E-2</v>
      </c>
      <c r="AG70" s="116">
        <f t="shared" si="13"/>
        <v>8.528260039231246E-2</v>
      </c>
      <c r="AH70" s="116">
        <f t="shared" si="13"/>
        <v>9.0300238879275407E-2</v>
      </c>
      <c r="AI70" s="116">
        <f t="shared" si="13"/>
        <v>9.5218486809169653E-2</v>
      </c>
      <c r="AJ70" s="116">
        <f t="shared" si="13"/>
        <v>0.10003891453263072</v>
      </c>
      <c r="AK70" s="116">
        <f t="shared" si="13"/>
        <v>0.10476787249957854</v>
      </c>
      <c r="AL70" s="116">
        <f t="shared" si="13"/>
        <v>0.10941497238694844</v>
      </c>
      <c r="AM70" s="116">
        <f t="shared" si="13"/>
        <v>0.11399467005912094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1.5472264866051748E-4</v>
      </c>
      <c r="G71" s="111">
        <f t="shared" si="14"/>
        <v>3.411560717096635E-4</v>
      </c>
      <c r="H71" s="111">
        <f t="shared" si="14"/>
        <v>4.3579027010168697E-4</v>
      </c>
      <c r="I71" s="111">
        <f t="shared" si="14"/>
        <v>8.2470365919043226E-4</v>
      </c>
      <c r="J71" s="110">
        <f t="shared" si="14"/>
        <v>1.5483507888251623E-3</v>
      </c>
      <c r="K71" s="68">
        <f t="shared" si="14"/>
        <v>2.8683672838242425E-3</v>
      </c>
      <c r="L71" s="68">
        <f t="shared" si="14"/>
        <v>3.4897877331135007E-3</v>
      </c>
      <c r="M71" s="68">
        <f t="shared" si="14"/>
        <v>4.2265392220515747E-3</v>
      </c>
      <c r="N71" s="111">
        <f t="shared" si="14"/>
        <v>5.0919478218756512E-3</v>
      </c>
      <c r="O71" s="110">
        <f t="shared" si="14"/>
        <v>6.0937315314071039E-3</v>
      </c>
      <c r="P71" s="68">
        <f t="shared" si="14"/>
        <v>7.2417494760077493E-3</v>
      </c>
      <c r="Q71" s="68">
        <f t="shared" si="14"/>
        <v>8.5435853139342443E-3</v>
      </c>
      <c r="R71" s="68">
        <f t="shared" si="14"/>
        <v>1.0005425543725223E-2</v>
      </c>
      <c r="S71" s="111">
        <f t="shared" si="14"/>
        <v>1.1630827523954812E-2</v>
      </c>
      <c r="T71" s="111">
        <f t="shared" si="14"/>
        <v>1.3420817294990466E-2</v>
      </c>
      <c r="U71" s="111">
        <f t="shared" si="14"/>
        <v>1.5371138485898071E-2</v>
      </c>
      <c r="V71" s="111">
        <f t="shared" si="14"/>
        <v>1.7472417574969611E-2</v>
      </c>
      <c r="W71" s="111">
        <f t="shared" si="14"/>
        <v>1.9709432329215924E-2</v>
      </c>
      <c r="X71" s="116">
        <f t="shared" si="14"/>
        <v>2.2061516679035068E-2</v>
      </c>
      <c r="Y71" s="116">
        <f t="shared" si="14"/>
        <v>2.4502353902907122E-2</v>
      </c>
      <c r="Z71" s="116">
        <f t="shared" si="14"/>
        <v>2.7001812427027511E-2</v>
      </c>
      <c r="AA71" s="116">
        <f t="shared" si="14"/>
        <v>2.9529111789176256E-2</v>
      </c>
      <c r="AB71" s="116">
        <f t="shared" si="14"/>
        <v>3.2052868585146825E-2</v>
      </c>
      <c r="AC71" s="116">
        <f t="shared" si="14"/>
        <v>3.4543676418252477E-2</v>
      </c>
      <c r="AD71" s="116">
        <f t="shared" si="14"/>
        <v>3.6975957590832102E-2</v>
      </c>
      <c r="AE71" s="116">
        <f t="shared" si="14"/>
        <v>3.9328290896348615E-2</v>
      </c>
      <c r="AF71" s="116">
        <f t="shared" si="14"/>
        <v>4.1584927955471418E-2</v>
      </c>
      <c r="AG71" s="116">
        <f t="shared" si="14"/>
        <v>4.3735589195184797E-2</v>
      </c>
      <c r="AH71" s="116">
        <f t="shared" si="14"/>
        <v>4.5774261745503531E-2</v>
      </c>
      <c r="AI71" s="116">
        <f t="shared" si="14"/>
        <v>4.7699792645425954E-2</v>
      </c>
      <c r="AJ71" s="116">
        <f t="shared" si="14"/>
        <v>4.9513117763316176E-2</v>
      </c>
      <c r="AK71" s="116">
        <f t="shared" si="14"/>
        <v>5.121753133296985E-2</v>
      </c>
      <c r="AL71" s="116">
        <f t="shared" si="14"/>
        <v>5.2817871575525394E-2</v>
      </c>
      <c r="AM71" s="116">
        <f t="shared" si="14"/>
        <v>5.4320574953200897E-2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2.602974220352577E-4</v>
      </c>
      <c r="G72" s="111">
        <f t="shared" si="15"/>
        <v>4.8236954624965159E-4</v>
      </c>
      <c r="H72" s="111">
        <f t="shared" si="15"/>
        <v>5.8149910671419225E-4</v>
      </c>
      <c r="I72" s="111">
        <f t="shared" si="15"/>
        <v>1.0413768105722891E-3</v>
      </c>
      <c r="J72" s="110">
        <f t="shared" si="15"/>
        <v>1.847369247546474E-3</v>
      </c>
      <c r="K72" s="68">
        <f t="shared" si="15"/>
        <v>3.2305562286237175E-3</v>
      </c>
      <c r="L72" s="68">
        <f t="shared" si="15"/>
        <v>3.7107684046479585E-3</v>
      </c>
      <c r="M72" s="68">
        <f t="shared" si="15"/>
        <v>4.2452432816806676E-3</v>
      </c>
      <c r="N72" s="111">
        <f t="shared" si="15"/>
        <v>4.8353690574812402E-3</v>
      </c>
      <c r="O72" s="110">
        <f t="shared" si="15"/>
        <v>5.4821829952799214E-3</v>
      </c>
      <c r="P72" s="68">
        <f t="shared" si="15"/>
        <v>6.1851632327185975E-3</v>
      </c>
      <c r="Q72" s="68">
        <f t="shared" si="15"/>
        <v>6.9422769534499941E-3</v>
      </c>
      <c r="R72" s="68">
        <f t="shared" si="15"/>
        <v>7.7492853053661593E-3</v>
      </c>
      <c r="S72" s="111">
        <f t="shared" si="15"/>
        <v>8.5993899454280178E-3</v>
      </c>
      <c r="T72" s="111">
        <f t="shared" si="15"/>
        <v>9.4826185147357488E-3</v>
      </c>
      <c r="U72" s="111">
        <f t="shared" si="15"/>
        <v>1.0386249435897279E-2</v>
      </c>
      <c r="V72" s="111">
        <f t="shared" si="15"/>
        <v>1.1294774865595084E-2</v>
      </c>
      <c r="W72" s="111">
        <f t="shared" si="15"/>
        <v>1.2190502346848571E-2</v>
      </c>
      <c r="X72" s="116">
        <f t="shared" si="15"/>
        <v>1.3054193369642199E-2</v>
      </c>
      <c r="Y72" s="116">
        <f t="shared" si="15"/>
        <v>1.386643162248208E-2</v>
      </c>
      <c r="Z72" s="116">
        <f t="shared" si="15"/>
        <v>1.460849156617406E-2</v>
      </c>
      <c r="AA72" s="116">
        <f t="shared" si="15"/>
        <v>1.5262548165013228E-2</v>
      </c>
      <c r="AB72" s="116">
        <f t="shared" si="15"/>
        <v>1.5813443736428536E-2</v>
      </c>
      <c r="AC72" s="116">
        <f t="shared" si="15"/>
        <v>1.6248966686110731E-2</v>
      </c>
      <c r="AD72" s="116">
        <f t="shared" si="15"/>
        <v>1.6559981342229867E-2</v>
      </c>
      <c r="AE72" s="116">
        <f t="shared" si="15"/>
        <v>1.6740974338495748E-2</v>
      </c>
      <c r="AF72" s="116">
        <f t="shared" si="15"/>
        <v>1.6789187924188737E-2</v>
      </c>
      <c r="AG72" s="116">
        <f t="shared" si="15"/>
        <v>1.6704292942918801E-2</v>
      </c>
      <c r="AH72" s="116">
        <f t="shared" si="15"/>
        <v>1.6488504139295548E-2</v>
      </c>
      <c r="AI72" s="116">
        <f t="shared" si="15"/>
        <v>1.6144928877661512E-2</v>
      </c>
      <c r="AJ72" s="116">
        <f t="shared" si="15"/>
        <v>1.5678730260425957E-2</v>
      </c>
      <c r="AK72" s="116">
        <f t="shared" si="15"/>
        <v>1.5095757803290479E-2</v>
      </c>
      <c r="AL72" s="116">
        <f t="shared" si="15"/>
        <v>1.4402171344524383E-2</v>
      </c>
      <c r="AM72" s="116">
        <f t="shared" si="15"/>
        <v>1.3603249318468881E-2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5.6883396831768395E-3</v>
      </c>
      <c r="G73" s="111">
        <f t="shared" si="16"/>
        <v>1.0411971491714729E-2</v>
      </c>
      <c r="H73" s="111">
        <f t="shared" si="16"/>
        <v>1.2513274080819677E-2</v>
      </c>
      <c r="I73" s="111">
        <f t="shared" si="16"/>
        <v>2.2359505445063793E-2</v>
      </c>
      <c r="J73" s="110">
        <f t="shared" si="16"/>
        <v>3.9607738292207421E-2</v>
      </c>
      <c r="K73" s="68">
        <f t="shared" si="16"/>
        <v>6.9233099321263397E-2</v>
      </c>
      <c r="L73" s="68">
        <f t="shared" si="16"/>
        <v>7.958547923628205E-2</v>
      </c>
      <c r="M73" s="68">
        <f t="shared" si="16"/>
        <v>9.1241142935104533E-2</v>
      </c>
      <c r="N73" s="111">
        <f t="shared" si="16"/>
        <v>0.10429496587510434</v>
      </c>
      <c r="O73" s="110">
        <f t="shared" si="16"/>
        <v>0.11883362964153375</v>
      </c>
      <c r="P73" s="68">
        <f t="shared" si="16"/>
        <v>0.13491814317335735</v>
      </c>
      <c r="Q73" s="68">
        <f t="shared" si="16"/>
        <v>0.15257975672312485</v>
      </c>
      <c r="R73" s="68">
        <f t="shared" si="16"/>
        <v>0.17180889129188318</v>
      </c>
      <c r="S73" s="111">
        <f t="shared" si="16"/>
        <v>0.19254696752653172</v>
      </c>
      <c r="T73" s="111">
        <f t="shared" si="16"/>
        <v>0.21467792623496304</v>
      </c>
      <c r="U73" s="111">
        <f t="shared" si="16"/>
        <v>0.23802640743232484</v>
      </c>
      <c r="V73" s="111">
        <f t="shared" si="16"/>
        <v>0.26235634227817312</v>
      </c>
      <c r="W73" s="111">
        <f t="shared" si="16"/>
        <v>0.2873761915797442</v>
      </c>
      <c r="X73" s="116">
        <f t="shared" si="16"/>
        <v>0.31274871409903454</v>
      </c>
      <c r="Y73" s="116">
        <f t="shared" si="16"/>
        <v>0.33810759812845703</v>
      </c>
      <c r="Z73" s="116">
        <f t="shared" si="16"/>
        <v>0.36307592343053463</v>
      </c>
      <c r="AA73" s="116">
        <f t="shared" si="16"/>
        <v>0.38728512180628072</v>
      </c>
      <c r="AB73" s="116">
        <f t="shared" si="16"/>
        <v>0.41039859809725576</v>
      </c>
      <c r="AC73" s="116">
        <f t="shared" si="16"/>
        <v>0.43212859259753483</v>
      </c>
      <c r="AD73" s="116">
        <f t="shared" si="16"/>
        <v>0.45224874075344373</v>
      </c>
      <c r="AE73" s="116">
        <f t="shared" si="16"/>
        <v>0.4706022955853108</v>
      </c>
      <c r="AF73" s="116">
        <f t="shared" si="16"/>
        <v>0.48710124520897746</v>
      </c>
      <c r="AG73" s="116">
        <f t="shared" si="16"/>
        <v>0.50172185898432919</v>
      </c>
      <c r="AH73" s="116">
        <f t="shared" si="16"/>
        <v>0.51449724894250326</v>
      </c>
      <c r="AI73" s="116">
        <f t="shared" si="16"/>
        <v>0.5255038020712095</v>
      </c>
      <c r="AJ73" s="116">
        <f t="shared" si="16"/>
        <v>0.53485271025187464</v>
      </c>
      <c r="AK73" s="116">
        <f t="shared" si="16"/>
        <v>0.54267649370842308</v>
      </c>
      <c r="AL73" s="116">
        <f t="shared" si="16"/>
        <v>0.54911895740519023</v>
      </c>
      <c r="AM73" s="116">
        <f t="shared" si="16"/>
        <v>0.55432542779795357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1.9412443775811209E-4</v>
      </c>
      <c r="F74" s="111">
        <f t="shared" si="17"/>
        <v>2.15700787225922E-3</v>
      </c>
      <c r="G74" s="111">
        <f t="shared" si="17"/>
        <v>3.8958703301092443E-3</v>
      </c>
      <c r="H74" s="111">
        <f t="shared" si="17"/>
        <v>4.6587815977505624E-3</v>
      </c>
      <c r="I74" s="111">
        <f t="shared" si="17"/>
        <v>8.2829372222821256E-3</v>
      </c>
      <c r="J74" s="110">
        <f t="shared" si="17"/>
        <v>1.459320923843385E-2</v>
      </c>
      <c r="K74" s="68">
        <f t="shared" si="17"/>
        <v>2.536189426529098E-2</v>
      </c>
      <c r="L74" s="68">
        <f t="shared" si="17"/>
        <v>2.8980126853724131E-2</v>
      </c>
      <c r="M74" s="68">
        <f t="shared" si="17"/>
        <v>3.3020686554230072E-2</v>
      </c>
      <c r="N74" s="111">
        <f t="shared" si="17"/>
        <v>3.751018737961196E-2</v>
      </c>
      <c r="O74" s="110">
        <f t="shared" si="17"/>
        <v>4.2477097407898491E-2</v>
      </c>
      <c r="P74" s="68">
        <f t="shared" si="17"/>
        <v>4.7937686853639819E-2</v>
      </c>
      <c r="Q74" s="68">
        <f t="shared" si="17"/>
        <v>5.3898353820592514E-2</v>
      </c>
      <c r="R74" s="68">
        <f t="shared" si="17"/>
        <v>6.035037383959467E-2</v>
      </c>
      <c r="S74" s="111">
        <f t="shared" si="17"/>
        <v>6.726771764516308E-2</v>
      </c>
      <c r="T74" s="111">
        <f t="shared" si="17"/>
        <v>7.4603577064328949E-2</v>
      </c>
      <c r="U74" s="111">
        <f t="shared" si="17"/>
        <v>8.2292063180402275E-2</v>
      </c>
      <c r="V74" s="111">
        <f t="shared" si="17"/>
        <v>9.0247483972679954E-2</v>
      </c>
      <c r="W74" s="111">
        <f t="shared" si="17"/>
        <v>9.8367064944776733E-2</v>
      </c>
      <c r="X74" s="116">
        <f t="shared" si="17"/>
        <v>0.10653448665349165</v>
      </c>
      <c r="Y74" s="116">
        <f t="shared" si="17"/>
        <v>0.11462666603847156</v>
      </c>
      <c r="Z74" s="116">
        <f t="shared" si="17"/>
        <v>0.12251951400712872</v>
      </c>
      <c r="AA74" s="116">
        <f t="shared" si="17"/>
        <v>0.13009282658533022</v>
      </c>
      <c r="AB74" s="116">
        <f t="shared" si="17"/>
        <v>0.13723963274973275</v>
      </c>
      <c r="AC74" s="116">
        <f t="shared" si="17"/>
        <v>0.14387073654656707</v>
      </c>
      <c r="AD74" s="116">
        <f t="shared" si="17"/>
        <v>0.14991818557642558</v>
      </c>
      <c r="AE74" s="116">
        <f t="shared" si="17"/>
        <v>0.15533824330801208</v>
      </c>
      <c r="AF74" s="116">
        <f t="shared" si="17"/>
        <v>0.16010982443082405</v>
      </c>
      <c r="AG74" s="116">
        <f t="shared" si="17"/>
        <v>0.16423290668950521</v>
      </c>
      <c r="AH74" s="116">
        <f t="shared" si="17"/>
        <v>0.16772650495671795</v>
      </c>
      <c r="AI74" s="116">
        <f t="shared" si="17"/>
        <v>0.17062288895151781</v>
      </c>
      <c r="AJ74" s="116">
        <f t="shared" si="17"/>
        <v>0.17296630065765733</v>
      </c>
      <c r="AK74" s="116">
        <f t="shared" si="17"/>
        <v>0.17480743191186585</v>
      </c>
      <c r="AL74" s="116">
        <f t="shared" si="17"/>
        <v>0.17620007939829055</v>
      </c>
      <c r="AM74" s="116">
        <f t="shared" si="17"/>
        <v>0.1771973342759959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3.2514468520859676E-5</v>
      </c>
      <c r="F76" s="126">
        <f t="shared" si="19"/>
        <v>3.2239873858430672E-4</v>
      </c>
      <c r="G76" s="126">
        <f t="shared" si="19"/>
        <v>5.6438722468285984E-4</v>
      </c>
      <c r="H76" s="126">
        <f t="shared" si="19"/>
        <v>6.6777223067607976E-4</v>
      </c>
      <c r="I76" s="126">
        <f t="shared" si="19"/>
        <v>1.1753270998337755E-3</v>
      </c>
      <c r="J76" s="125">
        <f t="shared" si="19"/>
        <v>2.0496632936449202E-3</v>
      </c>
      <c r="K76" s="69">
        <f t="shared" si="19"/>
        <v>3.5262136487326672E-3</v>
      </c>
      <c r="L76" s="69">
        <f t="shared" si="19"/>
        <v>3.9902604841766153E-3</v>
      </c>
      <c r="M76" s="69">
        <f t="shared" si="19"/>
        <v>4.5052550045870483E-3</v>
      </c>
      <c r="N76" s="126">
        <f t="shared" si="19"/>
        <v>5.0750365703780952E-3</v>
      </c>
      <c r="O76" s="125">
        <f t="shared" si="19"/>
        <v>5.704617077894554E-3</v>
      </c>
      <c r="P76" s="69">
        <f t="shared" si="19"/>
        <v>6.3967339842475436E-3</v>
      </c>
      <c r="Q76" s="69">
        <f t="shared" si="19"/>
        <v>7.152901354267817E-3</v>
      </c>
      <c r="R76" s="69">
        <f t="shared" si="19"/>
        <v>7.9725281578568348E-3</v>
      </c>
      <c r="S76" s="126">
        <f t="shared" si="19"/>
        <v>8.8527712404423125E-3</v>
      </c>
      <c r="T76" s="126">
        <f t="shared" si="19"/>
        <v>9.7880781734395114E-3</v>
      </c>
      <c r="U76" s="126">
        <f t="shared" si="19"/>
        <v>1.0770622029632339E-2</v>
      </c>
      <c r="V76" s="126">
        <f t="shared" si="19"/>
        <v>1.1790127055463071E-2</v>
      </c>
      <c r="W76" s="126">
        <f t="shared" si="19"/>
        <v>1.2834221957354758E-2</v>
      </c>
      <c r="X76" s="119">
        <f t="shared" si="19"/>
        <v>1.3888836414472052E-2</v>
      </c>
      <c r="Y76" s="119">
        <f t="shared" si="19"/>
        <v>1.4939027114221303E-2</v>
      </c>
      <c r="Z76" s="119">
        <f t="shared" si="19"/>
        <v>1.5969617799812288E-2</v>
      </c>
      <c r="AA76" s="119">
        <f t="shared" si="19"/>
        <v>1.6965794381934549E-2</v>
      </c>
      <c r="AB76" s="119">
        <f t="shared" si="19"/>
        <v>1.7914291315580644E-2</v>
      </c>
      <c r="AC76" s="119">
        <f t="shared" si="19"/>
        <v>1.8803957146667868E-2</v>
      </c>
      <c r="AD76" s="119">
        <f t="shared" si="19"/>
        <v>1.9626222716664504E-2</v>
      </c>
      <c r="AE76" s="119">
        <f t="shared" si="19"/>
        <v>2.0375473841184578E-2</v>
      </c>
      <c r="AF76" s="119">
        <f t="shared" si="19"/>
        <v>2.1048912729142947E-2</v>
      </c>
      <c r="AG76" s="119">
        <f t="shared" si="19"/>
        <v>2.1646380493441867E-2</v>
      </c>
      <c r="AH76" s="119">
        <f t="shared" si="19"/>
        <v>2.2170062189486372E-2</v>
      </c>
      <c r="AI76" s="119">
        <f t="shared" si="19"/>
        <v>2.262384673867978E-2</v>
      </c>
      <c r="AJ76" s="119">
        <f t="shared" si="19"/>
        <v>2.30130205505336E-2</v>
      </c>
      <c r="AK76" s="119">
        <f t="shared" si="19"/>
        <v>2.3343636907295049E-2</v>
      </c>
      <c r="AL76" s="119">
        <f t="shared" si="19"/>
        <v>2.3622092154495625E-2</v>
      </c>
      <c r="AM76" s="119">
        <f t="shared" si="19"/>
        <v>2.3854727347005628E-2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0.99122735687456354</v>
      </c>
      <c r="G77" s="124">
        <f t="shared" si="20"/>
        <v>0.98385088687941502</v>
      </c>
      <c r="H77" s="124">
        <f t="shared" si="20"/>
        <v>0.98054985020556795</v>
      </c>
      <c r="I77" s="124">
        <f t="shared" si="20"/>
        <v>0.9651693891474673</v>
      </c>
      <c r="J77" s="123">
        <f t="shared" si="20"/>
        <v>0.93815440606267064</v>
      </c>
      <c r="K77" s="67">
        <f t="shared" si="20"/>
        <v>0.89162013279497976</v>
      </c>
      <c r="L77" s="67">
        <f t="shared" si="20"/>
        <v>0.8750805192363097</v>
      </c>
      <c r="M77" s="67">
        <f t="shared" si="20"/>
        <v>0.85638717955108412</v>
      </c>
      <c r="N77" s="124">
        <f t="shared" si="20"/>
        <v>0.8353716284875965</v>
      </c>
      <c r="O77" s="123">
        <f t="shared" si="20"/>
        <v>0.81188728962373691</v>
      </c>
      <c r="P77" s="67">
        <f t="shared" si="20"/>
        <v>0.78582182431106784</v>
      </c>
      <c r="Q77" s="67">
        <f t="shared" si="20"/>
        <v>0.75711110985463936</v>
      </c>
      <c r="R77" s="67">
        <f t="shared" si="20"/>
        <v>0.72575404810140132</v>
      </c>
      <c r="S77" s="124">
        <f t="shared" si="20"/>
        <v>0.69182691926397488</v>
      </c>
      <c r="T77" s="124">
        <f t="shared" si="20"/>
        <v>0.65549560790538708</v>
      </c>
      <c r="U77" s="124">
        <f t="shared" si="20"/>
        <v>0.61702368107501326</v>
      </c>
      <c r="V77" s="124">
        <f t="shared" si="20"/>
        <v>0.57677424350500495</v>
      </c>
      <c r="W77" s="124">
        <f t="shared" si="20"/>
        <v>0.53520381181170884</v>
      </c>
      <c r="X77" s="118">
        <f t="shared" si="20"/>
        <v>0.49284725021920872</v>
      </c>
      <c r="Y77" s="118">
        <f t="shared" si="20"/>
        <v>0.45029401842983247</v>
      </c>
      <c r="Z77" s="118">
        <f t="shared" si="20"/>
        <v>0.40815744666052417</v>
      </c>
      <c r="AA77" s="118">
        <f t="shared" si="20"/>
        <v>0.36704010858785313</v>
      </c>
      <c r="AB77" s="118">
        <f t="shared" si="20"/>
        <v>0.32749929108417097</v>
      </c>
      <c r="AC77" s="118">
        <f t="shared" si="20"/>
        <v>0.29001672752506497</v>
      </c>
      <c r="AD77" s="118">
        <f t="shared" si="20"/>
        <v>0.25497606979866755</v>
      </c>
      <c r="AE77" s="118">
        <f t="shared" si="20"/>
        <v>0.22265024777801692</v>
      </c>
      <c r="AF77" s="118">
        <f t="shared" si="20"/>
        <v>0.19319913034533193</v>
      </c>
      <c r="AG77" s="118">
        <f t="shared" si="20"/>
        <v>0.16667637106075955</v>
      </c>
      <c r="AH77" s="118">
        <f t="shared" si="20"/>
        <v>0.14304317917489745</v>
      </c>
      <c r="AI77" s="118">
        <f t="shared" si="20"/>
        <v>0.12218625389716399</v>
      </c>
      <c r="AJ77" s="118">
        <f t="shared" si="20"/>
        <v>0.10393720596836553</v>
      </c>
      <c r="AK77" s="118">
        <f t="shared" si="20"/>
        <v>8.8091275797295768E-2</v>
      </c>
      <c r="AL77" s="118">
        <f t="shared" si="20"/>
        <v>7.4423855762065325E-2</v>
      </c>
      <c r="AM77" s="118">
        <f t="shared" si="20"/>
        <v>6.2704016466220092E-2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3.089247669573747E-2</v>
      </c>
      <c r="G78" s="111">
        <f t="shared" si="21"/>
        <v>4.7129724903068368E-2</v>
      </c>
      <c r="H78" s="111">
        <f t="shared" si="21"/>
        <v>4.8525675092982563E-2</v>
      </c>
      <c r="I78" s="111">
        <f t="shared" si="21"/>
        <v>6.4225273361236249E-2</v>
      </c>
      <c r="J78" s="110">
        <f t="shared" si="21"/>
        <v>5.8991937179102984E-2</v>
      </c>
      <c r="K78" s="68">
        <f t="shared" si="21"/>
        <v>6.455199037748259E-2</v>
      </c>
      <c r="L78" s="68">
        <f t="shared" si="21"/>
        <v>6.9344945560732674E-2</v>
      </c>
      <c r="M78" s="68">
        <f t="shared" si="21"/>
        <v>7.4313475199326406E-2</v>
      </c>
      <c r="N78" s="111">
        <f t="shared" si="21"/>
        <v>7.8817722138870269E-2</v>
      </c>
      <c r="O78" s="110">
        <f t="shared" si="21"/>
        <v>8.0878052613969825E-2</v>
      </c>
      <c r="P78" s="68">
        <f t="shared" si="21"/>
        <v>8.1547112719553796E-2</v>
      </c>
      <c r="Q78" s="68">
        <f t="shared" si="21"/>
        <v>8.1507042020256645E-2</v>
      </c>
      <c r="R78" s="68">
        <f t="shared" si="21"/>
        <v>8.0830129079714555E-2</v>
      </c>
      <c r="S78" s="111">
        <f t="shared" si="21"/>
        <v>7.9591077374413968E-2</v>
      </c>
      <c r="T78" s="111">
        <f t="shared" si="21"/>
        <v>7.783588460779535E-2</v>
      </c>
      <c r="U78" s="111">
        <f t="shared" si="21"/>
        <v>7.5621654918324316E-2</v>
      </c>
      <c r="V78" s="111">
        <f t="shared" si="21"/>
        <v>7.2951116747836567E-2</v>
      </c>
      <c r="W78" s="111">
        <f t="shared" si="21"/>
        <v>6.9842890647500405E-2</v>
      </c>
      <c r="X78" s="116">
        <f t="shared" si="21"/>
        <v>6.6324965488322687E-2</v>
      </c>
      <c r="Y78" s="116">
        <f t="shared" si="21"/>
        <v>6.2450614171379579E-2</v>
      </c>
      <c r="Z78" s="116">
        <f t="shared" si="21"/>
        <v>5.8269740683472945E-2</v>
      </c>
      <c r="AA78" s="116">
        <f t="shared" si="21"/>
        <v>5.3874571111700652E-2</v>
      </c>
      <c r="AB78" s="116">
        <f t="shared" si="21"/>
        <v>4.9388153823206646E-2</v>
      </c>
      <c r="AC78" s="116">
        <f t="shared" si="21"/>
        <v>4.4908058622822752E-2</v>
      </c>
      <c r="AD78" s="116">
        <f t="shared" si="21"/>
        <v>4.0662871906322694E-2</v>
      </c>
      <c r="AE78" s="116">
        <f t="shared" si="21"/>
        <v>3.6585166844222208E-2</v>
      </c>
      <c r="AF78" s="116">
        <f t="shared" si="21"/>
        <v>3.2714202666181365E-2</v>
      </c>
      <c r="AG78" s="116">
        <f t="shared" si="21"/>
        <v>2.909360062760484E-2</v>
      </c>
      <c r="AH78" s="116">
        <f t="shared" si="21"/>
        <v>2.5751683617973101E-2</v>
      </c>
      <c r="AI78" s="116">
        <f t="shared" si="21"/>
        <v>2.2733328381985562E-2</v>
      </c>
      <c r="AJ78" s="116">
        <f t="shared" si="21"/>
        <v>2.0001621880052306E-2</v>
      </c>
      <c r="AK78" s="116">
        <f t="shared" si="21"/>
        <v>1.754102893400359E-2</v>
      </c>
      <c r="AL78" s="116">
        <f t="shared" si="21"/>
        <v>1.5336454488797051E-2</v>
      </c>
      <c r="AM78" s="116">
        <f t="shared" si="21"/>
        <v>1.3372525860912221E-2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0.19268522521395259</v>
      </c>
      <c r="G79" s="111">
        <f t="shared" si="22"/>
        <v>0.1979110858727339</v>
      </c>
      <c r="H79" s="111">
        <f t="shared" si="22"/>
        <v>0.19798714362335729</v>
      </c>
      <c r="I79" s="111">
        <f t="shared" si="22"/>
        <v>0.20223828979965552</v>
      </c>
      <c r="J79" s="110">
        <f t="shared" si="22"/>
        <v>0.19007966583993188</v>
      </c>
      <c r="K79" s="68">
        <f t="shared" si="22"/>
        <v>0.18429012851542187</v>
      </c>
      <c r="L79" s="68">
        <f t="shared" si="22"/>
        <v>0.18140698571987121</v>
      </c>
      <c r="M79" s="68">
        <f t="shared" si="22"/>
        <v>0.17799029093646243</v>
      </c>
      <c r="N79" s="111">
        <f t="shared" si="22"/>
        <v>0.17383907342870103</v>
      </c>
      <c r="O79" s="110">
        <f t="shared" si="22"/>
        <v>0.16948185425167042</v>
      </c>
      <c r="P79" s="68">
        <f t="shared" si="22"/>
        <v>0.16439171759446958</v>
      </c>
      <c r="Q79" s="68">
        <f t="shared" si="22"/>
        <v>0.15868744559150097</v>
      </c>
      <c r="R79" s="68">
        <f t="shared" si="22"/>
        <v>0.15236343506111755</v>
      </c>
      <c r="S79" s="111">
        <f t="shared" si="22"/>
        <v>0.14544728721756189</v>
      </c>
      <c r="T79" s="111">
        <f t="shared" si="22"/>
        <v>0.13798744251886746</v>
      </c>
      <c r="U79" s="111">
        <f t="shared" si="22"/>
        <v>0.13004695161133764</v>
      </c>
      <c r="V79" s="111">
        <f t="shared" si="22"/>
        <v>0.12170033000334105</v>
      </c>
      <c r="W79" s="111">
        <f t="shared" si="22"/>
        <v>0.11304295029576605</v>
      </c>
      <c r="X79" s="116">
        <f t="shared" si="22"/>
        <v>0.10418624806919527</v>
      </c>
      <c r="Y79" s="116">
        <f t="shared" si="22"/>
        <v>9.5256361416934804E-2</v>
      </c>
      <c r="Z79" s="116">
        <f t="shared" si="22"/>
        <v>8.6382491490736346E-2</v>
      </c>
      <c r="AA79" s="116">
        <f t="shared" si="22"/>
        <v>7.769779465941809E-2</v>
      </c>
      <c r="AB79" s="116">
        <f t="shared" si="22"/>
        <v>6.9329991066604202E-2</v>
      </c>
      <c r="AC79" s="116">
        <f t="shared" si="22"/>
        <v>6.1386327542311867E-2</v>
      </c>
      <c r="AD79" s="116">
        <f t="shared" si="22"/>
        <v>5.3907960680440251E-2</v>
      </c>
      <c r="AE79" s="116">
        <f t="shared" si="22"/>
        <v>4.7004139208551059E-2</v>
      </c>
      <c r="AF79" s="116">
        <f t="shared" si="22"/>
        <v>4.0714302217815489E-2</v>
      </c>
      <c r="AG79" s="116">
        <f t="shared" si="22"/>
        <v>3.5053212014878411E-2</v>
      </c>
      <c r="AH79" s="116">
        <f t="shared" si="22"/>
        <v>3.0013479664387499E-2</v>
      </c>
      <c r="AI79" s="116">
        <f t="shared" si="22"/>
        <v>2.5556980138753904E-2</v>
      </c>
      <c r="AJ79" s="116">
        <f t="shared" si="22"/>
        <v>2.1661535816009461E-2</v>
      </c>
      <c r="AK79" s="116">
        <f t="shared" si="22"/>
        <v>1.8283571422503756E-2</v>
      </c>
      <c r="AL79" s="116">
        <f t="shared" si="22"/>
        <v>1.5374872678831978E-2</v>
      </c>
      <c r="AM79" s="116">
        <f t="shared" si="22"/>
        <v>1.2885688128374205E-2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0.28527483371917017</v>
      </c>
      <c r="G80" s="111">
        <f t="shared" si="23"/>
        <v>0.28331495843313054</v>
      </c>
      <c r="H80" s="111">
        <f t="shared" si="23"/>
        <v>0.28278367972126672</v>
      </c>
      <c r="I80" s="111">
        <f t="shared" si="23"/>
        <v>0.27940708163553291</v>
      </c>
      <c r="J80" s="110">
        <f t="shared" si="23"/>
        <v>0.26917762548212265</v>
      </c>
      <c r="K80" s="68">
        <f t="shared" si="23"/>
        <v>0.25639163631270045</v>
      </c>
      <c r="L80" s="68">
        <f t="shared" si="23"/>
        <v>0.25028503037975608</v>
      </c>
      <c r="M80" s="68">
        <f t="shared" si="23"/>
        <v>0.24340393073846858</v>
      </c>
      <c r="N80" s="111">
        <f t="shared" si="23"/>
        <v>0.23583362187112553</v>
      </c>
      <c r="O80" s="110">
        <f t="shared" si="23"/>
        <v>0.22813930595744297</v>
      </c>
      <c r="P80" s="68">
        <f t="shared" si="23"/>
        <v>0.21997073785266602</v>
      </c>
      <c r="Q80" s="68">
        <f t="shared" si="23"/>
        <v>0.21115397227565783</v>
      </c>
      <c r="R80" s="68">
        <f t="shared" si="23"/>
        <v>0.20167407495798265</v>
      </c>
      <c r="S80" s="111">
        <f t="shared" si="23"/>
        <v>0.19153893743441416</v>
      </c>
      <c r="T80" s="111">
        <f t="shared" si="23"/>
        <v>0.18079064721008151</v>
      </c>
      <c r="U80" s="111">
        <f t="shared" si="23"/>
        <v>0.16949675244002738</v>
      </c>
      <c r="V80" s="111">
        <f t="shared" si="23"/>
        <v>0.15777077776151624</v>
      </c>
      <c r="W80" s="111">
        <f t="shared" si="23"/>
        <v>0.14575124700452333</v>
      </c>
      <c r="X80" s="116">
        <f t="shared" si="23"/>
        <v>0.13359893758663535</v>
      </c>
      <c r="Y80" s="116">
        <f t="shared" si="23"/>
        <v>0.12148458088388617</v>
      </c>
      <c r="Z80" s="116">
        <f t="shared" si="23"/>
        <v>0.10958797720298796</v>
      </c>
      <c r="AA80" s="116">
        <f t="shared" si="23"/>
        <v>9.807239924930751E-2</v>
      </c>
      <c r="AB80" s="116">
        <f t="shared" si="23"/>
        <v>8.7076275812882881E-2</v>
      </c>
      <c r="AC80" s="116">
        <f t="shared" si="23"/>
        <v>7.6721887376867359E-2</v>
      </c>
      <c r="AD80" s="116">
        <f t="shared" si="23"/>
        <v>6.7058431902785293E-2</v>
      </c>
      <c r="AE80" s="116">
        <f t="shared" si="23"/>
        <v>5.8193750679565108E-2</v>
      </c>
      <c r="AF80" s="116">
        <f t="shared" si="23"/>
        <v>5.0166554919882485E-2</v>
      </c>
      <c r="AG80" s="116">
        <f t="shared" si="23"/>
        <v>4.2980157370748548E-2</v>
      </c>
      <c r="AH80" s="116">
        <f t="shared" si="23"/>
        <v>3.6613558428799271E-2</v>
      </c>
      <c r="AI80" s="116">
        <f t="shared" si="23"/>
        <v>3.1017202124583844E-2</v>
      </c>
      <c r="AJ80" s="116">
        <f t="shared" si="23"/>
        <v>2.6150073374442445E-2</v>
      </c>
      <c r="AK80" s="116">
        <f t="shared" si="23"/>
        <v>2.1953248323081348E-2</v>
      </c>
      <c r="AL80" s="116">
        <f t="shared" si="23"/>
        <v>1.8361167600844528E-2</v>
      </c>
      <c r="AM80" s="116">
        <f t="shared" si="23"/>
        <v>1.530612098908999E-2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0.26927296583337329</v>
      </c>
      <c r="G81" s="111">
        <f t="shared" si="24"/>
        <v>0.26115465423737305</v>
      </c>
      <c r="H81" s="111">
        <f t="shared" si="24"/>
        <v>0.2619657851733101</v>
      </c>
      <c r="I81" s="111">
        <f t="shared" si="24"/>
        <v>0.25044328340232858</v>
      </c>
      <c r="J81" s="110">
        <f t="shared" si="24"/>
        <v>0.25143270063459355</v>
      </c>
      <c r="K81" s="68">
        <f t="shared" si="24"/>
        <v>0.23665209433158979</v>
      </c>
      <c r="L81" s="68">
        <f t="shared" si="24"/>
        <v>0.22992216990046127</v>
      </c>
      <c r="M81" s="68">
        <f t="shared" si="24"/>
        <v>0.22247073833961178</v>
      </c>
      <c r="N81" s="111">
        <f t="shared" si="24"/>
        <v>0.21454161399656552</v>
      </c>
      <c r="O81" s="110">
        <f t="shared" si="24"/>
        <v>0.2066917971076325</v>
      </c>
      <c r="P81" s="68">
        <f t="shared" si="24"/>
        <v>0.19866430617036865</v>
      </c>
      <c r="Q81" s="68">
        <f t="shared" si="24"/>
        <v>0.19014333855451801</v>
      </c>
      <c r="R81" s="68">
        <f t="shared" si="24"/>
        <v>0.18110700374530947</v>
      </c>
      <c r="S81" s="111">
        <f t="shared" si="24"/>
        <v>0.17154754014091433</v>
      </c>
      <c r="T81" s="111">
        <f t="shared" si="24"/>
        <v>0.16149274215256984</v>
      </c>
      <c r="U81" s="111">
        <f t="shared" si="24"/>
        <v>0.15099590332888052</v>
      </c>
      <c r="V81" s="111">
        <f t="shared" si="24"/>
        <v>0.14016508471375644</v>
      </c>
      <c r="W81" s="111">
        <f t="shared" si="24"/>
        <v>0.12912929790884903</v>
      </c>
      <c r="X81" s="116">
        <f t="shared" si="24"/>
        <v>0.11803738666076954</v>
      </c>
      <c r="Y81" s="116">
        <f t="shared" si="24"/>
        <v>0.10704281257684163</v>
      </c>
      <c r="Z81" s="116">
        <f t="shared" si="24"/>
        <v>9.6308575756251527E-2</v>
      </c>
      <c r="AA81" s="116">
        <f t="shared" si="24"/>
        <v>8.5974035623213846E-2</v>
      </c>
      <c r="AB81" s="116">
        <f t="shared" si="24"/>
        <v>7.6149769789350633E-2</v>
      </c>
      <c r="AC81" s="116">
        <f t="shared" si="24"/>
        <v>6.693625598476681E-2</v>
      </c>
      <c r="AD81" s="116">
        <f t="shared" si="24"/>
        <v>5.8369203469842063E-2</v>
      </c>
      <c r="AE81" s="116">
        <f t="shared" si="24"/>
        <v>5.0535838607229863E-2</v>
      </c>
      <c r="AF81" s="116">
        <f t="shared" si="24"/>
        <v>4.3464992837232534E-2</v>
      </c>
      <c r="AG81" s="116">
        <f t="shared" si="24"/>
        <v>3.715280159012254E-2</v>
      </c>
      <c r="AH81" s="116">
        <f t="shared" si="24"/>
        <v>3.1575518809365377E-2</v>
      </c>
      <c r="AI81" s="116">
        <f t="shared" si="24"/>
        <v>2.6687099364274068E-2</v>
      </c>
      <c r="AJ81" s="116">
        <f t="shared" si="24"/>
        <v>2.2447226491821862E-2</v>
      </c>
      <c r="AK81" s="116">
        <f t="shared" si="24"/>
        <v>1.8802003180562334E-2</v>
      </c>
      <c r="AL81" s="116">
        <f t="shared" si="24"/>
        <v>1.5691533554194104E-2</v>
      </c>
      <c r="AM81" s="116">
        <f t="shared" si="24"/>
        <v>1.3054148765754708E-2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0.16045968561487894</v>
      </c>
      <c r="G82" s="111">
        <f t="shared" si="25"/>
        <v>0.147511031024013</v>
      </c>
      <c r="H82" s="111">
        <f t="shared" si="25"/>
        <v>0.14459940038895844</v>
      </c>
      <c r="I82" s="111">
        <f t="shared" si="25"/>
        <v>0.13060472700577683</v>
      </c>
      <c r="J82" s="110">
        <f t="shared" si="25"/>
        <v>0.13670471111232538</v>
      </c>
      <c r="K82" s="68">
        <f t="shared" si="25"/>
        <v>0.12151131901694091</v>
      </c>
      <c r="L82" s="68">
        <f t="shared" si="25"/>
        <v>0.11711145232839426</v>
      </c>
      <c r="M82" s="68">
        <f t="shared" si="25"/>
        <v>0.11241488058782212</v>
      </c>
      <c r="N82" s="111">
        <f t="shared" si="25"/>
        <v>0.10769263342758681</v>
      </c>
      <c r="O82" s="110">
        <f t="shared" si="25"/>
        <v>0.10312123225123337</v>
      </c>
      <c r="P82" s="68">
        <f t="shared" si="25"/>
        <v>9.8685365743395925E-2</v>
      </c>
      <c r="Q82" s="68">
        <f t="shared" si="25"/>
        <v>9.4091605806064973E-2</v>
      </c>
      <c r="R82" s="68">
        <f t="shared" si="25"/>
        <v>8.9318644283788731E-2</v>
      </c>
      <c r="S82" s="111">
        <f t="shared" si="25"/>
        <v>8.4347672583224273E-2</v>
      </c>
      <c r="T82" s="111">
        <f t="shared" si="25"/>
        <v>7.9181586570090334E-2</v>
      </c>
      <c r="U82" s="111">
        <f t="shared" si="25"/>
        <v>7.3839702265815391E-2</v>
      </c>
      <c r="V82" s="111">
        <f t="shared" si="25"/>
        <v>6.8376046380436414E-2</v>
      </c>
      <c r="W82" s="111">
        <f t="shared" si="25"/>
        <v>6.2853390264504871E-2</v>
      </c>
      <c r="X82" s="116">
        <f t="shared" si="25"/>
        <v>5.7343423407661603E-2</v>
      </c>
      <c r="Y82" s="116">
        <f t="shared" si="25"/>
        <v>5.191745834860087E-2</v>
      </c>
      <c r="Z82" s="116">
        <f t="shared" si="25"/>
        <v>4.6651495184454508E-2</v>
      </c>
      <c r="AA82" s="116">
        <f t="shared" si="25"/>
        <v>4.1606572930255235E-2</v>
      </c>
      <c r="AB82" s="116">
        <f t="shared" si="25"/>
        <v>3.682863414259796E-2</v>
      </c>
      <c r="AC82" s="116">
        <f t="shared" si="25"/>
        <v>3.2361184359180249E-2</v>
      </c>
      <c r="AD82" s="116">
        <f t="shared" si="25"/>
        <v>2.8225673640233959E-2</v>
      </c>
      <c r="AE82" s="116">
        <f t="shared" si="25"/>
        <v>2.4451863912758283E-2</v>
      </c>
      <c r="AF82" s="116">
        <f t="shared" si="25"/>
        <v>2.1050358670018803E-2</v>
      </c>
      <c r="AG82" s="116">
        <f t="shared" si="25"/>
        <v>1.8016877801599419E-2</v>
      </c>
      <c r="AH82" s="116">
        <f t="shared" si="25"/>
        <v>1.5338507448679515E-2</v>
      </c>
      <c r="AI82" s="116">
        <f t="shared" si="25"/>
        <v>1.299463368977905E-2</v>
      </c>
      <c r="AJ82" s="116">
        <f t="shared" si="25"/>
        <v>1.0962343502039435E-2</v>
      </c>
      <c r="AK82" s="116">
        <f t="shared" si="25"/>
        <v>9.2147279802776514E-3</v>
      </c>
      <c r="AL82" s="116">
        <f t="shared" si="25"/>
        <v>7.7223472401819369E-3</v>
      </c>
      <c r="AM82" s="116">
        <f t="shared" si="25"/>
        <v>6.4552664393591509E-3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4.397616945754388E-2</v>
      </c>
      <c r="G83" s="111">
        <f t="shared" si="26"/>
        <v>3.9853084319277129E-2</v>
      </c>
      <c r="H83" s="111">
        <f t="shared" si="26"/>
        <v>3.8400438204432154E-2</v>
      </c>
      <c r="I83" s="111">
        <f t="shared" si="26"/>
        <v>3.2981317864243145E-2</v>
      </c>
      <c r="J83" s="110">
        <f t="shared" si="26"/>
        <v>2.7502046771699342E-2</v>
      </c>
      <c r="K83" s="68">
        <f t="shared" si="26"/>
        <v>2.4539965826484805E-2</v>
      </c>
      <c r="L83" s="68">
        <f t="shared" si="26"/>
        <v>2.360429869181048E-2</v>
      </c>
      <c r="M83" s="68">
        <f t="shared" si="26"/>
        <v>2.2648037279197331E-2</v>
      </c>
      <c r="N83" s="111">
        <f t="shared" si="26"/>
        <v>2.1724654608227079E-2</v>
      </c>
      <c r="O83" s="110">
        <f t="shared" si="26"/>
        <v>2.0834155648590341E-2</v>
      </c>
      <c r="P83" s="68">
        <f t="shared" si="26"/>
        <v>1.9975121220429836E-2</v>
      </c>
      <c r="Q83" s="68">
        <f t="shared" si="26"/>
        <v>1.9087438297713664E-2</v>
      </c>
      <c r="R83" s="68">
        <f t="shared" si="26"/>
        <v>1.8164565074142512E-2</v>
      </c>
      <c r="S83" s="111">
        <f t="shared" si="26"/>
        <v>1.720161050115367E-2</v>
      </c>
      <c r="T83" s="111">
        <f t="shared" si="26"/>
        <v>1.6198377233937897E-2</v>
      </c>
      <c r="U83" s="111">
        <f t="shared" si="26"/>
        <v>1.5158450713418982E-2</v>
      </c>
      <c r="V83" s="111">
        <f t="shared" si="26"/>
        <v>1.4091108363103712E-2</v>
      </c>
      <c r="W83" s="111">
        <f t="shared" si="26"/>
        <v>1.3007452887433794E-2</v>
      </c>
      <c r="X83" s="116">
        <f t="shared" si="26"/>
        <v>1.1920319995945523E-2</v>
      </c>
      <c r="Y83" s="116">
        <f t="shared" si="26"/>
        <v>1.0843016194977174E-2</v>
      </c>
      <c r="Z83" s="116">
        <f t="shared" si="26"/>
        <v>9.7896005949999511E-3</v>
      </c>
      <c r="AA83" s="116">
        <f t="shared" si="26"/>
        <v>8.7725551747475164E-3</v>
      </c>
      <c r="AB83" s="116">
        <f t="shared" si="26"/>
        <v>7.802638470398581E-3</v>
      </c>
      <c r="AC83" s="116">
        <f t="shared" si="26"/>
        <v>6.8896580558353571E-3</v>
      </c>
      <c r="AD83" s="116">
        <f t="shared" si="26"/>
        <v>6.0407231182619276E-3</v>
      </c>
      <c r="AE83" s="116">
        <f t="shared" si="26"/>
        <v>5.261492515941435E-3</v>
      </c>
      <c r="AF83" s="116">
        <f t="shared" si="26"/>
        <v>4.5548156299296452E-3</v>
      </c>
      <c r="AG83" s="116">
        <f t="shared" si="26"/>
        <v>3.9209236385046716E-3</v>
      </c>
      <c r="AH83" s="116">
        <f t="shared" si="26"/>
        <v>3.3580769325432152E-3</v>
      </c>
      <c r="AI83" s="116">
        <f t="shared" si="26"/>
        <v>2.8629344945091317E-3</v>
      </c>
      <c r="AJ83" s="116">
        <f t="shared" si="26"/>
        <v>2.4310240140100951E-3</v>
      </c>
      <c r="AK83" s="116">
        <f t="shared" si="26"/>
        <v>2.0570983833021633E-3</v>
      </c>
      <c r="AL83" s="116">
        <f t="shared" si="26"/>
        <v>1.7354679686014845E-3</v>
      </c>
      <c r="AM83" s="116">
        <f t="shared" si="26"/>
        <v>1.4603531703937175E-3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8.6660004087676396E-3</v>
      </c>
      <c r="G84" s="113">
        <f t="shared" si="27"/>
        <v>6.9763481079636079E-3</v>
      </c>
      <c r="H84" s="113">
        <f t="shared" si="27"/>
        <v>6.2877280668700748E-3</v>
      </c>
      <c r="I84" s="113">
        <f t="shared" si="27"/>
        <v>5.2694162153383963E-3</v>
      </c>
      <c r="J84" s="112">
        <f t="shared" si="27"/>
        <v>4.2657191125338497E-3</v>
      </c>
      <c r="K84" s="70">
        <f t="shared" si="27"/>
        <v>3.6829986275473446E-3</v>
      </c>
      <c r="L84" s="70">
        <f t="shared" si="27"/>
        <v>3.4056367955244212E-3</v>
      </c>
      <c r="M84" s="70">
        <f t="shared" si="27"/>
        <v>3.1458263001081042E-3</v>
      </c>
      <c r="N84" s="113">
        <f t="shared" si="27"/>
        <v>2.9223090807057395E-3</v>
      </c>
      <c r="O84" s="112">
        <f t="shared" si="27"/>
        <v>2.7408917446821489E-3</v>
      </c>
      <c r="P84" s="70">
        <f t="shared" si="27"/>
        <v>2.5874630664393283E-3</v>
      </c>
      <c r="Q84" s="70">
        <f t="shared" si="27"/>
        <v>2.4402673727046704E-3</v>
      </c>
      <c r="R84" s="70">
        <f t="shared" si="27"/>
        <v>2.2961959105970088E-3</v>
      </c>
      <c r="S84" s="113">
        <f t="shared" si="27"/>
        <v>2.1527941329087044E-3</v>
      </c>
      <c r="T84" s="113">
        <f t="shared" si="27"/>
        <v>2.0089276244616978E-3</v>
      </c>
      <c r="U84" s="113">
        <f t="shared" si="27"/>
        <v>1.8642656800149399E-3</v>
      </c>
      <c r="V84" s="113">
        <f t="shared" si="27"/>
        <v>1.7197795499766888E-3</v>
      </c>
      <c r="W84" s="113">
        <f t="shared" si="27"/>
        <v>1.5765829889170598E-3</v>
      </c>
      <c r="X84" s="117">
        <f t="shared" si="27"/>
        <v>1.4359690182616171E-3</v>
      </c>
      <c r="Y84" s="117">
        <f t="shared" si="27"/>
        <v>1.2991747748813125E-3</v>
      </c>
      <c r="Z84" s="117">
        <f t="shared" si="27"/>
        <v>1.1675658464502512E-3</v>
      </c>
      <c r="AA84" s="117">
        <f t="shared" si="27"/>
        <v>1.0421798456921824E-3</v>
      </c>
      <c r="AB84" s="117">
        <f t="shared" si="27"/>
        <v>9.238280097025966E-4</v>
      </c>
      <c r="AC84" s="117">
        <f t="shared" si="27"/>
        <v>8.1335556539175022E-4</v>
      </c>
      <c r="AD84" s="117">
        <f t="shared" si="27"/>
        <v>7.1120506525251424E-4</v>
      </c>
      <c r="AE84" s="117">
        <f t="shared" si="27"/>
        <v>6.1799603049822048E-4</v>
      </c>
      <c r="AF84" s="117">
        <f t="shared" si="27"/>
        <v>5.3390337151365433E-4</v>
      </c>
      <c r="AG84" s="117">
        <f t="shared" si="27"/>
        <v>4.5879802101722508E-4</v>
      </c>
      <c r="AH84" s="117">
        <f t="shared" si="27"/>
        <v>3.9235426607577435E-4</v>
      </c>
      <c r="AI84" s="117">
        <f t="shared" si="27"/>
        <v>3.3407571581313211E-4</v>
      </c>
      <c r="AJ84" s="117">
        <f t="shared" si="27"/>
        <v>2.8338090509483584E-4</v>
      </c>
      <c r="AK84" s="117">
        <f t="shared" si="27"/>
        <v>2.395975729001753E-4</v>
      </c>
      <c r="AL84" s="117">
        <f t="shared" si="27"/>
        <v>2.0201222712908087E-4</v>
      </c>
      <c r="AM84" s="117">
        <f t="shared" si="27"/>
        <v>1.6991310758861621E-4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34515.398090000002</v>
      </c>
      <c r="J85" s="99">
        <f t="shared" si="28"/>
        <v>34701.329299999998</v>
      </c>
      <c r="K85" s="51">
        <f t="shared" si="28"/>
        <v>34815.253689999998</v>
      </c>
      <c r="L85" s="51">
        <f t="shared" si="28"/>
        <v>34929.611969999998</v>
      </c>
      <c r="M85" s="51">
        <f t="shared" si="28"/>
        <v>35009.9162</v>
      </c>
      <c r="N85" s="100">
        <f t="shared" si="28"/>
        <v>35074.200340000003</v>
      </c>
      <c r="O85" s="99">
        <f t="shared" si="28"/>
        <v>35168.538639999999</v>
      </c>
      <c r="P85" s="51">
        <f t="shared" si="28"/>
        <v>35293.635240000003</v>
      </c>
      <c r="Q85" s="51">
        <f t="shared" si="28"/>
        <v>35447.764089999997</v>
      </c>
      <c r="R85" s="51">
        <f t="shared" si="28"/>
        <v>35622.199860000001</v>
      </c>
      <c r="S85" s="100">
        <f t="shared" si="28"/>
        <v>35809.847629999997</v>
      </c>
      <c r="T85" s="100">
        <f t="shared" si="28"/>
        <v>36002.865949999999</v>
      </c>
      <c r="U85" s="100">
        <f t="shared" si="28"/>
        <v>36196.117250000003</v>
      </c>
      <c r="V85" s="100">
        <f t="shared" si="28"/>
        <v>36386.888939999997</v>
      </c>
      <c r="W85" s="100">
        <f t="shared" si="28"/>
        <v>36574.832770000001</v>
      </c>
      <c r="X85" s="104">
        <f t="shared" si="28"/>
        <v>36761.713459999999</v>
      </c>
      <c r="Y85" s="104">
        <f t="shared" si="28"/>
        <v>36949.125890000003</v>
      </c>
      <c r="Z85" s="104">
        <f t="shared" si="28"/>
        <v>37139.600899999998</v>
      </c>
      <c r="AA85" s="104">
        <f t="shared" si="28"/>
        <v>37334.875970000001</v>
      </c>
      <c r="AB85" s="104">
        <f t="shared" si="28"/>
        <v>37536.806340000003</v>
      </c>
      <c r="AC85" s="104">
        <f t="shared" si="28"/>
        <v>37746.096879999997</v>
      </c>
      <c r="AD85" s="104">
        <f t="shared" si="28"/>
        <v>37964.069869999999</v>
      </c>
      <c r="AE85" s="104">
        <f t="shared" si="28"/>
        <v>38190.507030000001</v>
      </c>
      <c r="AF85" s="104">
        <f t="shared" si="28"/>
        <v>38423.814749999998</v>
      </c>
      <c r="AG85" s="104">
        <f t="shared" si="28"/>
        <v>38662.804109999997</v>
      </c>
      <c r="AH85" s="104">
        <f t="shared" si="28"/>
        <v>38905.521959999998</v>
      </c>
      <c r="AI85" s="104">
        <f t="shared" si="28"/>
        <v>39148.775730000001</v>
      </c>
      <c r="AJ85" s="104">
        <f t="shared" si="28"/>
        <v>39392.50187</v>
      </c>
      <c r="AK85" s="104">
        <f t="shared" si="28"/>
        <v>39636.396950000002</v>
      </c>
      <c r="AL85" s="104">
        <f t="shared" si="28"/>
        <v>39880.259109999999</v>
      </c>
      <c r="AM85" s="104">
        <f t="shared" si="28"/>
        <v>40125.885970000003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0.99758765959571793</v>
      </c>
      <c r="G87" s="111">
        <f t="shared" si="29"/>
        <v>0.99508202490081576</v>
      </c>
      <c r="H87" s="111">
        <f t="shared" si="29"/>
        <v>0.99392077893257202</v>
      </c>
      <c r="I87" s="111">
        <f t="shared" si="29"/>
        <v>0.99154329035293465</v>
      </c>
      <c r="J87" s="110">
        <f t="shared" si="29"/>
        <v>0.98712471484485764</v>
      </c>
      <c r="K87" s="68">
        <f t="shared" si="29"/>
        <v>0.97940425635312955</v>
      </c>
      <c r="L87" s="68">
        <f t="shared" si="29"/>
        <v>0.97097070557580545</v>
      </c>
      <c r="M87" s="68">
        <f t="shared" si="29"/>
        <v>0.96181132647212686</v>
      </c>
      <c r="N87" s="111">
        <f t="shared" si="29"/>
        <v>0.95175795617297887</v>
      </c>
      <c r="O87" s="110">
        <f t="shared" si="29"/>
        <v>0.94052707957500725</v>
      </c>
      <c r="P87" s="68">
        <f t="shared" si="29"/>
        <v>0.92798208762810341</v>
      </c>
      <c r="Q87" s="68">
        <f t="shared" si="29"/>
        <v>0.91399959635648775</v>
      </c>
      <c r="R87" s="68">
        <f t="shared" si="29"/>
        <v>0.89850006725553189</v>
      </c>
      <c r="S87" s="111">
        <f t="shared" si="29"/>
        <v>0.88141784198929318</v>
      </c>
      <c r="T87" s="111">
        <f t="shared" si="29"/>
        <v>0.86271939026009681</v>
      </c>
      <c r="U87" s="111">
        <f t="shared" si="29"/>
        <v>0.84238941401926182</v>
      </c>
      <c r="V87" s="111">
        <f t="shared" si="29"/>
        <v>0.82043475959777956</v>
      </c>
      <c r="W87" s="111">
        <f t="shared" si="29"/>
        <v>0.79688616933080236</v>
      </c>
      <c r="X87" s="116">
        <f t="shared" si="29"/>
        <v>0.77180023071753734</v>
      </c>
      <c r="Y87" s="116">
        <f t="shared" si="29"/>
        <v>0.74527646180265283</v>
      </c>
      <c r="Z87" s="116">
        <f t="shared" si="29"/>
        <v>0.71744711182397236</v>
      </c>
      <c r="AA87" s="116">
        <f t="shared" si="29"/>
        <v>0.68848795428313825</v>
      </c>
      <c r="AB87" s="116">
        <f t="shared" si="29"/>
        <v>0.65860462677816611</v>
      </c>
      <c r="AC87" s="116">
        <f t="shared" si="29"/>
        <v>0.62803607973996178</v>
      </c>
      <c r="AD87" s="116">
        <f t="shared" si="29"/>
        <v>0.5970289143817763</v>
      </c>
      <c r="AE87" s="116">
        <f t="shared" si="29"/>
        <v>0.56584738435194326</v>
      </c>
      <c r="AF87" s="116">
        <f t="shared" si="29"/>
        <v>0.53476090215638994</v>
      </c>
      <c r="AG87" s="116">
        <f t="shared" si="29"/>
        <v>0.50401798624222971</v>
      </c>
      <c r="AH87" s="116">
        <f t="shared" si="29"/>
        <v>0.47384981928668107</v>
      </c>
      <c r="AI87" s="116">
        <f t="shared" si="29"/>
        <v>0.44446796344300393</v>
      </c>
      <c r="AJ87" s="116">
        <f t="shared" si="29"/>
        <v>0.41602457198791776</v>
      </c>
      <c r="AK87" s="116">
        <f t="shared" si="29"/>
        <v>0.38864362871913355</v>
      </c>
      <c r="AL87" s="116">
        <f t="shared" si="29"/>
        <v>0.36241884462520485</v>
      </c>
      <c r="AM87" s="116">
        <f t="shared" si="29"/>
        <v>0.33740283342583599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2.4123406021390502E-3</v>
      </c>
      <c r="G88" s="111">
        <f t="shared" si="29"/>
        <v>4.9179749794950591E-3</v>
      </c>
      <c r="H88" s="111">
        <f t="shared" si="29"/>
        <v>6.0792211781083363E-3</v>
      </c>
      <c r="I88" s="111">
        <f t="shared" si="29"/>
        <v>8.4567097919281166E-3</v>
      </c>
      <c r="J88" s="110">
        <f t="shared" si="29"/>
        <v>1.2875285235831009E-2</v>
      </c>
      <c r="K88" s="68">
        <f t="shared" si="29"/>
        <v>2.0595743488893706E-2</v>
      </c>
      <c r="L88" s="68">
        <f t="shared" si="29"/>
        <v>2.9029294481452552E-2</v>
      </c>
      <c r="M88" s="68">
        <f t="shared" si="29"/>
        <v>3.8188673699253245E-2</v>
      </c>
      <c r="N88" s="111">
        <f t="shared" si="29"/>
        <v>4.82420439125541E-2</v>
      </c>
      <c r="O88" s="110">
        <f t="shared" si="29"/>
        <v>5.9472920254385643E-2</v>
      </c>
      <c r="P88" s="68">
        <f t="shared" si="29"/>
        <v>7.201791234356282E-2</v>
      </c>
      <c r="Q88" s="68">
        <f t="shared" si="29"/>
        <v>8.6000403530670191E-2</v>
      </c>
      <c r="R88" s="68">
        <f t="shared" si="29"/>
        <v>0.10149993266025092</v>
      </c>
      <c r="S88" s="111">
        <f t="shared" si="29"/>
        <v>0.11858215803863224</v>
      </c>
      <c r="T88" s="111">
        <f t="shared" si="29"/>
        <v>0.13728060971212766</v>
      </c>
      <c r="U88" s="111">
        <f t="shared" si="29"/>
        <v>0.15761058606361983</v>
      </c>
      <c r="V88" s="111">
        <f t="shared" si="29"/>
        <v>0.17956524048466785</v>
      </c>
      <c r="W88" s="111">
        <f t="shared" si="29"/>
        <v>0.203113830587174</v>
      </c>
      <c r="X88" s="116">
        <f t="shared" si="29"/>
        <v>0.22819976922805818</v>
      </c>
      <c r="Y88" s="116">
        <f t="shared" si="29"/>
        <v>0.25472353817028254</v>
      </c>
      <c r="Z88" s="116">
        <f t="shared" si="29"/>
        <v>0.28255288817602775</v>
      </c>
      <c r="AA88" s="116">
        <f t="shared" si="29"/>
        <v>0.31151204544901562</v>
      </c>
      <c r="AB88" s="116">
        <f t="shared" si="29"/>
        <v>0.34139537348823901</v>
      </c>
      <c r="AC88" s="116">
        <f t="shared" si="29"/>
        <v>0.37196391999511025</v>
      </c>
      <c r="AD88" s="116">
        <f t="shared" si="29"/>
        <v>0.40297108561822381</v>
      </c>
      <c r="AE88" s="116">
        <f t="shared" si="29"/>
        <v>0.43415261564805674</v>
      </c>
      <c r="AF88" s="116">
        <f t="shared" si="29"/>
        <v>0.46523909784361017</v>
      </c>
      <c r="AG88" s="116">
        <f t="shared" si="29"/>
        <v>0.4959820137577704</v>
      </c>
      <c r="AH88" s="116">
        <f t="shared" si="29"/>
        <v>0.52615018071331909</v>
      </c>
      <c r="AI88" s="116">
        <f t="shared" si="29"/>
        <v>0.55553203655699601</v>
      </c>
      <c r="AJ88" s="116">
        <f t="shared" si="29"/>
        <v>0.58397542775822686</v>
      </c>
      <c r="AK88" s="116">
        <f t="shared" si="29"/>
        <v>0.6113563712808664</v>
      </c>
      <c r="AL88" s="116">
        <f t="shared" si="29"/>
        <v>0.63758115537479509</v>
      </c>
      <c r="AM88" s="116">
        <f t="shared" si="29"/>
        <v>0.66259716657416401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1.8030602050114832E-5</v>
      </c>
      <c r="G89" s="111">
        <f t="shared" si="29"/>
        <v>2.356634888401468E-5</v>
      </c>
      <c r="H89" s="111">
        <f t="shared" si="29"/>
        <v>2.6079918231104842E-5</v>
      </c>
      <c r="I89" s="111">
        <f t="shared" si="29"/>
        <v>2.994023561036088E-5</v>
      </c>
      <c r="J89" s="110">
        <f t="shared" si="29"/>
        <v>3.2994027782099981E-5</v>
      </c>
      <c r="K89" s="68">
        <f t="shared" si="29"/>
        <v>3.6237318625725629E-5</v>
      </c>
      <c r="L89" s="68">
        <f t="shared" si="29"/>
        <v>3.965600431489706E-5</v>
      </c>
      <c r="M89" s="68">
        <f t="shared" si="29"/>
        <v>4.3211627910151923E-5</v>
      </c>
      <c r="N89" s="111">
        <f t="shared" si="29"/>
        <v>4.686992305068187E-5</v>
      </c>
      <c r="O89" s="110">
        <f t="shared" si="29"/>
        <v>5.045708248399371E-5</v>
      </c>
      <c r="P89" s="68">
        <f t="shared" si="29"/>
        <v>5.3849755744231456E-5</v>
      </c>
      <c r="Q89" s="68">
        <f t="shared" si="29"/>
        <v>5.6991637917436841E-5</v>
      </c>
      <c r="R89" s="68">
        <f t="shared" si="29"/>
        <v>5.9830768632378341E-5</v>
      </c>
      <c r="S89" s="111">
        <f t="shared" si="29"/>
        <v>6.2329876213438671E-5</v>
      </c>
      <c r="T89" s="111">
        <f t="shared" si="29"/>
        <v>6.4460780545166576E-5</v>
      </c>
      <c r="U89" s="111">
        <f t="shared" si="29"/>
        <v>6.6207185191942102E-5</v>
      </c>
      <c r="V89" s="111">
        <f t="shared" si="29"/>
        <v>6.7557292849450192E-5</v>
      </c>
      <c r="W89" s="111">
        <f t="shared" si="29"/>
        <v>6.8503730058203078E-5</v>
      </c>
      <c r="X89" s="116">
        <f t="shared" si="29"/>
        <v>6.9042831307678654E-5</v>
      </c>
      <c r="Y89" s="116">
        <f t="shared" si="29"/>
        <v>6.9175539107726371E-5</v>
      </c>
      <c r="Z89" s="116">
        <f t="shared" si="29"/>
        <v>6.890671426143409E-5</v>
      </c>
      <c r="AA89" s="116">
        <f t="shared" si="29"/>
        <v>6.8248702099545238E-5</v>
      </c>
      <c r="AB89" s="116">
        <f t="shared" si="29"/>
        <v>6.7223775489686467E-5</v>
      </c>
      <c r="AC89" s="116">
        <f t="shared" si="29"/>
        <v>6.5861528117817949E-5</v>
      </c>
      <c r="AD89" s="116">
        <f t="shared" si="29"/>
        <v>6.4210263529366959E-5</v>
      </c>
      <c r="AE89" s="116">
        <f t="shared" si="29"/>
        <v>6.2308811221876037E-5</v>
      </c>
      <c r="AF89" s="116">
        <f t="shared" si="29"/>
        <v>6.0197618093086397E-5</v>
      </c>
      <c r="AG89" s="116">
        <f t="shared" si="29"/>
        <v>5.7918081901897526E-5</v>
      </c>
      <c r="AH89" s="116">
        <f t="shared" si="29"/>
        <v>5.5511644933602634E-5</v>
      </c>
      <c r="AI89" s="116">
        <f t="shared" si="29"/>
        <v>5.3021643290095298E-5</v>
      </c>
      <c r="AJ89" s="116">
        <f t="shared" si="29"/>
        <v>5.0482239883181097E-5</v>
      </c>
      <c r="AK89" s="116">
        <f t="shared" si="29"/>
        <v>4.7923417140971987E-5</v>
      </c>
      <c r="AL89" s="116">
        <f t="shared" si="29"/>
        <v>4.5371123041331718E-5</v>
      </c>
      <c r="AM89" s="116">
        <f t="shared" si="29"/>
        <v>4.284626947017165E-5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34515.398090000002</v>
      </c>
      <c r="J90" s="59">
        <f t="shared" si="30"/>
        <v>34701.329299999998</v>
      </c>
      <c r="K90" s="59">
        <f t="shared" si="30"/>
        <v>34815.253689999998</v>
      </c>
      <c r="L90" s="59">
        <f t="shared" si="30"/>
        <v>34929.611969999998</v>
      </c>
      <c r="M90" s="59">
        <f t="shared" si="30"/>
        <v>35009.9162</v>
      </c>
      <c r="N90" s="59">
        <f t="shared" si="30"/>
        <v>35074.200340000003</v>
      </c>
      <c r="O90" s="59">
        <f t="shared" si="30"/>
        <v>35168.538639999999</v>
      </c>
      <c r="P90" s="59">
        <f t="shared" si="30"/>
        <v>35293.635240000003</v>
      </c>
      <c r="Q90" s="59">
        <f t="shared" si="30"/>
        <v>35447.764089999997</v>
      </c>
      <c r="R90" s="59">
        <f t="shared" si="30"/>
        <v>35622.199860000001</v>
      </c>
      <c r="S90" s="59">
        <f t="shared" si="30"/>
        <v>35809.847629999997</v>
      </c>
      <c r="T90" s="59">
        <f t="shared" si="30"/>
        <v>36002.865949999999</v>
      </c>
      <c r="U90" s="59">
        <f t="shared" si="30"/>
        <v>36196.117250000003</v>
      </c>
      <c r="V90" s="59">
        <f t="shared" si="30"/>
        <v>36386.888939999997</v>
      </c>
      <c r="W90" s="59">
        <f t="shared" si="30"/>
        <v>36574.832770000001</v>
      </c>
      <c r="X90" s="59">
        <f t="shared" si="30"/>
        <v>36761.713459999999</v>
      </c>
      <c r="Y90" s="59">
        <f t="shared" si="30"/>
        <v>36949.125890000003</v>
      </c>
      <c r="Z90" s="59">
        <f t="shared" si="30"/>
        <v>37139.600899999998</v>
      </c>
      <c r="AA90" s="59">
        <f t="shared" si="30"/>
        <v>37334.875970000001</v>
      </c>
      <c r="AB90" s="59">
        <f t="shared" si="30"/>
        <v>37536.806340000003</v>
      </c>
      <c r="AC90" s="59">
        <f t="shared" si="30"/>
        <v>37746.096879999997</v>
      </c>
      <c r="AD90" s="59">
        <f t="shared" si="30"/>
        <v>37964.069869999999</v>
      </c>
      <c r="AE90" s="59">
        <f t="shared" si="30"/>
        <v>38190.507030000001</v>
      </c>
      <c r="AF90" s="59">
        <f t="shared" si="30"/>
        <v>38423.814749999998</v>
      </c>
      <c r="AG90" s="59">
        <f t="shared" si="30"/>
        <v>38662.804109999997</v>
      </c>
      <c r="AH90" s="59">
        <f t="shared" si="30"/>
        <v>38905.521959999998</v>
      </c>
      <c r="AI90" s="59">
        <f t="shared" si="30"/>
        <v>39148.775730000001</v>
      </c>
      <c r="AJ90" s="59">
        <f t="shared" si="30"/>
        <v>39392.50187</v>
      </c>
      <c r="AK90" s="59">
        <f t="shared" si="30"/>
        <v>39636.396950000002</v>
      </c>
      <c r="AL90" s="59">
        <f t="shared" si="30"/>
        <v>39880.259109999999</v>
      </c>
      <c r="AM90" s="59">
        <f t="shared" si="30"/>
        <v>40125.885970000003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2.4123406021390502E-3</v>
      </c>
      <c r="G91" s="128">
        <f t="shared" si="31"/>
        <v>4.9179749794950591E-3</v>
      </c>
      <c r="H91" s="128">
        <f t="shared" si="31"/>
        <v>6.0792211781083363E-3</v>
      </c>
      <c r="I91" s="128">
        <f t="shared" si="31"/>
        <v>8.4567097919281166E-3</v>
      </c>
      <c r="J91" s="127">
        <f t="shared" si="31"/>
        <v>1.2875285235831009E-2</v>
      </c>
      <c r="K91" s="71">
        <f t="shared" si="31"/>
        <v>2.0595743488893706E-2</v>
      </c>
      <c r="L91" s="71">
        <f t="shared" si="31"/>
        <v>2.9029294481452552E-2</v>
      </c>
      <c r="M91" s="71">
        <f t="shared" si="31"/>
        <v>3.8188673699253245E-2</v>
      </c>
      <c r="N91" s="128">
        <f t="shared" si="31"/>
        <v>4.82420439125541E-2</v>
      </c>
      <c r="O91" s="127">
        <f t="shared" si="31"/>
        <v>5.9472920254385643E-2</v>
      </c>
      <c r="P91" s="71">
        <f t="shared" si="31"/>
        <v>7.201791234356282E-2</v>
      </c>
      <c r="Q91" s="71">
        <f t="shared" si="31"/>
        <v>8.6000403530670191E-2</v>
      </c>
      <c r="R91" s="71">
        <f t="shared" si="31"/>
        <v>0.10149993266025092</v>
      </c>
      <c r="S91" s="128">
        <f t="shared" si="31"/>
        <v>0.11858215803863224</v>
      </c>
      <c r="T91" s="128">
        <f t="shared" si="31"/>
        <v>0.13728060971212766</v>
      </c>
      <c r="U91" s="128">
        <f t="shared" si="31"/>
        <v>0.15761058606361983</v>
      </c>
      <c r="V91" s="128">
        <f t="shared" si="31"/>
        <v>0.17956524048466785</v>
      </c>
      <c r="W91" s="128">
        <f t="shared" si="31"/>
        <v>0.203113830587174</v>
      </c>
      <c r="X91" s="120">
        <f t="shared" si="31"/>
        <v>0.22819976922805818</v>
      </c>
      <c r="Y91" s="120">
        <f t="shared" si="31"/>
        <v>0.25472353817028254</v>
      </c>
      <c r="Z91" s="120">
        <f t="shared" si="31"/>
        <v>0.28255288817602775</v>
      </c>
      <c r="AA91" s="120">
        <f t="shared" si="31"/>
        <v>0.31151204544901562</v>
      </c>
      <c r="AB91" s="120">
        <f t="shared" si="31"/>
        <v>0.34139537348823901</v>
      </c>
      <c r="AC91" s="120">
        <f t="shared" si="31"/>
        <v>0.37196391999511025</v>
      </c>
      <c r="AD91" s="120">
        <f t="shared" si="31"/>
        <v>0.40297108561822381</v>
      </c>
      <c r="AE91" s="120">
        <f t="shared" si="31"/>
        <v>0.43415261564805674</v>
      </c>
      <c r="AF91" s="120">
        <f t="shared" si="31"/>
        <v>0.46523909784361017</v>
      </c>
      <c r="AG91" s="120">
        <f t="shared" si="31"/>
        <v>0.4959820137577704</v>
      </c>
      <c r="AH91" s="120">
        <f t="shared" si="31"/>
        <v>0.52615018071331909</v>
      </c>
      <c r="AI91" s="120">
        <f t="shared" si="31"/>
        <v>0.55553203655699601</v>
      </c>
      <c r="AJ91" s="120">
        <f t="shared" si="31"/>
        <v>0.58397542775822686</v>
      </c>
      <c r="AK91" s="120">
        <f t="shared" si="31"/>
        <v>0.6113563712808664</v>
      </c>
      <c r="AL91" s="120">
        <f t="shared" si="31"/>
        <v>0.63758115537479509</v>
      </c>
      <c r="AM91" s="120">
        <f t="shared" si="31"/>
        <v>0.66259716657416401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4.1399284910898532E-5</v>
      </c>
      <c r="G92" s="111">
        <f t="shared" si="31"/>
        <v>1.1197979497242352E-4</v>
      </c>
      <c r="H92" s="111">
        <f t="shared" si="31"/>
        <v>1.5042004443569551E-4</v>
      </c>
      <c r="I92" s="111">
        <f t="shared" si="31"/>
        <v>2.3280868046334622E-4</v>
      </c>
      <c r="J92" s="110">
        <f t="shared" si="31"/>
        <v>3.9555656388068111E-4</v>
      </c>
      <c r="K92" s="68">
        <f t="shared" si="31"/>
        <v>6.9984764629184586E-4</v>
      </c>
      <c r="L92" s="68">
        <f t="shared" si="31"/>
        <v>1.0606544304534397E-3</v>
      </c>
      <c r="M92" s="68">
        <f t="shared" si="31"/>
        <v>1.4853797302148354E-3</v>
      </c>
      <c r="N92" s="111">
        <f t="shared" si="31"/>
        <v>1.989121657334982E-3</v>
      </c>
      <c r="O92" s="110">
        <f t="shared" si="31"/>
        <v>2.593928002918008E-3</v>
      </c>
      <c r="P92" s="68">
        <f t="shared" si="31"/>
        <v>3.3160125899232809E-3</v>
      </c>
      <c r="Q92" s="68">
        <f t="shared" si="31"/>
        <v>4.171634620580099E-3</v>
      </c>
      <c r="R92" s="68">
        <f t="shared" si="31"/>
        <v>5.1751397028964958E-3</v>
      </c>
      <c r="S92" s="111">
        <f t="shared" si="31"/>
        <v>6.3405738093613891E-3</v>
      </c>
      <c r="T92" s="111">
        <f t="shared" si="31"/>
        <v>7.6806053158109764E-3</v>
      </c>
      <c r="U92" s="111">
        <f t="shared" si="31"/>
        <v>9.2071784716080286E-3</v>
      </c>
      <c r="V92" s="111">
        <f t="shared" si="31"/>
        <v>1.0931167802113286E-2</v>
      </c>
      <c r="W92" s="111">
        <f t="shared" si="31"/>
        <v>1.2862042335457E-2</v>
      </c>
      <c r="X92" s="116">
        <f t="shared" si="31"/>
        <v>1.5007519858950559E-2</v>
      </c>
      <c r="Y92" s="116">
        <f t="shared" si="31"/>
        <v>1.7371627605234263E-2</v>
      </c>
      <c r="Z92" s="116">
        <f t="shared" si="31"/>
        <v>1.9955092880386875E-2</v>
      </c>
      <c r="AA92" s="116">
        <f t="shared" si="31"/>
        <v>2.2754206942662034E-2</v>
      </c>
      <c r="AB92" s="116">
        <f t="shared" si="31"/>
        <v>2.5761480325233229E-2</v>
      </c>
      <c r="AC92" s="116">
        <f t="shared" si="31"/>
        <v>2.8964885786092964E-2</v>
      </c>
      <c r="AD92" s="116">
        <f t="shared" si="31"/>
        <v>3.2350186958498499E-2</v>
      </c>
      <c r="AE92" s="116">
        <f t="shared" si="31"/>
        <v>3.5899477556635098E-2</v>
      </c>
      <c r="AF92" s="116">
        <f t="shared" si="31"/>
        <v>3.9592274788384979E-2</v>
      </c>
      <c r="AG92" s="116">
        <f t="shared" si="31"/>
        <v>4.3408392320046861E-2</v>
      </c>
      <c r="AH92" s="116">
        <f t="shared" si="31"/>
        <v>4.7327339108651299E-2</v>
      </c>
      <c r="AI92" s="116">
        <f t="shared" si="31"/>
        <v>5.1328694206397345E-2</v>
      </c>
      <c r="AJ92" s="116">
        <f t="shared" si="31"/>
        <v>5.5397295409203719E-2</v>
      </c>
      <c r="AK92" s="116">
        <f t="shared" si="31"/>
        <v>5.9519514752462886E-2</v>
      </c>
      <c r="AL92" s="116">
        <f t="shared" si="31"/>
        <v>6.368378996723123E-2</v>
      </c>
      <c r="AM92" s="116">
        <f t="shared" si="31"/>
        <v>6.7883040091288982E-2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3.6438592161567698E-5</v>
      </c>
      <c r="G93" s="111">
        <f t="shared" si="31"/>
        <v>8.9577526325833638E-5</v>
      </c>
      <c r="H93" s="111">
        <f t="shared" si="31"/>
        <v>1.1724291320698646E-4</v>
      </c>
      <c r="I93" s="111">
        <f t="shared" si="31"/>
        <v>1.7574373357024777E-4</v>
      </c>
      <c r="J93" s="110">
        <f t="shared" si="31"/>
        <v>2.8934355693399904E-4</v>
      </c>
      <c r="K93" s="68">
        <f t="shared" si="31"/>
        <v>4.9782826672259135E-4</v>
      </c>
      <c r="L93" s="68">
        <f t="shared" si="31"/>
        <v>7.3969884527177012E-4</v>
      </c>
      <c r="M93" s="68">
        <f t="shared" si="31"/>
        <v>1.0184238450133738E-3</v>
      </c>
      <c r="N93" s="111">
        <f t="shared" si="31"/>
        <v>1.3423145640845135E-3</v>
      </c>
      <c r="O93" s="110">
        <f t="shared" si="31"/>
        <v>1.723828270505584E-3</v>
      </c>
      <c r="P93" s="68">
        <f t="shared" si="31"/>
        <v>2.1712744657469861E-3</v>
      </c>
      <c r="Q93" s="68">
        <f t="shared" si="31"/>
        <v>2.6927251038360205E-3</v>
      </c>
      <c r="R93" s="68">
        <f t="shared" si="31"/>
        <v>3.2948291896984488E-3</v>
      </c>
      <c r="S93" s="111">
        <f t="shared" si="31"/>
        <v>3.9838272693594259E-3</v>
      </c>
      <c r="T93" s="111">
        <f t="shared" si="31"/>
        <v>4.7648796636979955E-3</v>
      </c>
      <c r="U93" s="111">
        <f t="shared" si="31"/>
        <v>5.6424895794589675E-3</v>
      </c>
      <c r="V93" s="111">
        <f t="shared" si="31"/>
        <v>6.6203026342048143E-3</v>
      </c>
      <c r="W93" s="111">
        <f t="shared" si="31"/>
        <v>7.7009376521614097E-3</v>
      </c>
      <c r="X93" s="116">
        <f t="shared" si="31"/>
        <v>8.8858142631309221E-3</v>
      </c>
      <c r="Y93" s="116">
        <f t="shared" si="31"/>
        <v>1.0174154807319584E-2</v>
      </c>
      <c r="Z93" s="116">
        <f t="shared" si="31"/>
        <v>1.1563286693799664E-2</v>
      </c>
      <c r="AA93" s="116">
        <f t="shared" si="31"/>
        <v>1.3048060547768841E-2</v>
      </c>
      <c r="AB93" s="116">
        <f t="shared" si="31"/>
        <v>1.4621314693870145E-2</v>
      </c>
      <c r="AC93" s="116">
        <f t="shared" si="31"/>
        <v>1.6273560049210579E-2</v>
      </c>
      <c r="AD93" s="116">
        <f t="shared" si="31"/>
        <v>1.7994255511573264E-2</v>
      </c>
      <c r="AE93" s="116">
        <f t="shared" si="31"/>
        <v>1.9771140595406755E-2</v>
      </c>
      <c r="AF93" s="116">
        <f t="shared" si="31"/>
        <v>2.159085637898564E-2</v>
      </c>
      <c r="AG93" s="116">
        <f t="shared" si="31"/>
        <v>2.3440414299013453E-2</v>
      </c>
      <c r="AH93" s="116">
        <f t="shared" si="31"/>
        <v>2.5306946877933625E-2</v>
      </c>
      <c r="AI93" s="116">
        <f t="shared" si="31"/>
        <v>2.717789239025074E-2</v>
      </c>
      <c r="AJ93" s="116">
        <f t="shared" si="31"/>
        <v>2.9043478801515383E-2</v>
      </c>
      <c r="AK93" s="116">
        <f t="shared" si="31"/>
        <v>3.0894911652659687E-2</v>
      </c>
      <c r="AL93" s="116">
        <f t="shared" si="31"/>
        <v>3.2724602024282089E-2</v>
      </c>
      <c r="AM93" s="116">
        <f t="shared" si="31"/>
        <v>3.4527132436049233E-2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7.0863947029234427E-5</v>
      </c>
      <c r="G94" s="111">
        <f t="shared" si="31"/>
        <v>1.4583426837958609E-4</v>
      </c>
      <c r="H94" s="111">
        <f t="shared" si="31"/>
        <v>1.8064764979353531E-4</v>
      </c>
      <c r="I94" s="111">
        <f t="shared" si="31"/>
        <v>2.5182242848064454E-4</v>
      </c>
      <c r="J94" s="110">
        <f t="shared" si="31"/>
        <v>3.8387321173889439E-4</v>
      </c>
      <c r="K94" s="68">
        <f t="shared" si="31"/>
        <v>6.1399512812224469E-4</v>
      </c>
      <c r="L94" s="68">
        <f t="shared" si="31"/>
        <v>8.6433887544843518E-4</v>
      </c>
      <c r="M94" s="68">
        <f t="shared" si="31"/>
        <v>1.1345957491894825E-3</v>
      </c>
      <c r="N94" s="111">
        <f t="shared" si="31"/>
        <v>1.4288486210431446E-3</v>
      </c>
      <c r="O94" s="110">
        <f t="shared" si="31"/>
        <v>1.7543099791990674E-3</v>
      </c>
      <c r="P94" s="68">
        <f t="shared" si="31"/>
        <v>2.1136062353094122E-3</v>
      </c>
      <c r="Q94" s="68">
        <f t="shared" si="31"/>
        <v>2.5087397254228345E-3</v>
      </c>
      <c r="R94" s="68">
        <f t="shared" si="31"/>
        <v>2.940229287119608E-3</v>
      </c>
      <c r="S94" s="111">
        <f t="shared" si="31"/>
        <v>3.4079777987594865E-3</v>
      </c>
      <c r="T94" s="111">
        <f t="shared" si="31"/>
        <v>3.9107453833130195E-3</v>
      </c>
      <c r="U94" s="111">
        <f t="shared" si="31"/>
        <v>4.4465579329506667E-3</v>
      </c>
      <c r="V94" s="111">
        <f t="shared" si="31"/>
        <v>5.0126032978734785E-3</v>
      </c>
      <c r="W94" s="111">
        <f t="shared" si="31"/>
        <v>5.6052087070144101E-3</v>
      </c>
      <c r="X94" s="116">
        <f t="shared" si="31"/>
        <v>6.2198167734698398E-3</v>
      </c>
      <c r="Y94" s="116">
        <f t="shared" si="31"/>
        <v>6.8506507583852337E-3</v>
      </c>
      <c r="Z94" s="116">
        <f t="shared" si="31"/>
        <v>7.49106455260805E-3</v>
      </c>
      <c r="AA94" s="116">
        <f t="shared" si="31"/>
        <v>8.1333337291384072E-3</v>
      </c>
      <c r="AB94" s="116">
        <f t="shared" si="31"/>
        <v>8.7691078382775376E-3</v>
      </c>
      <c r="AC94" s="116">
        <f t="shared" si="31"/>
        <v>9.389444029848525E-3</v>
      </c>
      <c r="AD94" s="116">
        <f t="shared" si="31"/>
        <v>9.9854286750104965E-3</v>
      </c>
      <c r="AE94" s="116">
        <f t="shared" si="31"/>
        <v>1.0548089609901154E-2</v>
      </c>
      <c r="AF94" s="116">
        <f t="shared" si="31"/>
        <v>1.1068724791309275E-2</v>
      </c>
      <c r="AG94" s="116">
        <f t="shared" si="31"/>
        <v>1.1539415033908674E-2</v>
      </c>
      <c r="AH94" s="116">
        <f t="shared" si="31"/>
        <v>1.1953031008763262E-2</v>
      </c>
      <c r="AI94" s="116">
        <f t="shared" si="31"/>
        <v>1.2303268427137607E-2</v>
      </c>
      <c r="AJ94" s="116">
        <f t="shared" si="31"/>
        <v>1.258520942478031E-2</v>
      </c>
      <c r="AK94" s="116">
        <f t="shared" si="31"/>
        <v>1.2794828832190307E-2</v>
      </c>
      <c r="AL94" s="116">
        <f t="shared" si="31"/>
        <v>1.2928977647256815E-2</v>
      </c>
      <c r="AM94" s="116">
        <f t="shared" si="31"/>
        <v>1.2985256437441847E-2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1.5701620869034338E-3</v>
      </c>
      <c r="G95" s="111">
        <f t="shared" si="31"/>
        <v>3.1855627094767177E-3</v>
      </c>
      <c r="H95" s="111">
        <f t="shared" si="31"/>
        <v>3.9309273682745687E-3</v>
      </c>
      <c r="I95" s="111">
        <f t="shared" si="31"/>
        <v>5.4548097086716809E-3</v>
      </c>
      <c r="J95" s="110">
        <f t="shared" si="31"/>
        <v>8.2813773246432961E-3</v>
      </c>
      <c r="K95" s="68">
        <f t="shared" si="31"/>
        <v>1.3208630196829108E-2</v>
      </c>
      <c r="L95" s="68">
        <f t="shared" si="31"/>
        <v>1.8574547437207045E-2</v>
      </c>
      <c r="M95" s="68">
        <f t="shared" si="31"/>
        <v>2.4383243742240091E-2</v>
      </c>
      <c r="N95" s="111">
        <f t="shared" si="31"/>
        <v>3.0737119465287285E-2</v>
      </c>
      <c r="O95" s="110">
        <f t="shared" si="31"/>
        <v>3.7810804299032427E-2</v>
      </c>
      <c r="P95" s="68">
        <f t="shared" si="31"/>
        <v>4.5685202587819343E-2</v>
      </c>
      <c r="Q95" s="68">
        <f t="shared" si="31"/>
        <v>5.4432458450724253E-2</v>
      </c>
      <c r="R95" s="68">
        <f t="shared" si="31"/>
        <v>6.4096854011643278E-2</v>
      </c>
      <c r="S95" s="111">
        <f t="shared" si="31"/>
        <v>7.4713684560852187E-2</v>
      </c>
      <c r="T95" s="111">
        <f t="shared" si="31"/>
        <v>8.6297823770887891E-2</v>
      </c>
      <c r="U95" s="111">
        <f t="shared" si="31"/>
        <v>9.885253432811221E-2</v>
      </c>
      <c r="V95" s="111">
        <f t="shared" si="31"/>
        <v>0.11236708468652061</v>
      </c>
      <c r="W95" s="111">
        <f t="shared" si="31"/>
        <v>0.12681578934803697</v>
      </c>
      <c r="X95" s="116">
        <f t="shared" si="31"/>
        <v>0.14215692382473621</v>
      </c>
      <c r="Y95" s="116">
        <f t="shared" si="31"/>
        <v>0.15832255362184969</v>
      </c>
      <c r="Z95" s="116">
        <f t="shared" si="31"/>
        <v>0.17522505076245987</v>
      </c>
      <c r="AA95" s="116">
        <f t="shared" si="31"/>
        <v>0.19275061652227043</v>
      </c>
      <c r="AB95" s="116">
        <f t="shared" si="31"/>
        <v>0.2107679302372957</v>
      </c>
      <c r="AC95" s="116">
        <f t="shared" si="31"/>
        <v>0.22912630215768157</v>
      </c>
      <c r="AD95" s="116">
        <f t="shared" si="31"/>
        <v>0.24767129280915504</v>
      </c>
      <c r="AE95" s="116">
        <f t="shared" si="31"/>
        <v>0.26623893686493427</v>
      </c>
      <c r="AF95" s="116">
        <f t="shared" si="31"/>
        <v>0.28466336804832743</v>
      </c>
      <c r="AG95" s="116">
        <f t="shared" si="31"/>
        <v>0.30279238584694579</v>
      </c>
      <c r="AH95" s="116">
        <f t="shared" si="31"/>
        <v>0.32048544221613112</v>
      </c>
      <c r="AI95" s="116">
        <f t="shared" si="31"/>
        <v>0.33761493899977957</v>
      </c>
      <c r="AJ95" s="116">
        <f t="shared" si="31"/>
        <v>0.35408954795589381</v>
      </c>
      <c r="AK95" s="116">
        <f t="shared" si="31"/>
        <v>0.36983570299015284</v>
      </c>
      <c r="AL95" s="116">
        <f t="shared" si="31"/>
        <v>0.38479868442359277</v>
      </c>
      <c r="AM95" s="116">
        <f t="shared" si="31"/>
        <v>0.39894841105735213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6.010196151112401E-4</v>
      </c>
      <c r="G96" s="111">
        <f t="shared" si="31"/>
        <v>1.2052814585577839E-3</v>
      </c>
      <c r="H96" s="111">
        <f t="shared" si="31"/>
        <v>1.4812459317027737E-3</v>
      </c>
      <c r="I96" s="111">
        <f t="shared" si="31"/>
        <v>2.0436863534376228E-3</v>
      </c>
      <c r="J96" s="110">
        <f t="shared" si="31"/>
        <v>3.0823110485280461E-3</v>
      </c>
      <c r="K96" s="68">
        <f t="shared" si="31"/>
        <v>4.8833617302875961E-3</v>
      </c>
      <c r="L96" s="68">
        <f t="shared" si="31"/>
        <v>6.831348856807814E-3</v>
      </c>
      <c r="M96" s="68">
        <f t="shared" si="31"/>
        <v>8.9248267180942285E-3</v>
      </c>
      <c r="N96" s="111">
        <f t="shared" si="31"/>
        <v>1.1197682624059504E-2</v>
      </c>
      <c r="O96" s="110">
        <f t="shared" si="31"/>
        <v>1.3709254550930638E-2</v>
      </c>
      <c r="P96" s="68">
        <f t="shared" si="31"/>
        <v>1.6484825500225234E-2</v>
      </c>
      <c r="Q96" s="68">
        <f t="shared" si="31"/>
        <v>1.9546400597815535E-2</v>
      </c>
      <c r="R96" s="68">
        <f t="shared" si="31"/>
        <v>2.2906067679897633E-2</v>
      </c>
      <c r="S96" s="111">
        <f t="shared" si="31"/>
        <v>2.657270609280166E-2</v>
      </c>
      <c r="T96" s="111">
        <f t="shared" si="31"/>
        <v>3.0547980694853545E-2</v>
      </c>
      <c r="U96" s="111">
        <f t="shared" si="31"/>
        <v>3.4829520561352474E-2</v>
      </c>
      <c r="V96" s="111">
        <f t="shared" si="31"/>
        <v>3.9410140843989402E-2</v>
      </c>
      <c r="W96" s="111">
        <f t="shared" si="31"/>
        <v>4.427760857264474E-2</v>
      </c>
      <c r="X96" s="116">
        <f t="shared" si="31"/>
        <v>4.941435958844994E-2</v>
      </c>
      <c r="Y96" s="116">
        <f t="shared" si="31"/>
        <v>5.4794274755710602E-2</v>
      </c>
      <c r="Z96" s="116">
        <f t="shared" si="31"/>
        <v>6.038502847778314E-2</v>
      </c>
      <c r="AA96" s="116">
        <f t="shared" si="31"/>
        <v>6.614598382446428E-2</v>
      </c>
      <c r="AB96" s="116">
        <f t="shared" si="31"/>
        <v>7.2031251260679302E-2</v>
      </c>
      <c r="AC96" s="116">
        <f t="shared" si="31"/>
        <v>7.7989202283846842E-2</v>
      </c>
      <c r="AD96" s="116">
        <f t="shared" si="31"/>
        <v>8.3967634263549529E-2</v>
      </c>
      <c r="AE96" s="116">
        <f t="shared" si="31"/>
        <v>8.9912002878166558E-2</v>
      </c>
      <c r="AF96" s="116">
        <f t="shared" si="31"/>
        <v>9.5767936185982172E-2</v>
      </c>
      <c r="AG96" s="116">
        <f t="shared" si="31"/>
        <v>0.10148622274878241</v>
      </c>
      <c r="AH96" s="116">
        <f t="shared" si="31"/>
        <v>0.10702219880974449</v>
      </c>
      <c r="AI96" s="116">
        <f t="shared" si="31"/>
        <v>0.11233610252158963</v>
      </c>
      <c r="AJ96" s="116">
        <f t="shared" si="31"/>
        <v>0.11740033946719212</v>
      </c>
      <c r="AK96" s="116">
        <f t="shared" si="31"/>
        <v>0.12219357138111414</v>
      </c>
      <c r="AL96" s="116">
        <f t="shared" si="31"/>
        <v>0.12670095487752212</v>
      </c>
      <c r="AM96" s="116">
        <f t="shared" si="31"/>
        <v>0.13091568791596203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2.5991923159596082E-7</v>
      </c>
      <c r="G97" s="111">
        <f t="shared" si="31"/>
        <v>2.0210315211345767E-7</v>
      </c>
      <c r="H97" s="111">
        <f t="shared" si="31"/>
        <v>1.8595336555083431E-7</v>
      </c>
      <c r="I97" s="111">
        <f t="shared" si="31"/>
        <v>1.7057664769353382E-7</v>
      </c>
      <c r="J97" s="110">
        <f t="shared" si="31"/>
        <v>1.5645936825826442E-7</v>
      </c>
      <c r="K97" s="68">
        <f t="shared" si="31"/>
        <v>1.4381140963617663E-7</v>
      </c>
      <c r="L97" s="68">
        <f t="shared" si="31"/>
        <v>1.3218566739205608E-7</v>
      </c>
      <c r="M97" s="68">
        <f t="shared" si="31"/>
        <v>1.2161923883725264E-7</v>
      </c>
      <c r="N97" s="111">
        <f t="shared" si="31"/>
        <v>1.1194914900232332E-7</v>
      </c>
      <c r="O97" s="110">
        <f t="shared" si="31"/>
        <v>1.0296022325709011E-7</v>
      </c>
      <c r="P97" s="68">
        <f t="shared" si="31"/>
        <v>9.461121664836472E-8</v>
      </c>
      <c r="Q97" s="68">
        <f t="shared" si="31"/>
        <v>8.6869114852541333E-8</v>
      </c>
      <c r="R97" s="68">
        <f t="shared" si="31"/>
        <v>7.9716593056024696E-8</v>
      </c>
      <c r="S97" s="111">
        <f t="shared" si="31"/>
        <v>7.3127750697441328E-8</v>
      </c>
      <c r="T97" s="111">
        <f t="shared" si="31"/>
        <v>6.7075332929155316E-8</v>
      </c>
      <c r="U97" s="111">
        <f t="shared" si="31"/>
        <v>6.1525215940115782E-8</v>
      </c>
      <c r="V97" s="111">
        <f t="shared" si="31"/>
        <v>5.643979548200419E-8</v>
      </c>
      <c r="W97" s="111">
        <f t="shared" si="31"/>
        <v>5.1780141057908109E-8</v>
      </c>
      <c r="X97" s="116">
        <f t="shared" si="31"/>
        <v>4.7507814941768498E-8</v>
      </c>
      <c r="Y97" s="116">
        <f t="shared" si="31"/>
        <v>4.3588493129573186E-8</v>
      </c>
      <c r="Z97" s="116">
        <f t="shared" si="31"/>
        <v>3.9990240444398529E-8</v>
      </c>
      <c r="AA97" s="116">
        <f t="shared" si="31"/>
        <v>3.6685273070159876E-8</v>
      </c>
      <c r="AB97" s="116">
        <f t="shared" si="31"/>
        <v>3.3648396418159425E-8</v>
      </c>
      <c r="AC97" s="116">
        <f t="shared" si="31"/>
        <v>3.085779315681129E-8</v>
      </c>
      <c r="AD97" s="116">
        <f t="shared" si="31"/>
        <v>2.8293024264208054E-8</v>
      </c>
      <c r="AE97" s="116">
        <f t="shared" si="31"/>
        <v>2.5936533841299986E-8</v>
      </c>
      <c r="AF97" s="116">
        <f t="shared" si="31"/>
        <v>2.3772896703339433E-8</v>
      </c>
      <c r="AG97" s="116">
        <f t="shared" si="31"/>
        <v>2.1787352350424229E-8</v>
      </c>
      <c r="AH97" s="116">
        <f t="shared" si="31"/>
        <v>1.9966492643349181E-8</v>
      </c>
      <c r="AI97" s="116">
        <f t="shared" si="31"/>
        <v>1.8298271443800269E-8</v>
      </c>
      <c r="AJ97" s="116">
        <f t="shared" si="31"/>
        <v>1.6769878241805617E-8</v>
      </c>
      <c r="AK97" s="116">
        <f t="shared" si="31"/>
        <v>1.5369669467395925E-8</v>
      </c>
      <c r="AL97" s="116">
        <f t="shared" si="31"/>
        <v>1.4086916748721193E-8</v>
      </c>
      <c r="AM97" s="116">
        <f t="shared" si="31"/>
        <v>1.2911137523227127E-8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9.2197156865276219E-5</v>
      </c>
      <c r="G98" s="111">
        <f t="shared" si="31"/>
        <v>1.7953711639737607E-4</v>
      </c>
      <c r="H98" s="111">
        <f t="shared" si="31"/>
        <v>2.1855131672048411E-4</v>
      </c>
      <c r="I98" s="111">
        <f t="shared" si="31"/>
        <v>2.9766831149418733E-4</v>
      </c>
      <c r="J98" s="110">
        <f t="shared" si="31"/>
        <v>4.4266707125827602E-4</v>
      </c>
      <c r="K98" s="68">
        <f t="shared" si="31"/>
        <v>6.9193671011276794E-4</v>
      </c>
      <c r="L98" s="68">
        <f t="shared" si="31"/>
        <v>9.5857383840270587E-4</v>
      </c>
      <c r="M98" s="68">
        <f t="shared" si="31"/>
        <v>1.2420822872463775E-3</v>
      </c>
      <c r="N98" s="111">
        <f t="shared" si="31"/>
        <v>1.5468450249491845E-3</v>
      </c>
      <c r="O98" s="110">
        <f t="shared" ref="O98:AM106" si="32">O56/O$48</f>
        <v>1.8806921776605273E-3</v>
      </c>
      <c r="P98" s="68">
        <f t="shared" si="32"/>
        <v>2.2468963420952492E-3</v>
      </c>
      <c r="Q98" s="68">
        <f t="shared" si="32"/>
        <v>2.6483581514943448E-3</v>
      </c>
      <c r="R98" s="68">
        <f t="shared" si="32"/>
        <v>3.0867330774669343E-3</v>
      </c>
      <c r="S98" s="111">
        <f t="shared" si="32"/>
        <v>3.5633153739839025E-3</v>
      </c>
      <c r="T98" s="111">
        <f t="shared" si="32"/>
        <v>4.0785078111260755E-3</v>
      </c>
      <c r="U98" s="111">
        <f t="shared" si="32"/>
        <v>4.6322436642013028E-3</v>
      </c>
      <c r="V98" s="111">
        <f t="shared" si="32"/>
        <v>5.2238847820552372E-3</v>
      </c>
      <c r="W98" s="111">
        <f t="shared" si="32"/>
        <v>5.8521921684783684E-3</v>
      </c>
      <c r="X98" s="116">
        <f t="shared" si="32"/>
        <v>6.5152874215346768E-3</v>
      </c>
      <c r="Y98" s="116">
        <f t="shared" si="32"/>
        <v>7.2102330131739957E-3</v>
      </c>
      <c r="Z98" s="116">
        <f t="shared" si="32"/>
        <v>7.9333247816349046E-3</v>
      </c>
      <c r="AA98" s="116">
        <f t="shared" si="32"/>
        <v>8.6798073190438394E-3</v>
      </c>
      <c r="AB98" s="116">
        <f t="shared" si="32"/>
        <v>9.4442554619312332E-3</v>
      </c>
      <c r="AC98" s="116">
        <f t="shared" si="32"/>
        <v>1.0220494938230552E-2</v>
      </c>
      <c r="AD98" s="116">
        <f t="shared" si="32"/>
        <v>1.1002259134236496E-2</v>
      </c>
      <c r="AE98" s="116">
        <f t="shared" si="32"/>
        <v>1.1782942442908961E-2</v>
      </c>
      <c r="AF98" s="116">
        <f t="shared" si="32"/>
        <v>1.2555913782610562E-2</v>
      </c>
      <c r="AG98" s="116">
        <f t="shared" si="32"/>
        <v>1.3315161806043146E-2</v>
      </c>
      <c r="AH98" s="116">
        <f t="shared" si="32"/>
        <v>1.4055202684652534E-2</v>
      </c>
      <c r="AI98" s="116">
        <f t="shared" si="32"/>
        <v>1.477112179160347E-2</v>
      </c>
      <c r="AJ98" s="116">
        <f t="shared" si="32"/>
        <v>1.5459539929952665E-2</v>
      </c>
      <c r="AK98" s="116">
        <f t="shared" si="32"/>
        <v>1.6117826282391189E-2</v>
      </c>
      <c r="AL98" s="116">
        <f t="shared" si="32"/>
        <v>1.674413235776993E-2</v>
      </c>
      <c r="AM98" s="116">
        <f t="shared" si="32"/>
        <v>1.7337625592120973E-2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0.99758765959571793</v>
      </c>
      <c r="G99" s="128">
        <f t="shared" si="33"/>
        <v>0.99508202490081576</v>
      </c>
      <c r="H99" s="128">
        <f t="shared" si="33"/>
        <v>0.99392077893257202</v>
      </c>
      <c r="I99" s="128">
        <f t="shared" si="33"/>
        <v>0.99154329035293465</v>
      </c>
      <c r="J99" s="127">
        <f t="shared" si="33"/>
        <v>0.98712471484485764</v>
      </c>
      <c r="K99" s="71">
        <f t="shared" si="33"/>
        <v>0.97940425635312955</v>
      </c>
      <c r="L99" s="71">
        <f t="shared" si="33"/>
        <v>0.97097070557580545</v>
      </c>
      <c r="M99" s="71">
        <f t="shared" si="33"/>
        <v>0.96181132647212686</v>
      </c>
      <c r="N99" s="128">
        <f t="shared" si="33"/>
        <v>0.95175795617297887</v>
      </c>
      <c r="O99" s="127">
        <f t="shared" si="33"/>
        <v>0.94052707957500725</v>
      </c>
      <c r="P99" s="71">
        <f t="shared" si="33"/>
        <v>0.92798208762810341</v>
      </c>
      <c r="Q99" s="71">
        <f t="shared" si="33"/>
        <v>0.91399959635648775</v>
      </c>
      <c r="R99" s="71">
        <f t="shared" si="33"/>
        <v>0.89850006725553189</v>
      </c>
      <c r="S99" s="128">
        <f t="shared" si="33"/>
        <v>0.88141784198929318</v>
      </c>
      <c r="T99" s="128">
        <f t="shared" si="32"/>
        <v>0.86271939026009681</v>
      </c>
      <c r="U99" s="128">
        <f t="shared" si="32"/>
        <v>0.84238941401926182</v>
      </c>
      <c r="V99" s="128">
        <f t="shared" si="32"/>
        <v>0.82043475959777956</v>
      </c>
      <c r="W99" s="128">
        <f t="shared" si="32"/>
        <v>0.79688616933080236</v>
      </c>
      <c r="X99" s="120">
        <f t="shared" si="33"/>
        <v>0.77180023071753734</v>
      </c>
      <c r="Y99" s="120">
        <f t="shared" si="32"/>
        <v>0.74527646180265283</v>
      </c>
      <c r="Z99" s="120">
        <f t="shared" si="32"/>
        <v>0.71744711182397236</v>
      </c>
      <c r="AA99" s="120">
        <f t="shared" si="32"/>
        <v>0.68848795428313825</v>
      </c>
      <c r="AB99" s="120">
        <f t="shared" si="32"/>
        <v>0.65860462677816611</v>
      </c>
      <c r="AC99" s="120">
        <f t="shared" si="33"/>
        <v>0.62803607973996178</v>
      </c>
      <c r="AD99" s="120">
        <f t="shared" si="32"/>
        <v>0.5970289143817763</v>
      </c>
      <c r="AE99" s="120">
        <f t="shared" si="32"/>
        <v>0.56584738435194326</v>
      </c>
      <c r="AF99" s="120">
        <f t="shared" si="32"/>
        <v>0.53476090215638994</v>
      </c>
      <c r="AG99" s="120">
        <f t="shared" si="32"/>
        <v>0.50401798624222971</v>
      </c>
      <c r="AH99" s="120">
        <f t="shared" si="33"/>
        <v>0.47384981928668107</v>
      </c>
      <c r="AI99" s="120">
        <f t="shared" si="32"/>
        <v>0.44446796344300393</v>
      </c>
      <c r="AJ99" s="120">
        <f t="shared" si="32"/>
        <v>0.41602457198791776</v>
      </c>
      <c r="AK99" s="120">
        <f t="shared" si="32"/>
        <v>0.38864362871913355</v>
      </c>
      <c r="AL99" s="120">
        <f t="shared" si="32"/>
        <v>0.36241884462520485</v>
      </c>
      <c r="AM99" s="120">
        <f t="shared" si="33"/>
        <v>0.33740283342583599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1.5847553490434232E-2</v>
      </c>
      <c r="G100" s="130">
        <f t="shared" si="33"/>
        <v>2.073368329068739E-2</v>
      </c>
      <c r="H100" s="130">
        <f t="shared" si="33"/>
        <v>2.2954503348296778E-2</v>
      </c>
      <c r="I100" s="130">
        <f t="shared" si="33"/>
        <v>2.6367235317030061E-2</v>
      </c>
      <c r="J100" s="129">
        <f t="shared" si="33"/>
        <v>2.9067323712005464E-2</v>
      </c>
      <c r="K100" s="72">
        <f t="shared" si="33"/>
        <v>3.1935855068014586E-2</v>
      </c>
      <c r="L100" s="72">
        <f t="shared" si="33"/>
        <v>3.4960013127222841E-2</v>
      </c>
      <c r="M100" s="72">
        <f t="shared" si="33"/>
        <v>3.8105781927007296E-2</v>
      </c>
      <c r="N100" s="130">
        <f t="shared" si="33"/>
        <v>4.1342836556313059E-2</v>
      </c>
      <c r="O100" s="129">
        <f t="shared" si="33"/>
        <v>4.4517305738126629E-2</v>
      </c>
      <c r="P100" s="72">
        <f t="shared" si="33"/>
        <v>4.7520039140065633E-2</v>
      </c>
      <c r="Q100" s="72">
        <f t="shared" si="33"/>
        <v>5.0301219266549235E-2</v>
      </c>
      <c r="R100" s="72">
        <f t="shared" si="33"/>
        <v>5.28148708781064E-2</v>
      </c>
      <c r="S100" s="130">
        <f t="shared" si="33"/>
        <v>5.5028013700598927E-2</v>
      </c>
      <c r="T100" s="130">
        <f t="shared" si="32"/>
        <v>5.6915706928603559E-2</v>
      </c>
      <c r="U100" s="130">
        <f t="shared" si="32"/>
        <v>5.8463521829817247E-2</v>
      </c>
      <c r="V100" s="130">
        <f t="shared" si="32"/>
        <v>5.9661006676873657E-2</v>
      </c>
      <c r="W100" s="130">
        <f t="shared" si="32"/>
        <v>6.0501620278495122E-2</v>
      </c>
      <c r="X100" s="121">
        <f t="shared" si="33"/>
        <v>6.0982098493294772E-2</v>
      </c>
      <c r="Y100" s="121">
        <f t="shared" si="32"/>
        <v>6.110324879460903E-2</v>
      </c>
      <c r="Z100" s="121">
        <f t="shared" si="32"/>
        <v>6.0869341221165357E-2</v>
      </c>
      <c r="AA100" s="121">
        <f t="shared" si="32"/>
        <v>6.0291263021972755E-2</v>
      </c>
      <c r="AB100" s="121">
        <f t="shared" si="32"/>
        <v>5.9388682931836224E-2</v>
      </c>
      <c r="AC100" s="121">
        <f t="shared" si="33"/>
        <v>5.8187743754871644E-2</v>
      </c>
      <c r="AD100" s="121">
        <f t="shared" si="32"/>
        <v>5.6731150753200316E-2</v>
      </c>
      <c r="AE100" s="121">
        <f t="shared" si="32"/>
        <v>5.5053217003597346E-2</v>
      </c>
      <c r="AF100" s="121">
        <f t="shared" si="32"/>
        <v>5.3189686534182552E-2</v>
      </c>
      <c r="AG100" s="121">
        <f t="shared" si="32"/>
        <v>5.1177148982016765E-2</v>
      </c>
      <c r="AH100" s="121">
        <f t="shared" si="33"/>
        <v>4.9052237031084932E-2</v>
      </c>
      <c r="AI100" s="121">
        <f t="shared" si="32"/>
        <v>4.6853264905405506E-2</v>
      </c>
      <c r="AJ100" s="121">
        <f t="shared" si="32"/>
        <v>4.4610437280662114E-2</v>
      </c>
      <c r="AK100" s="121">
        <f t="shared" si="32"/>
        <v>4.2350264407673407E-2</v>
      </c>
      <c r="AL100" s="121">
        <f t="shared" si="32"/>
        <v>4.0095691670143721E-2</v>
      </c>
      <c r="AM100" s="121">
        <f t="shared" si="33"/>
        <v>3.7865214742821042E-2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0.12616803802751009</v>
      </c>
      <c r="G101" s="130">
        <f t="shared" si="33"/>
        <v>0.14160609696686688</v>
      </c>
      <c r="H101" s="130">
        <f t="shared" si="33"/>
        <v>0.14611142931977816</v>
      </c>
      <c r="I101" s="130">
        <f t="shared" si="33"/>
        <v>0.15075263012850854</v>
      </c>
      <c r="J101" s="129">
        <f t="shared" si="33"/>
        <v>0.15400741763515094</v>
      </c>
      <c r="K101" s="72">
        <f t="shared" si="33"/>
        <v>0.15645543006813001</v>
      </c>
      <c r="L101" s="72">
        <f t="shared" si="33"/>
        <v>0.15847251863989145</v>
      </c>
      <c r="M101" s="72">
        <f t="shared" si="33"/>
        <v>0.16003269647929064</v>
      </c>
      <c r="N101" s="130">
        <f t="shared" si="33"/>
        <v>0.16113045789257185</v>
      </c>
      <c r="O101" s="129">
        <f t="shared" si="33"/>
        <v>0.16180103092279072</v>
      </c>
      <c r="P101" s="72">
        <f t="shared" si="33"/>
        <v>0.16201110877690364</v>
      </c>
      <c r="Q101" s="72">
        <f t="shared" si="33"/>
        <v>0.16173913106179219</v>
      </c>
      <c r="R101" s="72">
        <f t="shared" si="33"/>
        <v>0.16096716661338725</v>
      </c>
      <c r="S101" s="130">
        <f t="shared" si="33"/>
        <v>0.15968439681964658</v>
      </c>
      <c r="T101" s="130">
        <f t="shared" si="32"/>
        <v>0.15788864855632417</v>
      </c>
      <c r="U101" s="130">
        <f t="shared" si="32"/>
        <v>0.15558490042188158</v>
      </c>
      <c r="V101" s="130">
        <f t="shared" si="32"/>
        <v>0.15278414159471146</v>
      </c>
      <c r="W101" s="130">
        <f t="shared" si="32"/>
        <v>0.14950311951897954</v>
      </c>
      <c r="X101" s="121">
        <f t="shared" si="33"/>
        <v>0.14576407105807412</v>
      </c>
      <c r="Y101" s="121">
        <f t="shared" si="32"/>
        <v>0.14159726255976118</v>
      </c>
      <c r="Z101" s="121">
        <f t="shared" si="32"/>
        <v>0.13703925450636711</v>
      </c>
      <c r="AA101" s="121">
        <f t="shared" si="32"/>
        <v>0.13213501839309846</v>
      </c>
      <c r="AB101" s="121">
        <f t="shared" si="32"/>
        <v>0.12693589883065154</v>
      </c>
      <c r="AC101" s="121">
        <f t="shared" si="33"/>
        <v>0.12149959680811374</v>
      </c>
      <c r="AD101" s="121">
        <f t="shared" si="32"/>
        <v>0.11588166677241447</v>
      </c>
      <c r="AE101" s="121">
        <f t="shared" si="32"/>
        <v>0.11014494378657114</v>
      </c>
      <c r="AF101" s="121">
        <f t="shared" si="32"/>
        <v>0.10435300896301558</v>
      </c>
      <c r="AG101" s="121">
        <f t="shared" si="32"/>
        <v>9.8564996557359119E-2</v>
      </c>
      <c r="AH101" s="121">
        <f t="shared" si="33"/>
        <v>9.2835861004857731E-2</v>
      </c>
      <c r="AI101" s="121">
        <f t="shared" si="32"/>
        <v>8.7214640670961283E-2</v>
      </c>
      <c r="AJ101" s="121">
        <f t="shared" si="32"/>
        <v>8.173920982795399E-2</v>
      </c>
      <c r="AK101" s="121">
        <f t="shared" si="32"/>
        <v>7.644095172984687E-2</v>
      </c>
      <c r="AL101" s="121">
        <f t="shared" si="32"/>
        <v>7.1344376403175286E-2</v>
      </c>
      <c r="AM101" s="121">
        <f t="shared" si="33"/>
        <v>6.6465060958254024E-2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0.20723420610868334</v>
      </c>
      <c r="G102" s="130">
        <f t="shared" si="33"/>
        <v>0.22442883523810053</v>
      </c>
      <c r="H102" s="130">
        <f t="shared" si="33"/>
        <v>0.22909189107370456</v>
      </c>
      <c r="I102" s="130">
        <f t="shared" si="33"/>
        <v>0.23325251758670934</v>
      </c>
      <c r="J102" s="129">
        <f t="shared" si="33"/>
        <v>0.23622575446987273</v>
      </c>
      <c r="K102" s="72">
        <f t="shared" si="33"/>
        <v>0.23785593641612757</v>
      </c>
      <c r="L102" s="72">
        <f t="shared" si="33"/>
        <v>0.23886070678843563</v>
      </c>
      <c r="M102" s="72">
        <f t="shared" si="33"/>
        <v>0.2392238751488357</v>
      </c>
      <c r="N102" s="130">
        <f t="shared" si="33"/>
        <v>0.23895431210848808</v>
      </c>
      <c r="O102" s="129">
        <f t="shared" si="33"/>
        <v>0.23808592414688973</v>
      </c>
      <c r="P102" s="72">
        <f t="shared" si="33"/>
        <v>0.23661697040307456</v>
      </c>
      <c r="Q102" s="72">
        <f t="shared" si="33"/>
        <v>0.23453331546926351</v>
      </c>
      <c r="R102" s="72">
        <f t="shared" si="33"/>
        <v>0.23182779197960515</v>
      </c>
      <c r="S102" s="130">
        <f t="shared" si="33"/>
        <v>0.22849778375334573</v>
      </c>
      <c r="T102" s="130">
        <f t="shared" si="32"/>
        <v>0.22454930297014314</v>
      </c>
      <c r="U102" s="130">
        <f t="shared" si="32"/>
        <v>0.21999400551726303</v>
      </c>
      <c r="V102" s="130">
        <f t="shared" si="32"/>
        <v>0.21485089016241687</v>
      </c>
      <c r="W102" s="130">
        <f t="shared" si="32"/>
        <v>0.20914604222809682</v>
      </c>
      <c r="X102" s="121">
        <f t="shared" si="33"/>
        <v>0.2029127282958807</v>
      </c>
      <c r="Y102" s="121">
        <f t="shared" si="32"/>
        <v>0.19619503115124978</v>
      </c>
      <c r="Z102" s="121">
        <f t="shared" si="32"/>
        <v>0.18904557380421394</v>
      </c>
      <c r="AA102" s="121">
        <f t="shared" si="32"/>
        <v>0.18152715534520095</v>
      </c>
      <c r="AB102" s="121">
        <f t="shared" si="32"/>
        <v>0.17370833200190677</v>
      </c>
      <c r="AC102" s="121">
        <f t="shared" si="33"/>
        <v>0.16566483766201792</v>
      </c>
      <c r="AD102" s="121">
        <f t="shared" si="32"/>
        <v>0.15746909152445937</v>
      </c>
      <c r="AE102" s="121">
        <f t="shared" si="32"/>
        <v>0.14920057276338286</v>
      </c>
      <c r="AF102" s="121">
        <f t="shared" si="32"/>
        <v>0.14093911120576597</v>
      </c>
      <c r="AG102" s="121">
        <f t="shared" si="32"/>
        <v>0.13275744740078038</v>
      </c>
      <c r="AH102" s="121">
        <f t="shared" si="33"/>
        <v>0.12472230247903864</v>
      </c>
      <c r="AI102" s="121">
        <f t="shared" si="32"/>
        <v>0.11689314408095797</v>
      </c>
      <c r="AJ102" s="121">
        <f t="shared" si="32"/>
        <v>0.10931367992849955</v>
      </c>
      <c r="AK102" s="121">
        <f t="shared" si="32"/>
        <v>0.10201948000220538</v>
      </c>
      <c r="AL102" s="121">
        <f t="shared" si="32"/>
        <v>9.5037356741988335E-2</v>
      </c>
      <c r="AM102" s="121">
        <f t="shared" si="33"/>
        <v>8.8382505887881824E-2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0.22450427757833422</v>
      </c>
      <c r="G103" s="130">
        <f t="shared" si="33"/>
        <v>0.23367452996415236</v>
      </c>
      <c r="H103" s="130">
        <f t="shared" si="33"/>
        <v>0.23593524547877157</v>
      </c>
      <c r="I103" s="130">
        <f t="shared" si="33"/>
        <v>0.23713493344790215</v>
      </c>
      <c r="J103" s="129">
        <f t="shared" si="33"/>
        <v>0.23831824647132469</v>
      </c>
      <c r="K103" s="72">
        <f t="shared" si="33"/>
        <v>0.23818355700742277</v>
      </c>
      <c r="L103" s="72">
        <f t="shared" si="33"/>
        <v>0.23751570493040325</v>
      </c>
      <c r="M103" s="72">
        <f t="shared" si="33"/>
        <v>0.23631306646772268</v>
      </c>
      <c r="N103" s="130">
        <f t="shared" si="33"/>
        <v>0.23458199249710959</v>
      </c>
      <c r="O103" s="129">
        <f t="shared" si="33"/>
        <v>0.23234255695533215</v>
      </c>
      <c r="P103" s="72">
        <f t="shared" si="33"/>
        <v>0.22961160004893844</v>
      </c>
      <c r="Q103" s="72">
        <f t="shared" si="33"/>
        <v>0.22638188466910439</v>
      </c>
      <c r="R103" s="72">
        <f t="shared" si="33"/>
        <v>0.2226540975338854</v>
      </c>
      <c r="S103" s="130">
        <f t="shared" si="33"/>
        <v>0.21842997004117665</v>
      </c>
      <c r="T103" s="130">
        <f t="shared" si="32"/>
        <v>0.21371756083768104</v>
      </c>
      <c r="U103" s="130">
        <f t="shared" si="32"/>
        <v>0.20852768670926988</v>
      </c>
      <c r="V103" s="130">
        <f t="shared" si="32"/>
        <v>0.20287711601760258</v>
      </c>
      <c r="W103" s="130">
        <f t="shared" si="32"/>
        <v>0.19678851600665842</v>
      </c>
      <c r="X103" s="121">
        <f t="shared" si="33"/>
        <v>0.19029084130182433</v>
      </c>
      <c r="Y103" s="121">
        <f t="shared" si="32"/>
        <v>0.18342300673570819</v>
      </c>
      <c r="Z103" s="121">
        <f t="shared" si="32"/>
        <v>0.17623166516040834</v>
      </c>
      <c r="AA103" s="121">
        <f t="shared" si="32"/>
        <v>0.16877238245181719</v>
      </c>
      <c r="AB103" s="121">
        <f t="shared" si="32"/>
        <v>0.161104906507611</v>
      </c>
      <c r="AC103" s="121">
        <f t="shared" si="33"/>
        <v>0.15329510371351543</v>
      </c>
      <c r="AD103" s="121">
        <f t="shared" si="32"/>
        <v>0.14540526558144803</v>
      </c>
      <c r="AE103" s="121">
        <f t="shared" si="32"/>
        <v>0.13750370985844437</v>
      </c>
      <c r="AF103" s="121">
        <f t="shared" si="32"/>
        <v>0.12965895852389306</v>
      </c>
      <c r="AG103" s="121">
        <f t="shared" si="32"/>
        <v>0.12193271963894294</v>
      </c>
      <c r="AH103" s="121">
        <f t="shared" si="33"/>
        <v>0.11438119232985096</v>
      </c>
      <c r="AI103" s="121">
        <f t="shared" si="32"/>
        <v>0.10705425985488409</v>
      </c>
      <c r="AJ103" s="121">
        <f t="shared" si="32"/>
        <v>9.9987318297232078E-2</v>
      </c>
      <c r="AK103" s="121">
        <f t="shared" si="32"/>
        <v>9.3208712604741423E-2</v>
      </c>
      <c r="AL103" s="121">
        <f t="shared" si="32"/>
        <v>8.6739128360693349E-2</v>
      </c>
      <c r="AM103" s="121">
        <f t="shared" si="33"/>
        <v>8.0588934594931258E-2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0.28941624786201786</v>
      </c>
      <c r="G104" s="130">
        <f t="shared" si="33"/>
        <v>0.25915961830382855</v>
      </c>
      <c r="H104" s="130">
        <f t="shared" si="33"/>
        <v>0.25000526798996292</v>
      </c>
      <c r="I104" s="130">
        <f t="shared" si="33"/>
        <v>0.24013188685780559</v>
      </c>
      <c r="J104" s="129">
        <f t="shared" si="33"/>
        <v>0.23157203801988072</v>
      </c>
      <c r="K104" s="72">
        <f t="shared" si="33"/>
        <v>0.22267488173515018</v>
      </c>
      <c r="L104" s="72">
        <f t="shared" si="33"/>
        <v>0.21414111383270543</v>
      </c>
      <c r="M104" s="72">
        <f t="shared" si="33"/>
        <v>0.20600949861742315</v>
      </c>
      <c r="N104" s="130">
        <f t="shared" si="33"/>
        <v>0.19819220813631239</v>
      </c>
      <c r="O104" s="129">
        <f t="shared" si="33"/>
        <v>0.19055851048009312</v>
      </c>
      <c r="P104" s="72">
        <f t="shared" si="33"/>
        <v>0.18310855110429819</v>
      </c>
      <c r="Q104" s="72">
        <f t="shared" si="33"/>
        <v>0.17582423238813652</v>
      </c>
      <c r="R104" s="72">
        <f t="shared" si="33"/>
        <v>0.16870164227976459</v>
      </c>
      <c r="S104" s="130">
        <f t="shared" si="33"/>
        <v>0.16172950521431753</v>
      </c>
      <c r="T104" s="130">
        <f t="shared" si="32"/>
        <v>0.15489742740883106</v>
      </c>
      <c r="U104" s="130">
        <f t="shared" si="32"/>
        <v>0.14819034395187786</v>
      </c>
      <c r="V104" s="130">
        <f t="shared" si="32"/>
        <v>0.14159322333095292</v>
      </c>
      <c r="W104" s="130">
        <f t="shared" si="32"/>
        <v>0.13509248392388479</v>
      </c>
      <c r="X104" s="121">
        <f t="shared" si="33"/>
        <v>0.12867748888111813</v>
      </c>
      <c r="Y104" s="121">
        <f t="shared" si="32"/>
        <v>0.12234490421932954</v>
      </c>
      <c r="Z104" s="121">
        <f t="shared" si="32"/>
        <v>0.1160963739381486</v>
      </c>
      <c r="AA104" s="121">
        <f t="shared" si="32"/>
        <v>0.10994021309453944</v>
      </c>
      <c r="AB104" s="121">
        <f t="shared" si="32"/>
        <v>0.10388789759251532</v>
      </c>
      <c r="AC104" s="121">
        <f t="shared" si="33"/>
        <v>9.7955886028553013E-2</v>
      </c>
      <c r="AD104" s="121">
        <f t="shared" si="32"/>
        <v>9.216020658430002E-2</v>
      </c>
      <c r="AE104" s="121">
        <f t="shared" si="32"/>
        <v>8.6520863559218369E-2</v>
      </c>
      <c r="AF104" s="121">
        <f t="shared" si="32"/>
        <v>8.1059285088292798E-2</v>
      </c>
      <c r="AG104" s="121">
        <f t="shared" si="32"/>
        <v>7.579389828173537E-2</v>
      </c>
      <c r="AH104" s="121">
        <f t="shared" si="33"/>
        <v>7.0741389688323816E-2</v>
      </c>
      <c r="AI104" s="121">
        <f t="shared" si="32"/>
        <v>6.5916588268238041E-2</v>
      </c>
      <c r="AJ104" s="121">
        <f t="shared" si="32"/>
        <v>6.1326444635896385E-2</v>
      </c>
      <c r="AK104" s="121">
        <f t="shared" si="32"/>
        <v>5.6975352599500088E-2</v>
      </c>
      <c r="AL104" s="121">
        <f t="shared" si="32"/>
        <v>5.2864696470122818E-2</v>
      </c>
      <c r="AM104" s="121">
        <f t="shared" si="33"/>
        <v>4.899108491884098E-2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9.6894587086729739E-2</v>
      </c>
      <c r="G105" s="130">
        <f t="shared" si="33"/>
        <v>8.4606767972782229E-2</v>
      </c>
      <c r="H105" s="130">
        <f t="shared" si="33"/>
        <v>8.0914483381578944E-2</v>
      </c>
      <c r="I105" s="130">
        <f t="shared" si="33"/>
        <v>7.6950829542061921E-2</v>
      </c>
      <c r="J105" s="129">
        <f t="shared" si="33"/>
        <v>7.2858345112445017E-2</v>
      </c>
      <c r="K105" s="72">
        <f t="shared" si="33"/>
        <v>6.8952354171399402E-2</v>
      </c>
      <c r="L105" s="72">
        <f t="shared" si="33"/>
        <v>6.5286408648300834E-2</v>
      </c>
      <c r="M105" s="72">
        <f t="shared" si="33"/>
        <v>6.1878056480466528E-2</v>
      </c>
      <c r="N105" s="130">
        <f t="shared" si="33"/>
        <v>5.8685411899543252E-2</v>
      </c>
      <c r="O105" s="129">
        <f t="shared" si="33"/>
        <v>5.5646155788064332E-2</v>
      </c>
      <c r="P105" s="72">
        <f t="shared" si="33"/>
        <v>5.2753604760153908E-2</v>
      </c>
      <c r="Q105" s="72">
        <f t="shared" si="33"/>
        <v>4.9998678887055309E-2</v>
      </c>
      <c r="R105" s="72">
        <f t="shared" si="33"/>
        <v>4.7377560976942984E-2</v>
      </c>
      <c r="S105" s="130">
        <f t="shared" si="33"/>
        <v>4.4883417980631043E-2</v>
      </c>
      <c r="T105" s="130">
        <f t="shared" si="32"/>
        <v>4.250930084636776E-2</v>
      </c>
      <c r="U105" s="130">
        <f t="shared" si="32"/>
        <v>4.0246167563732269E-2</v>
      </c>
      <c r="V105" s="130">
        <f t="shared" si="32"/>
        <v>3.8084298256030026E-2</v>
      </c>
      <c r="W105" s="130">
        <f t="shared" si="32"/>
        <v>3.6013960645649726E-2</v>
      </c>
      <c r="X105" s="121">
        <f t="shared" si="33"/>
        <v>3.4026019145191391E-2</v>
      </c>
      <c r="Y105" s="121">
        <f t="shared" si="32"/>
        <v>3.2113456987655949E-2</v>
      </c>
      <c r="Z105" s="121">
        <f t="shared" si="32"/>
        <v>3.0270611039334032E-2</v>
      </c>
      <c r="AA105" s="121">
        <f t="shared" si="32"/>
        <v>2.8493918283130696E-2</v>
      </c>
      <c r="AB105" s="121">
        <f t="shared" si="32"/>
        <v>2.6781054810429031E-2</v>
      </c>
      <c r="AC105" s="121">
        <f t="shared" si="33"/>
        <v>2.5131377496215447E-2</v>
      </c>
      <c r="AD105" s="121">
        <f t="shared" si="32"/>
        <v>2.3544643291954832E-2</v>
      </c>
      <c r="AE105" s="121">
        <f t="shared" si="32"/>
        <v>2.2021862567557535E-2</v>
      </c>
      <c r="AF105" s="121">
        <f t="shared" si="32"/>
        <v>2.0564753789835508E-2</v>
      </c>
      <c r="AG105" s="121">
        <f t="shared" si="32"/>
        <v>1.9174638667976324E-2</v>
      </c>
      <c r="AH105" s="121">
        <f t="shared" si="33"/>
        <v>1.7852782782714273E-2</v>
      </c>
      <c r="AI105" s="121">
        <f t="shared" si="32"/>
        <v>1.6600365397939864E-2</v>
      </c>
      <c r="AJ105" s="121">
        <f t="shared" si="32"/>
        <v>1.5416847866230743E-2</v>
      </c>
      <c r="AK105" s="121">
        <f t="shared" si="32"/>
        <v>1.4301369360466049E-2</v>
      </c>
      <c r="AL105" s="121">
        <f t="shared" si="32"/>
        <v>1.3252619152804696E-2</v>
      </c>
      <c r="AM105" s="121">
        <f t="shared" si="33"/>
        <v>1.2268365360656482E-2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3.7522749362512368E-2</v>
      </c>
      <c r="G106" s="132">
        <f t="shared" si="33"/>
        <v>3.0872493170236329E-2</v>
      </c>
      <c r="H106" s="132">
        <f t="shared" si="33"/>
        <v>2.8907958218148243E-2</v>
      </c>
      <c r="I106" s="132">
        <f t="shared" si="33"/>
        <v>2.6953257403382884E-2</v>
      </c>
      <c r="J106" s="131">
        <f t="shared" si="33"/>
        <v>2.5075589404005918E-2</v>
      </c>
      <c r="K106" s="73">
        <f t="shared" si="33"/>
        <v>2.3346241958692445E-2</v>
      </c>
      <c r="L106" s="73">
        <f t="shared" si="33"/>
        <v>2.1734239605983235E-2</v>
      </c>
      <c r="M106" s="73">
        <f t="shared" si="33"/>
        <v>2.0248351257121832E-2</v>
      </c>
      <c r="N106" s="132">
        <f t="shared" si="33"/>
        <v>1.8870737111151482E-2</v>
      </c>
      <c r="O106" s="131">
        <f t="shared" si="33"/>
        <v>1.7575595651761776E-2</v>
      </c>
      <c r="P106" s="73">
        <f t="shared" si="33"/>
        <v>1.6360213510836975E-2</v>
      </c>
      <c r="Q106" s="73">
        <f t="shared" si="33"/>
        <v>1.5221134614586634E-2</v>
      </c>
      <c r="R106" s="73">
        <f t="shared" si="33"/>
        <v>1.4156936996647348E-2</v>
      </c>
      <c r="S106" s="132">
        <f t="shared" si="33"/>
        <v>1.3164754532634689E-2</v>
      </c>
      <c r="T106" s="132">
        <f t="shared" si="32"/>
        <v>1.2241442614931604E-2</v>
      </c>
      <c r="U106" s="132">
        <f t="shared" si="32"/>
        <v>1.1382787975690955E-2</v>
      </c>
      <c r="V106" s="132">
        <f t="shared" si="32"/>
        <v>1.0584083556443781E-2</v>
      </c>
      <c r="W106" s="132">
        <f t="shared" si="32"/>
        <v>9.8404267345061601E-3</v>
      </c>
      <c r="X106" s="122">
        <f t="shared" si="33"/>
        <v>9.1469835720764045E-3</v>
      </c>
      <c r="Y106" s="122">
        <f t="shared" si="32"/>
        <v>8.4995513922291582E-3</v>
      </c>
      <c r="Z106" s="122">
        <f t="shared" si="32"/>
        <v>7.8942921731827223E-3</v>
      </c>
      <c r="AA106" s="122">
        <f t="shared" si="32"/>
        <v>7.3280038353372347E-3</v>
      </c>
      <c r="AB106" s="122">
        <f t="shared" si="32"/>
        <v>6.7978539859978931E-3</v>
      </c>
      <c r="AC106" s="122">
        <f t="shared" si="33"/>
        <v>6.3015343270109263E-3</v>
      </c>
      <c r="AD106" s="122">
        <f t="shared" si="32"/>
        <v>5.8368898739991704E-3</v>
      </c>
      <c r="AE106" s="122">
        <f t="shared" si="32"/>
        <v>5.4022147450918509E-3</v>
      </c>
      <c r="AF106" s="122">
        <f t="shared" si="32"/>
        <v>4.9960980592120936E-3</v>
      </c>
      <c r="AG106" s="122">
        <f t="shared" si="32"/>
        <v>4.6171366461706959E-3</v>
      </c>
      <c r="AH106" s="122">
        <f t="shared" si="33"/>
        <v>4.2640539990842991E-3</v>
      </c>
      <c r="AI106" s="122">
        <f t="shared" si="32"/>
        <v>3.9357002339648894E-3</v>
      </c>
      <c r="AJ106" s="122">
        <f t="shared" si="32"/>
        <v>3.6306342580621678E-3</v>
      </c>
      <c r="AK106" s="122">
        <f t="shared" si="32"/>
        <v>3.3474980702048905E-3</v>
      </c>
      <c r="AL106" s="122">
        <f t="shared" si="32"/>
        <v>3.0849758037091151E-3</v>
      </c>
      <c r="AM106" s="122">
        <f t="shared" si="33"/>
        <v>2.8416670521680194E-3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zoomScaleNormal="100" workbookViewId="0">
      <selection activeCell="AV34" sqref="AV34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2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1138725.9844</v>
      </c>
      <c r="E2" s="247">
        <f t="shared" si="0"/>
        <v>1157267.8906</v>
      </c>
      <c r="F2" s="247">
        <f t="shared" si="0"/>
        <v>1191166.7511</v>
      </c>
      <c r="G2" s="247">
        <f t="shared" si="0"/>
        <v>1205772.3928</v>
      </c>
      <c r="H2" s="247">
        <f t="shared" si="0"/>
        <v>1235166.2768999999</v>
      </c>
      <c r="I2" s="247">
        <f t="shared" si="0"/>
        <v>1273019.3202999998</v>
      </c>
      <c r="J2" s="247">
        <f t="shared" si="0"/>
        <v>1316536.1299000001</v>
      </c>
      <c r="K2" s="247">
        <f t="shared" si="0"/>
        <v>1374232.7646999999</v>
      </c>
      <c r="L2" s="247">
        <f t="shared" si="0"/>
        <v>1424801.7113000001</v>
      </c>
      <c r="M2" s="247">
        <f t="shared" si="0"/>
        <v>1418372.5644</v>
      </c>
      <c r="N2" s="247">
        <f t="shared" si="0"/>
        <v>1417908.6527999998</v>
      </c>
      <c r="O2" s="247">
        <f t="shared" si="0"/>
        <v>1415708.8086000001</v>
      </c>
      <c r="P2" s="247">
        <f t="shared" si="0"/>
        <v>1410939.1221</v>
      </c>
      <c r="Q2" s="247">
        <f t="shared" si="0"/>
        <v>1409970.5257999999</v>
      </c>
      <c r="R2" s="247">
        <f t="shared" si="0"/>
        <v>1411591.6452000001</v>
      </c>
      <c r="S2" s="247">
        <f t="shared" si="0"/>
        <v>1411784.5108</v>
      </c>
      <c r="T2" s="247">
        <f t="shared" si="0"/>
        <v>1412539.0824</v>
      </c>
      <c r="U2" s="247">
        <f t="shared" si="0"/>
        <v>1419708.9909000001</v>
      </c>
      <c r="V2" s="247">
        <f t="shared" si="0"/>
        <v>1426312.0458999998</v>
      </c>
      <c r="W2" s="247">
        <f t="shared" si="0"/>
        <v>1434264.7015</v>
      </c>
      <c r="X2" s="247">
        <f t="shared" si="0"/>
        <v>1443294.4057</v>
      </c>
      <c r="Y2" s="247">
        <f t="shared" si="0"/>
        <v>1454016.0778999999</v>
      </c>
      <c r="Z2" s="247">
        <f t="shared" si="0"/>
        <v>1465766.6104000001</v>
      </c>
      <c r="AA2" s="247">
        <f t="shared" si="0"/>
        <v>1478212.9942999999</v>
      </c>
      <c r="AB2" s="247">
        <f t="shared" si="0"/>
        <v>1491022.4786</v>
      </c>
      <c r="AC2" s="247">
        <f t="shared" si="0"/>
        <v>1503808.5682000001</v>
      </c>
      <c r="AD2" s="247">
        <f t="shared" si="0"/>
        <v>1516328.8614000001</v>
      </c>
      <c r="AE2" s="247">
        <f t="shared" si="0"/>
        <v>1528552.3672</v>
      </c>
      <c r="AF2" s="247">
        <f t="shared" si="0"/>
        <v>1540619.047</v>
      </c>
      <c r="AG2" s="247">
        <f t="shared" si="0"/>
        <v>1552656.2357999999</v>
      </c>
      <c r="AH2" s="247">
        <f t="shared" si="0"/>
        <v>1564820.3646</v>
      </c>
      <c r="AI2" s="247">
        <f t="shared" si="0"/>
        <v>1577203.7774</v>
      </c>
      <c r="AJ2" s="247">
        <f t="shared" si="0"/>
        <v>1590086.1924000001</v>
      </c>
      <c r="AK2" s="247">
        <f t="shared" si="0"/>
        <v>1603544.9767</v>
      </c>
      <c r="AL2" s="247">
        <f t="shared" si="0"/>
        <v>1617662.4256000002</v>
      </c>
      <c r="AM2" s="247">
        <f t="shared" si="0"/>
        <v>1632433.4081999999</v>
      </c>
      <c r="AN2" s="247">
        <f t="shared" si="0"/>
        <v>1647763.7884</v>
      </c>
      <c r="AO2" s="247">
        <f t="shared" si="0"/>
        <v>1663675.5976</v>
      </c>
      <c r="AP2" s="247">
        <f t="shared" si="0"/>
        <v>1680084.4112</v>
      </c>
      <c r="AQ2" s="247">
        <f t="shared" si="0"/>
        <v>1696807.8612000002</v>
      </c>
      <c r="AR2" s="247">
        <f t="shared" si="0"/>
        <v>1713942.645</v>
      </c>
      <c r="AS2" s="247">
        <f t="shared" si="0"/>
        <v>1731427.4158000001</v>
      </c>
      <c r="AT2" s="247">
        <f t="shared" si="0"/>
        <v>1749222.8313</v>
      </c>
      <c r="AU2" s="248">
        <f t="shared" si="0"/>
        <v>1767580.939</v>
      </c>
      <c r="AW2" t="s">
        <v>530</v>
      </c>
      <c r="AX2" s="299">
        <f>Q8/Q7</f>
        <v>0.9212858542440221</v>
      </c>
      <c r="AY2" s="299">
        <f>AA8/AA7</f>
        <v>0.912616906218081</v>
      </c>
      <c r="AZ2" s="299">
        <f>AU8/AU7</f>
        <v>0.89484930532888163</v>
      </c>
    </row>
    <row r="3" spans="1:52" x14ac:dyDescent="0.25">
      <c r="B3" s="249" t="s">
        <v>494</v>
      </c>
      <c r="C3" s="250">
        <f>Résultats!E286</f>
        <v>269949.78960000002</v>
      </c>
      <c r="D3" s="251">
        <f>Résultats!F286</f>
        <v>277116.31670000002</v>
      </c>
      <c r="E3" s="251">
        <f>Résultats!G286</f>
        <v>283665.37920000002</v>
      </c>
      <c r="F3" s="251">
        <f>Résultats!H286</f>
        <v>285001.72840000002</v>
      </c>
      <c r="G3" s="251">
        <f>Résultats!I286</f>
        <v>276922.17359999998</v>
      </c>
      <c r="H3" s="251">
        <f>Résultats!J286</f>
        <v>276124.06449999998</v>
      </c>
      <c r="I3" s="251">
        <f>Résultats!K286</f>
        <v>278197.11359999998</v>
      </c>
      <c r="J3" s="251">
        <f>Résultats!L286</f>
        <v>278284.74910000002</v>
      </c>
      <c r="K3" s="251">
        <f>Résultats!M286</f>
        <v>283631.08279999997</v>
      </c>
      <c r="L3" s="251">
        <f>Résultats!N286</f>
        <v>292647.50180000003</v>
      </c>
      <c r="M3" s="251">
        <f>Résultats!O286</f>
        <v>300200.375</v>
      </c>
      <c r="N3" s="251">
        <f>Résultats!P286</f>
        <v>308652.62599999999</v>
      </c>
      <c r="O3" s="251">
        <f>Résultats!Q286</f>
        <v>316800.97950000002</v>
      </c>
      <c r="P3" s="251">
        <f>Résultats!R286</f>
        <v>327818.90999999997</v>
      </c>
      <c r="Q3" s="251">
        <f>Résultats!S286</f>
        <v>324408.81390000001</v>
      </c>
      <c r="R3" s="251">
        <f>Résultats!T286</f>
        <v>321858.75429999997</v>
      </c>
      <c r="S3" s="251">
        <f>Résultats!U286</f>
        <v>321355.78169999999</v>
      </c>
      <c r="T3" s="251">
        <f>Résultats!V286</f>
        <v>321239.28749999998</v>
      </c>
      <c r="U3" s="251">
        <f>Résultats!W286</f>
        <v>328707.48200000002</v>
      </c>
      <c r="V3" s="251">
        <f>Résultats!X286</f>
        <v>335927.01640000002</v>
      </c>
      <c r="W3" s="251">
        <f>Résultats!Y286</f>
        <v>343688.7671</v>
      </c>
      <c r="X3" s="251">
        <f>Résultats!Z286</f>
        <v>351546.61410000001</v>
      </c>
      <c r="Y3" s="251">
        <f>Résultats!AA286</f>
        <v>360041.56969999999</v>
      </c>
      <c r="Z3" s="251">
        <f>Résultats!AB286</f>
        <v>368964.22249999997</v>
      </c>
      <c r="AA3" s="251">
        <f>Résultats!AC286</f>
        <v>378158.42670000001</v>
      </c>
      <c r="AB3" s="251">
        <f>Résultats!AD286</f>
        <v>387520.3603</v>
      </c>
      <c r="AC3" s="251">
        <f>Résultats!AE286</f>
        <v>396822.16989999998</v>
      </c>
      <c r="AD3" s="251">
        <f>Résultats!AF286</f>
        <v>405911.15250000003</v>
      </c>
      <c r="AE3" s="251">
        <f>Résultats!AG286</f>
        <v>414767.73729999998</v>
      </c>
      <c r="AF3" s="251">
        <f>Résultats!AH286</f>
        <v>423477.9901</v>
      </c>
      <c r="AG3" s="251">
        <f>Résultats!AI286</f>
        <v>432129.88160000002</v>
      </c>
      <c r="AH3" s="251">
        <f>Résultats!AJ286</f>
        <v>440806.45079999999</v>
      </c>
      <c r="AI3" s="251">
        <f>Résultats!AK286</f>
        <v>449560.90909999999</v>
      </c>
      <c r="AJ3" s="251">
        <f>Résultats!AL286</f>
        <v>458615.62160000001</v>
      </c>
      <c r="AK3" s="251">
        <f>Résultats!AM286</f>
        <v>468039.67070000002</v>
      </c>
      <c r="AL3" s="251">
        <f>Résultats!AN286</f>
        <v>477836.33620000002</v>
      </c>
      <c r="AM3" s="251">
        <f>Résultats!AO286</f>
        <v>488060.96879999997</v>
      </c>
      <c r="AN3" s="251">
        <f>Résultats!AP286</f>
        <v>498686.68199999997</v>
      </c>
      <c r="AO3" s="251">
        <f>Résultats!AQ286</f>
        <v>509771.40899999999</v>
      </c>
      <c r="AP3" s="251">
        <f>Résultats!AR286</f>
        <v>521295.93579999998</v>
      </c>
      <c r="AQ3" s="251">
        <f>Résultats!AS286</f>
        <v>533160.71140000003</v>
      </c>
      <c r="AR3" s="251">
        <f>Résultats!AT286</f>
        <v>545466.20360000001</v>
      </c>
      <c r="AS3" s="251">
        <f>Résultats!AU286</f>
        <v>558168.33990000002</v>
      </c>
      <c r="AT3" s="251">
        <f>Résultats!AV286</f>
        <v>571236.4325</v>
      </c>
      <c r="AU3" s="252">
        <f>Résultats!AW286</f>
        <v>584855.3432</v>
      </c>
      <c r="AV3" s="253"/>
      <c r="AW3" t="s">
        <v>531</v>
      </c>
      <c r="AX3" s="299">
        <f>Q5/Q4</f>
        <v>0.68666766019429404</v>
      </c>
      <c r="AY3" s="299">
        <f>AA5/AA4</f>
        <v>0.69883604514589637</v>
      </c>
      <c r="AZ3" s="299">
        <f>AU5/AU4</f>
        <v>0.69795631654403789</v>
      </c>
    </row>
    <row r="4" spans="1:52" x14ac:dyDescent="0.25">
      <c r="B4" s="254" t="s">
        <v>495</v>
      </c>
      <c r="C4" s="255">
        <f>Résultats!E292</f>
        <v>248850.0986</v>
      </c>
      <c r="D4" s="256">
        <f>Résultats!F292</f>
        <v>262890.96509999997</v>
      </c>
      <c r="E4" s="256">
        <f>Résultats!G292</f>
        <v>272238.21360000002</v>
      </c>
      <c r="F4" s="256">
        <f>Résultats!H292</f>
        <v>287783.5393</v>
      </c>
      <c r="G4" s="256">
        <f>Résultats!I292</f>
        <v>299421.98119999998</v>
      </c>
      <c r="H4" s="256">
        <f>Résultats!J292</f>
        <v>315316.51890000002</v>
      </c>
      <c r="I4" s="256">
        <f>Résultats!K292</f>
        <v>335103.10230000003</v>
      </c>
      <c r="J4" s="256">
        <f>Résultats!L292</f>
        <v>357438.06390000001</v>
      </c>
      <c r="K4" s="256">
        <f>Résultats!M292</f>
        <v>383049.18670000002</v>
      </c>
      <c r="L4" s="256">
        <f>Résultats!N292</f>
        <v>405924.09629999998</v>
      </c>
      <c r="M4" s="256">
        <f>Résultats!O292</f>
        <v>397316.6335</v>
      </c>
      <c r="N4" s="256">
        <f>Résultats!P292</f>
        <v>389649.77659999998</v>
      </c>
      <c r="O4" s="256">
        <f>Résultats!Q292</f>
        <v>380724.53830000001</v>
      </c>
      <c r="P4" s="256">
        <f>Résultats!R292</f>
        <v>367642.62479999999</v>
      </c>
      <c r="Q4" s="256">
        <f>Résultats!S292</f>
        <v>366654.45760000002</v>
      </c>
      <c r="R4" s="256">
        <f>Résultats!T292</f>
        <v>368130.57120000001</v>
      </c>
      <c r="S4" s="256">
        <f>Résultats!U292</f>
        <v>368654.58120000002</v>
      </c>
      <c r="T4" s="256">
        <f>Résultats!V292</f>
        <v>369292.93599999999</v>
      </c>
      <c r="U4" s="256">
        <f>Résultats!W292</f>
        <v>369778.34580000001</v>
      </c>
      <c r="V4" s="256">
        <f>Résultats!X292</f>
        <v>370201.1851</v>
      </c>
      <c r="W4" s="256">
        <f>Résultats!Y292</f>
        <v>370874.5098</v>
      </c>
      <c r="X4" s="256">
        <f>Résultats!Z292</f>
        <v>371823.46250000002</v>
      </c>
      <c r="Y4" s="256">
        <f>Résultats!AA292</f>
        <v>373083.4081</v>
      </c>
      <c r="Z4" s="256">
        <f>Résultats!AB292</f>
        <v>374411.3187</v>
      </c>
      <c r="AA4" s="256">
        <f>Résultats!AC292</f>
        <v>375793.81920000003</v>
      </c>
      <c r="AB4" s="256">
        <f>Résultats!AD292</f>
        <v>377249.40580000001</v>
      </c>
      <c r="AC4" s="256">
        <f>Résultats!AE292</f>
        <v>378699.8431</v>
      </c>
      <c r="AD4" s="256">
        <f>Résultats!AF292</f>
        <v>380105.95770000003</v>
      </c>
      <c r="AE4" s="256">
        <f>Résultats!AG292</f>
        <v>381455.69870000001</v>
      </c>
      <c r="AF4" s="256">
        <f>Résultats!AH292</f>
        <v>382763.13390000002</v>
      </c>
      <c r="AG4" s="256">
        <f>Résultats!AI292</f>
        <v>384040.19939999998</v>
      </c>
      <c r="AH4" s="256">
        <f>Résultats!AJ292</f>
        <v>385312.30040000001</v>
      </c>
      <c r="AI4" s="256">
        <f>Résultats!AK292</f>
        <v>386610.13880000002</v>
      </c>
      <c r="AJ4" s="256">
        <f>Résultats!AL292</f>
        <v>387956.80109999998</v>
      </c>
      <c r="AK4" s="256">
        <f>Résultats!AM292</f>
        <v>389366.826</v>
      </c>
      <c r="AL4" s="256">
        <f>Résultats!AN292</f>
        <v>390795.74119999999</v>
      </c>
      <c r="AM4" s="256">
        <f>Résultats!AO292</f>
        <v>392294.50839999999</v>
      </c>
      <c r="AN4" s="256">
        <f>Résultats!AP292</f>
        <v>393870.93790000002</v>
      </c>
      <c r="AO4" s="256">
        <f>Résultats!AQ292</f>
        <v>395523.33480000001</v>
      </c>
      <c r="AP4" s="256">
        <f>Résultats!AR292</f>
        <v>397238.82280000002</v>
      </c>
      <c r="AQ4" s="256">
        <f>Résultats!AS292</f>
        <v>398989.95150000002</v>
      </c>
      <c r="AR4" s="256">
        <f>Résultats!AT292</f>
        <v>400780.12170000002</v>
      </c>
      <c r="AS4" s="256">
        <f>Résultats!AU292</f>
        <v>402605.35869999998</v>
      </c>
      <c r="AT4" s="256">
        <f>Résultats!AV292</f>
        <v>404461.29109999997</v>
      </c>
      <c r="AU4" s="257">
        <f>Résultats!AW292</f>
        <v>406360.36249999999</v>
      </c>
      <c r="AV4" s="253"/>
      <c r="AW4" t="s">
        <v>532</v>
      </c>
      <c r="AX4" s="299">
        <f>Q10/(Q7+Q4)</f>
        <v>0.84204226473695321</v>
      </c>
      <c r="AY4" s="299">
        <f>AA10/(AA7+AA4)</f>
        <v>0.83958641425852831</v>
      </c>
      <c r="AZ4" s="299">
        <f>AU10/(AU7+AU4)</f>
        <v>0.82720089509709083</v>
      </c>
    </row>
    <row r="5" spans="1:52" x14ac:dyDescent="0.25">
      <c r="B5" s="258" t="s">
        <v>496</v>
      </c>
      <c r="C5" s="259">
        <f>Résultats!E287</f>
        <v>163461.30420000001</v>
      </c>
      <c r="D5" s="212">
        <f>Résultats!F287</f>
        <v>168450.91310000001</v>
      </c>
      <c r="E5" s="212">
        <f>Résultats!G287</f>
        <v>175102.31229999999</v>
      </c>
      <c r="F5" s="212">
        <f>Résultats!H287</f>
        <v>184377.13829999999</v>
      </c>
      <c r="G5" s="212">
        <f>Résultats!I287</f>
        <v>191958.08609999999</v>
      </c>
      <c r="H5" s="212">
        <f>Résultats!J287</f>
        <v>200434.6698</v>
      </c>
      <c r="I5" s="212">
        <f>Résultats!K287</f>
        <v>214631.46230000001</v>
      </c>
      <c r="J5" s="212">
        <f>Résultats!L287</f>
        <v>230322.88099999999</v>
      </c>
      <c r="K5" s="212">
        <f>Résultats!M287</f>
        <v>246883.2654</v>
      </c>
      <c r="L5" s="212">
        <f>Résultats!N287</f>
        <v>260023.78320000001</v>
      </c>
      <c r="M5" s="212">
        <f>Résultats!O287</f>
        <v>260817.65059999999</v>
      </c>
      <c r="N5" s="212">
        <f>Résultats!P287</f>
        <v>258254.19769999999</v>
      </c>
      <c r="O5" s="212">
        <f>Résultats!Q287</f>
        <v>254106.90150000001</v>
      </c>
      <c r="P5" s="212">
        <f>Résultats!R287</f>
        <v>252876.6378</v>
      </c>
      <c r="Q5" s="212">
        <f>Résultats!S287</f>
        <v>251769.7585</v>
      </c>
      <c r="R5" s="212">
        <f>Résultats!T287</f>
        <v>253656.8174</v>
      </c>
      <c r="S5" s="212">
        <f>Résultats!U287</f>
        <v>254539.33730000001</v>
      </c>
      <c r="T5" s="212">
        <f>Résultats!V287</f>
        <v>255375.41190000001</v>
      </c>
      <c r="U5" s="212">
        <f>Résultats!W287</f>
        <v>256252.81580000001</v>
      </c>
      <c r="V5" s="212">
        <f>Résultats!X287</f>
        <v>256945.0374</v>
      </c>
      <c r="W5" s="212">
        <f>Résultats!Y287</f>
        <v>257908.94639999999</v>
      </c>
      <c r="X5" s="212">
        <f>Résultats!Z287</f>
        <v>259027.68710000001</v>
      </c>
      <c r="Y5" s="212">
        <f>Résultats!AA287</f>
        <v>260215.9988</v>
      </c>
      <c r="Z5" s="212">
        <f>Résultats!AB287</f>
        <v>261424.3646</v>
      </c>
      <c r="AA5" s="212">
        <f>Résultats!AC287</f>
        <v>262618.26640000002</v>
      </c>
      <c r="AB5" s="212">
        <f>Résultats!AD287</f>
        <v>263824.39480000001</v>
      </c>
      <c r="AC5" s="212">
        <f>Résultats!AE287</f>
        <v>264981.36170000001</v>
      </c>
      <c r="AD5" s="212">
        <f>Résultats!AF287</f>
        <v>266065.06140000001</v>
      </c>
      <c r="AE5" s="212">
        <f>Résultats!AG287</f>
        <v>267066.01189999998</v>
      </c>
      <c r="AF5" s="212">
        <f>Résultats!AH287</f>
        <v>267993.4596</v>
      </c>
      <c r="AG5" s="212">
        <f>Résultats!AI287</f>
        <v>268862.97129999998</v>
      </c>
      <c r="AH5" s="212">
        <f>Résultats!AJ287</f>
        <v>269695.50829999999</v>
      </c>
      <c r="AI5" s="212">
        <f>Résultats!AK287</f>
        <v>270528.19540000003</v>
      </c>
      <c r="AJ5" s="212">
        <f>Résultats!AL287</f>
        <v>271375.9656</v>
      </c>
      <c r="AK5" s="212">
        <f>Résultats!AM287</f>
        <v>272261.67950000003</v>
      </c>
      <c r="AL5" s="212">
        <f>Résultats!AN287</f>
        <v>273102.37079999998</v>
      </c>
      <c r="AM5" s="212">
        <f>Résultats!AO287</f>
        <v>273995.32130000001</v>
      </c>
      <c r="AN5" s="212">
        <f>Résultats!AP287</f>
        <v>274968.68520000001</v>
      </c>
      <c r="AO5" s="212">
        <f>Résultats!AQ287</f>
        <v>276023.01040000003</v>
      </c>
      <c r="AP5" s="212">
        <f>Résultats!AR287</f>
        <v>277156.15130000003</v>
      </c>
      <c r="AQ5" s="212">
        <f>Résultats!AS287</f>
        <v>278338.32270000002</v>
      </c>
      <c r="AR5" s="212">
        <f>Résultats!AT287</f>
        <v>279574.22100000002</v>
      </c>
      <c r="AS5" s="212">
        <f>Résultats!AU287</f>
        <v>280868.26929999999</v>
      </c>
      <c r="AT5" s="212">
        <f>Résultats!AV287</f>
        <v>282219.27029999997</v>
      </c>
      <c r="AU5" s="260">
        <f>Résultats!AW287</f>
        <v>283621.7818</v>
      </c>
    </row>
    <row r="6" spans="1:52" x14ac:dyDescent="0.25">
      <c r="B6" s="261" t="s">
        <v>497</v>
      </c>
      <c r="C6" s="262">
        <f>Résultats!E290</f>
        <v>47168.089010000003</v>
      </c>
      <c r="D6" s="263">
        <f>Résultats!F290</f>
        <v>49522.900719999998</v>
      </c>
      <c r="E6" s="263">
        <f>Résultats!G290</f>
        <v>49196.684099999999</v>
      </c>
      <c r="F6" s="263">
        <f>Résultats!H290</f>
        <v>50593.860789999999</v>
      </c>
      <c r="G6" s="263">
        <f>Résultats!I290</f>
        <v>51439.566449999998</v>
      </c>
      <c r="H6" s="263">
        <f>Résultats!J290</f>
        <v>52712.111389999998</v>
      </c>
      <c r="I6" s="263">
        <f>Résultats!K290</f>
        <v>53334.219279999998</v>
      </c>
      <c r="J6" s="263">
        <f>Résultats!L290</f>
        <v>54542.080710000002</v>
      </c>
      <c r="K6" s="263">
        <f>Résultats!M290</f>
        <v>56527.42398</v>
      </c>
      <c r="L6" s="263">
        <f>Résultats!N290</f>
        <v>57960.754070000003</v>
      </c>
      <c r="M6" s="263">
        <f>Résultats!O290</f>
        <v>56829.029730000002</v>
      </c>
      <c r="N6" s="263">
        <f>Résultats!P290</f>
        <v>56755.836320000002</v>
      </c>
      <c r="O6" s="263">
        <f>Résultats!Q290</f>
        <v>56866.425260000004</v>
      </c>
      <c r="P6" s="263">
        <f>Résultats!R290</f>
        <v>56075.67467</v>
      </c>
      <c r="Q6" s="263">
        <f>Résultats!S290</f>
        <v>56619.933470000004</v>
      </c>
      <c r="R6" s="263">
        <f>Résultats!T290</f>
        <v>56509.009400000003</v>
      </c>
      <c r="S6" s="263">
        <f>Résultats!U290</f>
        <v>56345.952850000001</v>
      </c>
      <c r="T6" s="263">
        <f>Résultats!V290</f>
        <v>56207.027260000003</v>
      </c>
      <c r="U6" s="263">
        <f>Résultats!W290</f>
        <v>55928.813040000001</v>
      </c>
      <c r="V6" s="263">
        <f>Résultats!X290</f>
        <v>55652.931409999997</v>
      </c>
      <c r="W6" s="263">
        <f>Résultats!Y290</f>
        <v>55409.661849999997</v>
      </c>
      <c r="X6" s="263">
        <f>Résultats!Z290</f>
        <v>55245.742420000002</v>
      </c>
      <c r="Y6" s="263">
        <f>Résultats!AA290</f>
        <v>55181.211620000002</v>
      </c>
      <c r="Z6" s="263">
        <f>Résultats!AB290</f>
        <v>55184.157670000001</v>
      </c>
      <c r="AA6" s="263">
        <f>Résultats!AC290</f>
        <v>55239.793890000001</v>
      </c>
      <c r="AB6" s="263">
        <f>Résultats!AD290</f>
        <v>55312.992789999997</v>
      </c>
      <c r="AC6" s="263">
        <f>Résultats!AE290</f>
        <v>55401.338770000002</v>
      </c>
      <c r="AD6" s="263">
        <f>Résultats!AF290</f>
        <v>55501.199280000001</v>
      </c>
      <c r="AE6" s="263">
        <f>Résultats!AG290</f>
        <v>55613.748780000002</v>
      </c>
      <c r="AF6" s="263">
        <f>Résultats!AH290</f>
        <v>55742.811690000002</v>
      </c>
      <c r="AG6" s="263">
        <f>Résultats!AI290</f>
        <v>55889.123809999997</v>
      </c>
      <c r="AH6" s="263">
        <f>Résultats!AJ290</f>
        <v>56056.019869999996</v>
      </c>
      <c r="AI6" s="263">
        <f>Résultats!AK290</f>
        <v>56239.282980000004</v>
      </c>
      <c r="AJ6" s="263">
        <f>Résultats!AL290</f>
        <v>56440.99555</v>
      </c>
      <c r="AK6" s="263">
        <f>Résultats!AM290</f>
        <v>56656.682139999997</v>
      </c>
      <c r="AL6" s="263">
        <f>Résultats!AN290</f>
        <v>56915.024160000001</v>
      </c>
      <c r="AM6" s="263">
        <f>Résultats!AO290</f>
        <v>57186.302100000001</v>
      </c>
      <c r="AN6" s="263">
        <f>Résultats!AP290</f>
        <v>57456.364560000002</v>
      </c>
      <c r="AO6" s="263">
        <f>Résultats!AQ290</f>
        <v>57720.66042</v>
      </c>
      <c r="AP6" s="263">
        <f>Résultats!AR290</f>
        <v>57972.280619999998</v>
      </c>
      <c r="AQ6" s="263">
        <f>Résultats!AS290</f>
        <v>58208.59074</v>
      </c>
      <c r="AR6" s="263">
        <f>Résultats!AT290</f>
        <v>58427.751530000001</v>
      </c>
      <c r="AS6" s="263">
        <f>Résultats!AU290</f>
        <v>58627.227010000002</v>
      </c>
      <c r="AT6" s="263">
        <f>Résultats!AV290</f>
        <v>58806.669439999998</v>
      </c>
      <c r="AU6" s="264">
        <f>Résultats!AW290</f>
        <v>58974.53054</v>
      </c>
      <c r="AV6" s="253"/>
    </row>
    <row r="7" spans="1:52" x14ac:dyDescent="0.25">
      <c r="B7" s="258" t="s">
        <v>498</v>
      </c>
      <c r="C7" s="259">
        <f>Résultats!E291</f>
        <v>580650.23010000004</v>
      </c>
      <c r="D7" s="212">
        <f>Résultats!F291</f>
        <v>598718.70259999996</v>
      </c>
      <c r="E7" s="212">
        <f>Résultats!G291</f>
        <v>601364.29779999994</v>
      </c>
      <c r="F7" s="212">
        <f>Résultats!H291</f>
        <v>618381.48340000003</v>
      </c>
      <c r="G7" s="212">
        <f>Résultats!I291</f>
        <v>629428.23800000001</v>
      </c>
      <c r="H7" s="212">
        <f>Résultats!J291</f>
        <v>643725.69350000005</v>
      </c>
      <c r="I7" s="212">
        <f>Résultats!K291</f>
        <v>659719.10439999995</v>
      </c>
      <c r="J7" s="212">
        <f>Résultats!L291</f>
        <v>680813.31689999998</v>
      </c>
      <c r="K7" s="212">
        <f>Résultats!M291</f>
        <v>707552.4952</v>
      </c>
      <c r="L7" s="212">
        <f>Résultats!N291</f>
        <v>726230.11320000002</v>
      </c>
      <c r="M7" s="212">
        <f>Résultats!O291</f>
        <v>720855.55590000004</v>
      </c>
      <c r="N7" s="212">
        <f>Résultats!P291</f>
        <v>719606.25020000001</v>
      </c>
      <c r="O7" s="212">
        <f>Résultats!Q291</f>
        <v>718183.29079999996</v>
      </c>
      <c r="P7" s="212">
        <f>Résultats!R291</f>
        <v>715477.58730000001</v>
      </c>
      <c r="Q7" s="212">
        <f>Résultats!S291</f>
        <v>718907.25430000003</v>
      </c>
      <c r="R7" s="212">
        <f>Résultats!T291</f>
        <v>721602.31969999999</v>
      </c>
      <c r="S7" s="212">
        <f>Résultats!U291</f>
        <v>721774.14789999998</v>
      </c>
      <c r="T7" s="212">
        <f>Résultats!V291</f>
        <v>722006.85889999999</v>
      </c>
      <c r="U7" s="212">
        <f>Résultats!W291</f>
        <v>721223.16310000001</v>
      </c>
      <c r="V7" s="212">
        <f>Résultats!X291</f>
        <v>720183.84439999994</v>
      </c>
      <c r="W7" s="212">
        <f>Résultats!Y291</f>
        <v>719701.42460000003</v>
      </c>
      <c r="X7" s="212">
        <f>Résultats!Z291</f>
        <v>719924.32909999997</v>
      </c>
      <c r="Y7" s="212">
        <f>Résultats!AA291</f>
        <v>720891.10010000004</v>
      </c>
      <c r="Z7" s="212">
        <f>Résultats!AB291</f>
        <v>722391.06920000003</v>
      </c>
      <c r="AA7" s="212">
        <f>Résultats!AC291</f>
        <v>724260.74840000004</v>
      </c>
      <c r="AB7" s="212">
        <f>Résultats!AD291</f>
        <v>726252.71250000002</v>
      </c>
      <c r="AC7" s="212">
        <f>Résultats!AE291</f>
        <v>728286.55519999994</v>
      </c>
      <c r="AD7" s="212">
        <f>Résultats!AF291</f>
        <v>730311.75120000006</v>
      </c>
      <c r="AE7" s="212">
        <f>Résultats!AG291</f>
        <v>732328.93119999999</v>
      </c>
      <c r="AF7" s="212">
        <f>Résultats!AH291</f>
        <v>734377.92299999995</v>
      </c>
      <c r="AG7" s="212">
        <f>Résultats!AI291</f>
        <v>736486.15480000002</v>
      </c>
      <c r="AH7" s="212">
        <f>Résultats!AJ291</f>
        <v>738701.61340000003</v>
      </c>
      <c r="AI7" s="212">
        <f>Résultats!AK291</f>
        <v>741032.72950000002</v>
      </c>
      <c r="AJ7" s="212">
        <f>Résultats!AL291</f>
        <v>743513.76969999995</v>
      </c>
      <c r="AK7" s="212">
        <f>Résultats!AM291</f>
        <v>746138.48</v>
      </c>
      <c r="AL7" s="212">
        <f>Résultats!AN291</f>
        <v>749030.34820000001</v>
      </c>
      <c r="AM7" s="212">
        <f>Résultats!AO291</f>
        <v>752077.93099999998</v>
      </c>
      <c r="AN7" s="212">
        <f>Résultats!AP291</f>
        <v>755206.16850000003</v>
      </c>
      <c r="AO7" s="212">
        <f>Résultats!AQ291</f>
        <v>758380.85380000004</v>
      </c>
      <c r="AP7" s="212">
        <f>Résultats!AR291</f>
        <v>761549.65260000003</v>
      </c>
      <c r="AQ7" s="212">
        <f>Résultats!AS291</f>
        <v>764657.19830000005</v>
      </c>
      <c r="AR7" s="212">
        <f>Résultats!AT291</f>
        <v>767696.31969999999</v>
      </c>
      <c r="AS7" s="212">
        <f>Résultats!AU291</f>
        <v>770653.71719999996</v>
      </c>
      <c r="AT7" s="212">
        <f>Résultats!AV291</f>
        <v>773525.10770000005</v>
      </c>
      <c r="AU7" s="260">
        <f>Résultats!AW291</f>
        <v>776365.23329999996</v>
      </c>
    </row>
    <row r="8" spans="1:52" x14ac:dyDescent="0.25">
      <c r="B8" s="258" t="s">
        <v>499</v>
      </c>
      <c r="C8" s="259">
        <f>Résultats!E288</f>
        <v>533482.14110000001</v>
      </c>
      <c r="D8" s="212">
        <f>Résultats!F288</f>
        <v>549204.49609999999</v>
      </c>
      <c r="E8" s="212">
        <f>Résultats!G288</f>
        <v>552179.62699999998</v>
      </c>
      <c r="F8" s="212">
        <f>Résultats!H288</f>
        <v>567799.97609999997</v>
      </c>
      <c r="G8" s="212">
        <f>Résultats!I288</f>
        <v>578001.28139999998</v>
      </c>
      <c r="H8" s="212">
        <f>Résultats!J288</f>
        <v>591026.59050000005</v>
      </c>
      <c r="I8" s="212">
        <f>Résultats!K288</f>
        <v>606403.02450000006</v>
      </c>
      <c r="J8" s="212">
        <f>Résultats!L288</f>
        <v>626292.41700000002</v>
      </c>
      <c r="K8" s="212">
        <f>Résultats!M288</f>
        <v>651047.32019999996</v>
      </c>
      <c r="L8" s="212">
        <f>Résultats!N288</f>
        <v>668292.22790000006</v>
      </c>
      <c r="M8" s="212">
        <f>Résultats!O288</f>
        <v>664053.93039999995</v>
      </c>
      <c r="N8" s="212">
        <f>Résultats!P288</f>
        <v>662877.77670000005</v>
      </c>
      <c r="O8" s="212">
        <f>Résultats!Q288</f>
        <v>661344.64870000002</v>
      </c>
      <c r="P8" s="212">
        <f>Résultats!R288</f>
        <v>659432.79940000002</v>
      </c>
      <c r="Q8" s="212">
        <f>Résultats!S288</f>
        <v>662319.08389999997</v>
      </c>
      <c r="R8" s="212">
        <f>Résultats!T288</f>
        <v>663020.43579999998</v>
      </c>
      <c r="S8" s="212">
        <f>Résultats!U288</f>
        <v>662692.10320000001</v>
      </c>
      <c r="T8" s="212">
        <f>Résultats!V288</f>
        <v>662400.3639</v>
      </c>
      <c r="U8" s="212">
        <f>Résultats!W288</f>
        <v>661237.46109999996</v>
      </c>
      <c r="V8" s="212">
        <f>Résultats!X288</f>
        <v>659820.09129999997</v>
      </c>
      <c r="W8" s="212">
        <f>Résultats!Y288</f>
        <v>658925.25650000002</v>
      </c>
      <c r="X8" s="212">
        <f>Résultats!Z288</f>
        <v>658651.75859999994</v>
      </c>
      <c r="Y8" s="212">
        <f>Résultats!AA288</f>
        <v>659015.81050000002</v>
      </c>
      <c r="Z8" s="212">
        <f>Résultats!AB288</f>
        <v>659838.85889999999</v>
      </c>
      <c r="AA8" s="212">
        <f>Résultats!AC288</f>
        <v>660972.60349999997</v>
      </c>
      <c r="AB8" s="212">
        <f>Résultats!AD288</f>
        <v>662206.75560000003</v>
      </c>
      <c r="AC8" s="212">
        <f>Résultats!AE288</f>
        <v>663464.04350000003</v>
      </c>
      <c r="AD8" s="212">
        <f>Résultats!AF288</f>
        <v>664698.17879999999</v>
      </c>
      <c r="AE8" s="212">
        <f>Résultats!AG288</f>
        <v>665908.65260000003</v>
      </c>
      <c r="AF8" s="212">
        <f>Résultats!AH288</f>
        <v>667130.88809999998</v>
      </c>
      <c r="AG8" s="212">
        <f>Résultats!AI288</f>
        <v>668391.05819999997</v>
      </c>
      <c r="AH8" s="212">
        <f>Résultats!AJ288</f>
        <v>669732.83559999999</v>
      </c>
      <c r="AI8" s="212">
        <f>Résultats!AK288</f>
        <v>671168.43610000005</v>
      </c>
      <c r="AJ8" s="212">
        <f>Résultats!AL288</f>
        <v>672729.08230000001</v>
      </c>
      <c r="AK8" s="212">
        <f>Résultats!AM288</f>
        <v>674412.72320000001</v>
      </c>
      <c r="AL8" s="212">
        <f>Résultats!AN288</f>
        <v>676311.20979999995</v>
      </c>
      <c r="AM8" s="212">
        <f>Résultats!AO288</f>
        <v>678344.54350000003</v>
      </c>
      <c r="AN8" s="212">
        <f>Résultats!AP288</f>
        <v>680453.10800000001</v>
      </c>
      <c r="AO8" s="212">
        <f>Résultats!AQ288</f>
        <v>682607.84230000002</v>
      </c>
      <c r="AP8" s="212">
        <f>Résultats!AR288</f>
        <v>684764.48549999995</v>
      </c>
      <c r="AQ8" s="212">
        <f>Résultats!AS288</f>
        <v>686871.73880000005</v>
      </c>
      <c r="AR8" s="212">
        <f>Résultats!AT288</f>
        <v>688924.62349999999</v>
      </c>
      <c r="AS8" s="212">
        <f>Résultats!AU288</f>
        <v>690912.92209999997</v>
      </c>
      <c r="AT8" s="212">
        <f>Résultats!AV288</f>
        <v>692833.03729999997</v>
      </c>
      <c r="AU8" s="260">
        <f>Résultats!AW288</f>
        <v>694729.88970000006</v>
      </c>
    </row>
    <row r="9" spans="1:52" x14ac:dyDescent="0.25">
      <c r="B9" s="261" t="s">
        <v>500</v>
      </c>
      <c r="C9" s="262">
        <f>Résultats!E289</f>
        <v>85388.794389999995</v>
      </c>
      <c r="D9" s="263">
        <f>Résultats!F289</f>
        <v>94596.264989999996</v>
      </c>
      <c r="E9" s="263">
        <f>Résultats!G289</f>
        <v>97301.145260000005</v>
      </c>
      <c r="F9" s="263">
        <f>Résultats!H289</f>
        <v>103585.06269999999</v>
      </c>
      <c r="G9" s="263">
        <f>Résultats!I289</f>
        <v>107649.8943</v>
      </c>
      <c r="H9" s="263">
        <f>Résultats!J289</f>
        <v>115098.1482</v>
      </c>
      <c r="I9" s="263">
        <f>Résultats!K289</f>
        <v>120718.2251</v>
      </c>
      <c r="J9" s="263">
        <f>Résultats!L289</f>
        <v>127389.7699</v>
      </c>
      <c r="K9" s="263">
        <f>Résultats!M289</f>
        <v>136460.20170000001</v>
      </c>
      <c r="L9" s="263">
        <f>Résultats!N289</f>
        <v>146226.06820000001</v>
      </c>
      <c r="M9" s="263">
        <f>Résultats!O289</f>
        <v>137028.39679999999</v>
      </c>
      <c r="N9" s="263">
        <f>Résultats!P289</f>
        <v>131948.95680000001</v>
      </c>
      <c r="O9" s="263">
        <f>Résultats!Q289</f>
        <v>127176.492</v>
      </c>
      <c r="P9" s="263">
        <f>Résultats!R289</f>
        <v>115635.8823</v>
      </c>
      <c r="Q9" s="263">
        <f>Résultats!S289</f>
        <v>115753.41190000001</v>
      </c>
      <c r="R9" s="263">
        <f>Résultats!T289</f>
        <v>115350.7322</v>
      </c>
      <c r="S9" s="263">
        <f>Résultats!U289</f>
        <v>114995.178</v>
      </c>
      <c r="T9" s="263">
        <f>Résultats!V289</f>
        <v>114799.96460000001</v>
      </c>
      <c r="U9" s="263">
        <f>Résultats!W289</f>
        <v>114410.9752</v>
      </c>
      <c r="V9" s="263">
        <f>Résultats!X289</f>
        <v>114143.6093</v>
      </c>
      <c r="W9" s="263">
        <f>Résultats!Y289</f>
        <v>113856.1921</v>
      </c>
      <c r="X9" s="263">
        <f>Résultats!Z289</f>
        <v>113690.0089</v>
      </c>
      <c r="Y9" s="263">
        <f>Résultats!AA289</f>
        <v>113765.28019999999</v>
      </c>
      <c r="Z9" s="263">
        <f>Résultats!AB289</f>
        <v>113888.52129999999</v>
      </c>
      <c r="AA9" s="263">
        <f>Résultats!AC289</f>
        <v>114080.77680000001</v>
      </c>
      <c r="AB9" s="263">
        <f>Résultats!AD289</f>
        <v>114333.9645</v>
      </c>
      <c r="AC9" s="263">
        <f>Résultats!AE289</f>
        <v>114631.05650000001</v>
      </c>
      <c r="AD9" s="263">
        <f>Résultats!AF289</f>
        <v>114956.9219</v>
      </c>
      <c r="AE9" s="263">
        <f>Résultats!AG289</f>
        <v>115308.9847</v>
      </c>
      <c r="AF9" s="263">
        <f>Résultats!AH289</f>
        <v>115692.12390000001</v>
      </c>
      <c r="AG9" s="263">
        <f>Résultats!AI289</f>
        <v>116102.7592</v>
      </c>
      <c r="AH9" s="263">
        <f>Résultats!AJ289</f>
        <v>116545.4096</v>
      </c>
      <c r="AI9" s="263">
        <f>Résultats!AK289</f>
        <v>117013.7239</v>
      </c>
      <c r="AJ9" s="263">
        <f>Résultats!AL289</f>
        <v>117515.9161</v>
      </c>
      <c r="AK9" s="263">
        <f>Résultats!AM289</f>
        <v>118043.6872</v>
      </c>
      <c r="AL9" s="263">
        <f>Résultats!AN289</f>
        <v>118635.50750000001</v>
      </c>
      <c r="AM9" s="263">
        <f>Résultats!AO289</f>
        <v>119245.0812</v>
      </c>
      <c r="AN9" s="263">
        <f>Résultats!AP289</f>
        <v>119852.0457</v>
      </c>
      <c r="AO9" s="263">
        <f>Résultats!AQ289</f>
        <v>120454.1608</v>
      </c>
      <c r="AP9" s="263">
        <f>Résultats!AR289</f>
        <v>121040.6692</v>
      </c>
      <c r="AQ9" s="263">
        <f>Résultats!AS289</f>
        <v>121613.859</v>
      </c>
      <c r="AR9" s="263">
        <f>Résultats!AT289</f>
        <v>122172.4491</v>
      </c>
      <c r="AS9" s="263">
        <f>Résultats!AU289</f>
        <v>122708.0422</v>
      </c>
      <c r="AT9" s="263">
        <f>Résultats!AV289</f>
        <v>123217.46799999999</v>
      </c>
      <c r="AU9" s="264">
        <f>Résultats!AW289</f>
        <v>123718.64260000001</v>
      </c>
    </row>
    <row r="10" spans="1:52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717655.40919999999</v>
      </c>
      <c r="E10" s="251">
        <f t="shared" si="1"/>
        <v>727281.93929999997</v>
      </c>
      <c r="F10" s="251">
        <f t="shared" si="1"/>
        <v>752177.11439999996</v>
      </c>
      <c r="G10" s="251">
        <f t="shared" si="1"/>
        <v>769959.36749999993</v>
      </c>
      <c r="H10" s="251">
        <f t="shared" si="1"/>
        <v>791461.26030000008</v>
      </c>
      <c r="I10" s="251">
        <f t="shared" si="1"/>
        <v>821034.48680000007</v>
      </c>
      <c r="J10" s="251">
        <f t="shared" si="1"/>
        <v>856615.29799999995</v>
      </c>
      <c r="K10" s="251">
        <f t="shared" si="1"/>
        <v>897930.58559999999</v>
      </c>
      <c r="L10" s="251">
        <f t="shared" si="1"/>
        <v>928316.0111</v>
      </c>
      <c r="M10" s="251">
        <f t="shared" si="1"/>
        <v>924871.58100000001</v>
      </c>
      <c r="N10" s="251">
        <f t="shared" si="1"/>
        <v>921131.97440000006</v>
      </c>
      <c r="O10" s="251">
        <f t="shared" si="1"/>
        <v>915451.55020000006</v>
      </c>
      <c r="P10" s="251">
        <f t="shared" si="1"/>
        <v>912309.43720000004</v>
      </c>
      <c r="Q10" s="251">
        <f t="shared" si="1"/>
        <v>914088.84239999996</v>
      </c>
      <c r="R10" s="251">
        <f t="shared" si="1"/>
        <v>916677.25319999992</v>
      </c>
      <c r="S10" s="251">
        <f t="shared" si="1"/>
        <v>917231.44050000003</v>
      </c>
      <c r="T10" s="251">
        <f t="shared" si="1"/>
        <v>917775.77579999994</v>
      </c>
      <c r="U10" s="251">
        <f t="shared" si="1"/>
        <v>917490.27689999994</v>
      </c>
      <c r="V10" s="251">
        <f t="shared" si="1"/>
        <v>916765.1287</v>
      </c>
      <c r="W10" s="251">
        <f t="shared" si="1"/>
        <v>916834.20290000003</v>
      </c>
      <c r="X10" s="251">
        <f t="shared" si="1"/>
        <v>917679.44569999992</v>
      </c>
      <c r="Y10" s="251">
        <f t="shared" si="1"/>
        <v>919231.80930000008</v>
      </c>
      <c r="Z10" s="251">
        <f t="shared" si="1"/>
        <v>921263.22349999996</v>
      </c>
      <c r="AA10" s="251">
        <f t="shared" si="1"/>
        <v>923590.86990000005</v>
      </c>
      <c r="AB10" s="251">
        <f t="shared" si="1"/>
        <v>926031.15040000004</v>
      </c>
      <c r="AC10" s="251">
        <f t="shared" si="1"/>
        <v>928445.40520000004</v>
      </c>
      <c r="AD10" s="251">
        <f t="shared" si="1"/>
        <v>930763.2402</v>
      </c>
      <c r="AE10" s="251">
        <f t="shared" si="1"/>
        <v>932974.66449999996</v>
      </c>
      <c r="AF10" s="251">
        <f t="shared" si="1"/>
        <v>935124.34770000004</v>
      </c>
      <c r="AG10" s="251">
        <f t="shared" si="1"/>
        <v>937254.02949999995</v>
      </c>
      <c r="AH10" s="251">
        <f t="shared" si="1"/>
        <v>939428.34389999998</v>
      </c>
      <c r="AI10" s="251">
        <f t="shared" si="1"/>
        <v>941696.63150000013</v>
      </c>
      <c r="AJ10" s="251">
        <f t="shared" si="1"/>
        <v>944105.04790000001</v>
      </c>
      <c r="AK10" s="251">
        <f t="shared" si="1"/>
        <v>946674.40269999998</v>
      </c>
      <c r="AL10" s="251">
        <f t="shared" si="1"/>
        <v>949413.58059999999</v>
      </c>
      <c r="AM10" s="251">
        <f t="shared" si="1"/>
        <v>952339.8648000001</v>
      </c>
      <c r="AN10" s="251">
        <f t="shared" si="1"/>
        <v>955421.79319999996</v>
      </c>
      <c r="AO10" s="251">
        <f t="shared" si="1"/>
        <v>958630.85270000005</v>
      </c>
      <c r="AP10" s="251">
        <f t="shared" si="1"/>
        <v>961920.63679999998</v>
      </c>
      <c r="AQ10" s="251">
        <f t="shared" si="1"/>
        <v>965210.06150000007</v>
      </c>
      <c r="AR10" s="251">
        <f t="shared" si="1"/>
        <v>968498.84450000001</v>
      </c>
      <c r="AS10" s="251">
        <f t="shared" si="1"/>
        <v>971781.19139999989</v>
      </c>
      <c r="AT10" s="251">
        <f t="shared" si="1"/>
        <v>975052.30759999994</v>
      </c>
      <c r="AU10" s="252">
        <f t="shared" si="1"/>
        <v>978351.67150000005</v>
      </c>
    </row>
    <row r="11" spans="1:52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1138725.9844</v>
      </c>
      <c r="E13" s="247">
        <f t="shared" si="2"/>
        <v>1157267.8906</v>
      </c>
      <c r="F13" s="247">
        <f t="shared" si="2"/>
        <v>1191166.7511</v>
      </c>
      <c r="G13" s="247">
        <f t="shared" si="2"/>
        <v>1205772.3928</v>
      </c>
      <c r="H13" s="247">
        <f t="shared" si="2"/>
        <v>1235166.2768999999</v>
      </c>
      <c r="I13" s="247">
        <f t="shared" si="2"/>
        <v>1273019.3202999998</v>
      </c>
      <c r="J13" s="247">
        <f t="shared" si="2"/>
        <v>1316536.1299000001</v>
      </c>
      <c r="K13" s="247">
        <f t="shared" si="2"/>
        <v>1374232.7646999999</v>
      </c>
      <c r="L13" s="247">
        <f t="shared" si="2"/>
        <v>1424801.7113000001</v>
      </c>
      <c r="M13" s="247">
        <f t="shared" si="2"/>
        <v>1418372.5644</v>
      </c>
      <c r="N13" s="247">
        <f t="shared" si="2"/>
        <v>1417908.6527999998</v>
      </c>
      <c r="O13" s="247">
        <f t="shared" si="2"/>
        <v>1415708.8086000001</v>
      </c>
      <c r="P13" s="247">
        <f t="shared" si="2"/>
        <v>1410939.1221</v>
      </c>
      <c r="Q13" s="247">
        <f t="shared" si="2"/>
        <v>1409970.5257999999</v>
      </c>
      <c r="R13" s="247">
        <f t="shared" si="2"/>
        <v>1411591.6452000001</v>
      </c>
      <c r="S13" s="247">
        <f t="shared" si="2"/>
        <v>1411784.5108</v>
      </c>
      <c r="T13" s="247">
        <f t="shared" si="2"/>
        <v>1412539.0824</v>
      </c>
      <c r="U13" s="247">
        <f t="shared" si="2"/>
        <v>1419426.7442000001</v>
      </c>
      <c r="V13" s="247">
        <f t="shared" si="2"/>
        <v>1425193.8917</v>
      </c>
      <c r="W13" s="247">
        <f t="shared" si="2"/>
        <v>1432259.1077000001</v>
      </c>
      <c r="X13" s="247">
        <f t="shared" si="2"/>
        <v>1440482.0010000002</v>
      </c>
      <c r="Y13" s="247">
        <f t="shared" si="2"/>
        <v>1450531.4692000002</v>
      </c>
      <c r="Z13" s="247">
        <f t="shared" si="2"/>
        <v>1461784.5521</v>
      </c>
      <c r="AA13" s="247">
        <f t="shared" si="2"/>
        <v>1473933.1296000001</v>
      </c>
      <c r="AB13" s="247">
        <f t="shared" si="2"/>
        <v>1486645.7949999999</v>
      </c>
      <c r="AC13" s="247">
        <f t="shared" si="2"/>
        <v>1499551.7429</v>
      </c>
      <c r="AD13" s="247">
        <f t="shared" si="2"/>
        <v>1512392.2390999999</v>
      </c>
      <c r="AE13" s="247">
        <f t="shared" si="2"/>
        <v>1525072.7396</v>
      </c>
      <c r="AF13" s="247">
        <f t="shared" si="2"/>
        <v>1537677.3733999999</v>
      </c>
      <c r="AG13" s="247">
        <f t="shared" si="2"/>
        <v>1550285.4709000001</v>
      </c>
      <c r="AH13" s="247">
        <f t="shared" si="2"/>
        <v>1563007.1928999999</v>
      </c>
      <c r="AI13" s="247">
        <f t="shared" si="2"/>
        <v>1575897.2638999999</v>
      </c>
      <c r="AJ13" s="247">
        <f t="shared" si="2"/>
        <v>1589213.5322</v>
      </c>
      <c r="AK13" s="247">
        <f t="shared" si="2"/>
        <v>1603029.5541000001</v>
      </c>
      <c r="AL13" s="247">
        <f t="shared" si="2"/>
        <v>1617423.7352</v>
      </c>
      <c r="AM13" s="247">
        <f t="shared" si="2"/>
        <v>1632407.344</v>
      </c>
      <c r="AN13" s="247">
        <f t="shared" si="2"/>
        <v>1647923.9421000001</v>
      </c>
      <c r="AO13" s="247">
        <f t="shared" si="2"/>
        <v>1664026.2605999999</v>
      </c>
      <c r="AP13" s="247">
        <f t="shared" si="2"/>
        <v>1680659.0083999999</v>
      </c>
      <c r="AQ13" s="247">
        <f t="shared" si="2"/>
        <v>1697639.7786000001</v>
      </c>
      <c r="AR13" s="247">
        <f t="shared" si="2"/>
        <v>1715058.4762000002</v>
      </c>
      <c r="AS13" s="247">
        <f t="shared" si="2"/>
        <v>1732857.7401000001</v>
      </c>
      <c r="AT13" s="247">
        <f t="shared" si="2"/>
        <v>1750984.9038</v>
      </c>
      <c r="AU13" s="248">
        <f t="shared" si="2"/>
        <v>1769675.7178</v>
      </c>
      <c r="AW13" t="s">
        <v>530</v>
      </c>
      <c r="AX13" s="299">
        <f>Q19/Q18</f>
        <v>0.9212858542440221</v>
      </c>
      <c r="AY13" s="299">
        <f>AA19/AA18</f>
        <v>0.91254447000996419</v>
      </c>
      <c r="AZ13" s="299">
        <f>AU19/AU18</f>
        <v>0.89494460747669347</v>
      </c>
    </row>
    <row r="14" spans="1:52" x14ac:dyDescent="0.25">
      <c r="B14" s="249" t="s">
        <v>494</v>
      </c>
      <c r="C14" s="250">
        <f>Résultats!E294</f>
        <v>269949.78960000002</v>
      </c>
      <c r="D14" s="251">
        <f>Résultats!F294</f>
        <v>277116.31670000002</v>
      </c>
      <c r="E14" s="251">
        <f>Résultats!G294</f>
        <v>283665.37920000002</v>
      </c>
      <c r="F14" s="251">
        <f>Résultats!H294</f>
        <v>285001.72840000002</v>
      </c>
      <c r="G14" s="251">
        <f>Résultats!I294</f>
        <v>276922.17359999998</v>
      </c>
      <c r="H14" s="251">
        <f>Résultats!J294</f>
        <v>276124.06449999998</v>
      </c>
      <c r="I14" s="251">
        <f>Résultats!K294</f>
        <v>278197.11359999998</v>
      </c>
      <c r="J14" s="251">
        <f>Résultats!L294</f>
        <v>278284.74910000002</v>
      </c>
      <c r="K14" s="251">
        <f>Résultats!M294</f>
        <v>283631.08279999997</v>
      </c>
      <c r="L14" s="251">
        <f>Résultats!N294</f>
        <v>292647.50180000003</v>
      </c>
      <c r="M14" s="251">
        <f>Résultats!O294</f>
        <v>300200.375</v>
      </c>
      <c r="N14" s="251">
        <f>Résultats!P294</f>
        <v>308652.62599999999</v>
      </c>
      <c r="O14" s="251">
        <f>Résultats!Q294</f>
        <v>316800.97950000002</v>
      </c>
      <c r="P14" s="251">
        <f>Résultats!R294</f>
        <v>327818.90999999997</v>
      </c>
      <c r="Q14" s="251">
        <f>Résultats!S294</f>
        <v>324408.81390000001</v>
      </c>
      <c r="R14" s="251">
        <f>Résultats!T294</f>
        <v>321858.75429999997</v>
      </c>
      <c r="S14" s="251">
        <f>Résultats!U294</f>
        <v>321355.78169999999</v>
      </c>
      <c r="T14" s="251">
        <f>Résultats!V294</f>
        <v>321239.28749999998</v>
      </c>
      <c r="U14" s="251">
        <f>Résultats!W294</f>
        <v>328525.61979999999</v>
      </c>
      <c r="V14" s="251">
        <f>Résultats!X294</f>
        <v>335131.21340000001</v>
      </c>
      <c r="W14" s="251">
        <f>Résultats!Y294</f>
        <v>342209.5528</v>
      </c>
      <c r="X14" s="251">
        <f>Résultats!Z294</f>
        <v>349398.30119999999</v>
      </c>
      <c r="Y14" s="251">
        <f>Résultats!AA294</f>
        <v>357279.00650000002</v>
      </c>
      <c r="Z14" s="251">
        <f>Résultats!AB294</f>
        <v>365673.78499999997</v>
      </c>
      <c r="AA14" s="251">
        <f>Résultats!AC294</f>
        <v>374457.14850000001</v>
      </c>
      <c r="AB14" s="251">
        <f>Résultats!AD294</f>
        <v>383547.1274</v>
      </c>
      <c r="AC14" s="251">
        <f>Résultats!AE294</f>
        <v>392734.21260000003</v>
      </c>
      <c r="AD14" s="251">
        <f>Résultats!AF294</f>
        <v>401869.39230000001</v>
      </c>
      <c r="AE14" s="251">
        <f>Résultats!AG294</f>
        <v>410899.78639999998</v>
      </c>
      <c r="AF14" s="251">
        <f>Résultats!AH294</f>
        <v>419881.95980000001</v>
      </c>
      <c r="AG14" s="251">
        <f>Résultats!AI294</f>
        <v>428877.93520000001</v>
      </c>
      <c r="AH14" s="251">
        <f>Résultats!AJ294</f>
        <v>437940.59080000001</v>
      </c>
      <c r="AI14" s="251">
        <f>Résultats!AK294</f>
        <v>447094.69439999998</v>
      </c>
      <c r="AJ14" s="251">
        <f>Résultats!AL294</f>
        <v>456541.59830000001</v>
      </c>
      <c r="AK14" s="251">
        <f>Résultats!AM294</f>
        <v>466340.11219999997</v>
      </c>
      <c r="AL14" s="251">
        <f>Résultats!AN294</f>
        <v>476487.07890000002</v>
      </c>
      <c r="AM14" s="251">
        <f>Résultats!AO294</f>
        <v>487035.1434</v>
      </c>
      <c r="AN14" s="251">
        <f>Résultats!AP294</f>
        <v>497974.36379999999</v>
      </c>
      <c r="AO14" s="251">
        <f>Résultats!AQ294</f>
        <v>509376.66690000001</v>
      </c>
      <c r="AP14" s="251">
        <f>Résultats!AR294</f>
        <v>521237.82789999997</v>
      </c>
      <c r="AQ14" s="251">
        <f>Résultats!AS294</f>
        <v>533453.35340000002</v>
      </c>
      <c r="AR14" s="251">
        <f>Résultats!AT294</f>
        <v>546116.70200000005</v>
      </c>
      <c r="AS14" s="251">
        <f>Résultats!AU294</f>
        <v>559186.33050000004</v>
      </c>
      <c r="AT14" s="251">
        <f>Résultats!AV294</f>
        <v>572620.81370000006</v>
      </c>
      <c r="AU14" s="252">
        <f>Résultats!AW294</f>
        <v>586593.65890000004</v>
      </c>
      <c r="AW14" t="s">
        <v>531</v>
      </c>
      <c r="AX14" s="299">
        <f>Q16/Q15</f>
        <v>0.68666766019429404</v>
      </c>
      <c r="AY14" s="299">
        <f>AA16/AA15</f>
        <v>0.69824305641698847</v>
      </c>
      <c r="AZ14" s="299">
        <f>AU16/AU15</f>
        <v>0.6981061075651801</v>
      </c>
    </row>
    <row r="15" spans="1:52" x14ac:dyDescent="0.25">
      <c r="B15" s="254" t="s">
        <v>495</v>
      </c>
      <c r="C15" s="255">
        <f>Résultats!E300</f>
        <v>248850.0986</v>
      </c>
      <c r="D15" s="256">
        <f>Résultats!F300</f>
        <v>262890.96509999997</v>
      </c>
      <c r="E15" s="256">
        <f>Résultats!G300</f>
        <v>272238.21360000002</v>
      </c>
      <c r="F15" s="256">
        <f>Résultats!H300</f>
        <v>287783.5393</v>
      </c>
      <c r="G15" s="256">
        <f>Résultats!I300</f>
        <v>299421.98119999998</v>
      </c>
      <c r="H15" s="256">
        <f>Résultats!J300</f>
        <v>315316.51890000002</v>
      </c>
      <c r="I15" s="256">
        <f>Résultats!K300</f>
        <v>335103.10230000003</v>
      </c>
      <c r="J15" s="256">
        <f>Résultats!L300</f>
        <v>357438.06390000001</v>
      </c>
      <c r="K15" s="256">
        <f>Résultats!M300</f>
        <v>383049.18670000002</v>
      </c>
      <c r="L15" s="256">
        <f>Résultats!N300</f>
        <v>405924.09629999998</v>
      </c>
      <c r="M15" s="256">
        <f>Résultats!O300</f>
        <v>397316.6335</v>
      </c>
      <c r="N15" s="256">
        <f>Résultats!P300</f>
        <v>389649.77659999998</v>
      </c>
      <c r="O15" s="256">
        <f>Résultats!Q300</f>
        <v>380724.53830000001</v>
      </c>
      <c r="P15" s="256">
        <f>Résultats!R300</f>
        <v>367642.62479999999</v>
      </c>
      <c r="Q15" s="256">
        <f>Résultats!S300</f>
        <v>366654.45760000002</v>
      </c>
      <c r="R15" s="256">
        <f>Résultats!T300</f>
        <v>368130.57120000001</v>
      </c>
      <c r="S15" s="256">
        <f>Résultats!U300</f>
        <v>368654.58120000002</v>
      </c>
      <c r="T15" s="256">
        <f>Résultats!V300</f>
        <v>369292.93599999999</v>
      </c>
      <c r="U15" s="256">
        <f>Résultats!W300</f>
        <v>369763.9216</v>
      </c>
      <c r="V15" s="256">
        <f>Résultats!X300</f>
        <v>370140.06709999999</v>
      </c>
      <c r="W15" s="256">
        <f>Résultats!Y300</f>
        <v>370754.43050000002</v>
      </c>
      <c r="X15" s="256">
        <f>Résultats!Z300</f>
        <v>371653.86900000001</v>
      </c>
      <c r="Y15" s="256">
        <f>Résultats!AA300</f>
        <v>372879.049</v>
      </c>
      <c r="Z15" s="256">
        <f>Résultats!AB300</f>
        <v>374196.4179</v>
      </c>
      <c r="AA15" s="256">
        <f>Résultats!AC300</f>
        <v>375591.92359999998</v>
      </c>
      <c r="AB15" s="256">
        <f>Résultats!AD300</f>
        <v>377069.50750000001</v>
      </c>
      <c r="AC15" s="256">
        <f>Résultats!AE300</f>
        <v>378556.46360000002</v>
      </c>
      <c r="AD15" s="256">
        <f>Résultats!AF300</f>
        <v>380013.51630000002</v>
      </c>
      <c r="AE15" s="256">
        <f>Résultats!AG300</f>
        <v>381424.64279999997</v>
      </c>
      <c r="AF15" s="256">
        <f>Résultats!AH300</f>
        <v>382799.0822</v>
      </c>
      <c r="AG15" s="256">
        <f>Résultats!AI300</f>
        <v>384144.18060000002</v>
      </c>
      <c r="AH15" s="256">
        <f>Résultats!AJ300</f>
        <v>385481.52149999997</v>
      </c>
      <c r="AI15" s="256">
        <f>Résultats!AK300</f>
        <v>386838.97080000001</v>
      </c>
      <c r="AJ15" s="256">
        <f>Résultats!AL300</f>
        <v>388238.1079</v>
      </c>
      <c r="AK15" s="256">
        <f>Résultats!AM300</f>
        <v>389693.42479999998</v>
      </c>
      <c r="AL15" s="256">
        <f>Résultats!AN300</f>
        <v>391162.2732</v>
      </c>
      <c r="AM15" s="256">
        <f>Résultats!AO300</f>
        <v>392693.68239999999</v>
      </c>
      <c r="AN15" s="256">
        <f>Résultats!AP300</f>
        <v>394298.09460000001</v>
      </c>
      <c r="AO15" s="256">
        <f>Résultats!AQ300</f>
        <v>395976.54310000001</v>
      </c>
      <c r="AP15" s="256">
        <f>Résultats!AR300</f>
        <v>397718.41639999999</v>
      </c>
      <c r="AQ15" s="256">
        <f>Résultats!AS300</f>
        <v>399497.30550000002</v>
      </c>
      <c r="AR15" s="256">
        <f>Résultats!AT300</f>
        <v>401315.92320000002</v>
      </c>
      <c r="AS15" s="256">
        <f>Résultats!AU300</f>
        <v>403169.37689999997</v>
      </c>
      <c r="AT15" s="256">
        <f>Résultats!AV300</f>
        <v>405052.29369999998</v>
      </c>
      <c r="AU15" s="257">
        <f>Résultats!AW300</f>
        <v>406975.5208</v>
      </c>
      <c r="AW15" t="s">
        <v>532</v>
      </c>
      <c r="AX15" s="299">
        <f>Q21/(Q18+Q15)</f>
        <v>0.84204226473695321</v>
      </c>
      <c r="AY15" s="299">
        <f>AA21/(AA18+AA15)</f>
        <v>0.83933697703585064</v>
      </c>
      <c r="AZ15" s="299">
        <f>AU21/(AU18+AU15)</f>
        <v>0.82723294672387826</v>
      </c>
    </row>
    <row r="16" spans="1:52" x14ac:dyDescent="0.25">
      <c r="B16" s="258" t="s">
        <v>496</v>
      </c>
      <c r="C16" s="259">
        <f>Résultats!E295</f>
        <v>163461.30420000001</v>
      </c>
      <c r="D16" s="212">
        <f>Résultats!F295</f>
        <v>168450.91310000001</v>
      </c>
      <c r="E16" s="212">
        <f>Résultats!G295</f>
        <v>175102.31229999999</v>
      </c>
      <c r="F16" s="212">
        <f>Résultats!H295</f>
        <v>184377.13829999999</v>
      </c>
      <c r="G16" s="212">
        <f>Résultats!I295</f>
        <v>191958.08609999999</v>
      </c>
      <c r="H16" s="212">
        <f>Résultats!J295</f>
        <v>200434.6698</v>
      </c>
      <c r="I16" s="212">
        <f>Résultats!K295</f>
        <v>214631.46230000001</v>
      </c>
      <c r="J16" s="212">
        <f>Résultats!L295</f>
        <v>230322.88099999999</v>
      </c>
      <c r="K16" s="212">
        <f>Résultats!M295</f>
        <v>246883.2654</v>
      </c>
      <c r="L16" s="212">
        <f>Résultats!N295</f>
        <v>260023.78320000001</v>
      </c>
      <c r="M16" s="212">
        <f>Résultats!O295</f>
        <v>260817.65059999999</v>
      </c>
      <c r="N16" s="212">
        <f>Résultats!P295</f>
        <v>258254.19769999999</v>
      </c>
      <c r="O16" s="212">
        <f>Résultats!Q295</f>
        <v>254106.90150000001</v>
      </c>
      <c r="P16" s="212">
        <f>Résultats!R295</f>
        <v>252876.6378</v>
      </c>
      <c r="Q16" s="212">
        <f>Résultats!S295</f>
        <v>251769.7585</v>
      </c>
      <c r="R16" s="212">
        <f>Résultats!T295</f>
        <v>253656.8174</v>
      </c>
      <c r="S16" s="212">
        <f>Résultats!U295</f>
        <v>254539.33730000001</v>
      </c>
      <c r="T16" s="212">
        <f>Résultats!V295</f>
        <v>255375.41190000001</v>
      </c>
      <c r="U16" s="212">
        <f>Résultats!W295</f>
        <v>256256.45809999999</v>
      </c>
      <c r="V16" s="212">
        <f>Résultats!X295</f>
        <v>256931.71290000001</v>
      </c>
      <c r="W16" s="212">
        <f>Résultats!Y295</f>
        <v>257835.37049999999</v>
      </c>
      <c r="X16" s="212">
        <f>Résultats!Z295</f>
        <v>258877.462</v>
      </c>
      <c r="Y16" s="212">
        <f>Résultats!AA295</f>
        <v>259986.35560000001</v>
      </c>
      <c r="Z16" s="212">
        <f>Résultats!AB295</f>
        <v>261121.943</v>
      </c>
      <c r="AA16" s="212">
        <f>Résultats!AC295</f>
        <v>262254.45270000002</v>
      </c>
      <c r="AB16" s="212">
        <f>Résultats!AD295</f>
        <v>263404.08010000002</v>
      </c>
      <c r="AC16" s="212">
        <f>Résultats!AE295</f>
        <v>264517.53639999998</v>
      </c>
      <c r="AD16" s="212">
        <f>Résultats!AF295</f>
        <v>265574.84789999999</v>
      </c>
      <c r="AE16" s="212">
        <f>Résultats!AG295</f>
        <v>266568.7426</v>
      </c>
      <c r="AF16" s="212">
        <f>Résultats!AH295</f>
        <v>267507.70939999999</v>
      </c>
      <c r="AG16" s="212">
        <f>Résultats!AI295</f>
        <v>268405.8665</v>
      </c>
      <c r="AH16" s="212">
        <f>Résultats!AJ295</f>
        <v>269282.13530000002</v>
      </c>
      <c r="AI16" s="212">
        <f>Résultats!AK295</f>
        <v>270171.07459999999</v>
      </c>
      <c r="AJ16" s="212">
        <f>Résultats!AL295</f>
        <v>271084.5368</v>
      </c>
      <c r="AK16" s="212">
        <f>Résultats!AM295</f>
        <v>272042.592</v>
      </c>
      <c r="AL16" s="212">
        <f>Résultats!AN295</f>
        <v>272961.88900000002</v>
      </c>
      <c r="AM16" s="212">
        <f>Résultats!AO295</f>
        <v>273933.05729999999</v>
      </c>
      <c r="AN16" s="212">
        <f>Résultats!AP295</f>
        <v>274982.96970000002</v>
      </c>
      <c r="AO16" s="212">
        <f>Résultats!AQ295</f>
        <v>276112.29249999998</v>
      </c>
      <c r="AP16" s="212">
        <f>Résultats!AR295</f>
        <v>277318.81800000003</v>
      </c>
      <c r="AQ16" s="212">
        <f>Résultats!AS295</f>
        <v>278573.37449999998</v>
      </c>
      <c r="AR16" s="212">
        <f>Résultats!AT295</f>
        <v>279879.59370000003</v>
      </c>
      <c r="AS16" s="212">
        <f>Résultats!AU295</f>
        <v>281240.10129999998</v>
      </c>
      <c r="AT16" s="212">
        <f>Résultats!AV295</f>
        <v>282653.07530000003</v>
      </c>
      <c r="AU16" s="260">
        <f>Résultats!AW295</f>
        <v>284112.09669999999</v>
      </c>
    </row>
    <row r="17" spans="1:49" x14ac:dyDescent="0.25">
      <c r="B17" s="261" t="s">
        <v>497</v>
      </c>
      <c r="C17" s="262">
        <f>Résultats!E298</f>
        <v>47168.089010000003</v>
      </c>
      <c r="D17" s="263">
        <f>Résultats!F298</f>
        <v>49522.900719999998</v>
      </c>
      <c r="E17" s="263">
        <f>Résultats!G298</f>
        <v>49196.684099999999</v>
      </c>
      <c r="F17" s="263">
        <f>Résultats!H298</f>
        <v>50593.860789999999</v>
      </c>
      <c r="G17" s="263">
        <f>Résultats!I298</f>
        <v>51439.566449999998</v>
      </c>
      <c r="H17" s="263">
        <f>Résultats!J298</f>
        <v>52712.111389999998</v>
      </c>
      <c r="I17" s="263">
        <f>Résultats!K298</f>
        <v>53334.219279999998</v>
      </c>
      <c r="J17" s="263">
        <f>Résultats!L298</f>
        <v>54542.080710000002</v>
      </c>
      <c r="K17" s="263">
        <f>Résultats!M298</f>
        <v>56527.42398</v>
      </c>
      <c r="L17" s="263">
        <f>Résultats!N298</f>
        <v>57960.754070000003</v>
      </c>
      <c r="M17" s="263">
        <f>Résultats!O298</f>
        <v>56829.029730000002</v>
      </c>
      <c r="N17" s="263">
        <f>Résultats!P298</f>
        <v>56755.836320000002</v>
      </c>
      <c r="O17" s="263">
        <f>Résultats!Q298</f>
        <v>56866.425260000004</v>
      </c>
      <c r="P17" s="263">
        <f>Résultats!R298</f>
        <v>56075.67467</v>
      </c>
      <c r="Q17" s="263">
        <f>Résultats!S298</f>
        <v>56619.933470000004</v>
      </c>
      <c r="R17" s="263">
        <f>Résultats!T298</f>
        <v>56509.009400000003</v>
      </c>
      <c r="S17" s="263">
        <f>Résultats!U298</f>
        <v>56345.952850000001</v>
      </c>
      <c r="T17" s="263">
        <f>Résultats!V298</f>
        <v>56207.027260000003</v>
      </c>
      <c r="U17" s="263">
        <f>Résultats!W298</f>
        <v>55916.797180000001</v>
      </c>
      <c r="V17" s="263">
        <f>Résultats!X298</f>
        <v>55621.584759999998</v>
      </c>
      <c r="W17" s="263">
        <f>Résultats!Y298</f>
        <v>55370.756959999999</v>
      </c>
      <c r="X17" s="263">
        <f>Résultats!Z298</f>
        <v>55210.065060000001</v>
      </c>
      <c r="Y17" s="263">
        <f>Résultats!AA298</f>
        <v>55158.051119999996</v>
      </c>
      <c r="Z17" s="263">
        <f>Résultats!AB298</f>
        <v>55181.342470000003</v>
      </c>
      <c r="AA17" s="263">
        <f>Résultats!AC298</f>
        <v>55263.476439999999</v>
      </c>
      <c r="AB17" s="263">
        <f>Résultats!AD298</f>
        <v>55368.766920000002</v>
      </c>
      <c r="AC17" s="263">
        <f>Résultats!AE298</f>
        <v>55492.60555</v>
      </c>
      <c r="AD17" s="263">
        <f>Résultats!AF298</f>
        <v>55628.09938</v>
      </c>
      <c r="AE17" s="263">
        <f>Résultats!AG298</f>
        <v>55772.630490000003</v>
      </c>
      <c r="AF17" s="263">
        <f>Résultats!AH298</f>
        <v>55927.317539999996</v>
      </c>
      <c r="AG17" s="263">
        <f>Résultats!AI298</f>
        <v>56090.802020000003</v>
      </c>
      <c r="AH17" s="263">
        <f>Résultats!AJ298</f>
        <v>56265.146979999998</v>
      </c>
      <c r="AI17" s="263">
        <f>Résultats!AK298</f>
        <v>56445.748520000001</v>
      </c>
      <c r="AJ17" s="263">
        <f>Résultats!AL298</f>
        <v>56635.332629999997</v>
      </c>
      <c r="AK17" s="263">
        <f>Résultats!AM298</f>
        <v>56830.801919999998</v>
      </c>
      <c r="AL17" s="263">
        <f>Résultats!AN298</f>
        <v>57061.139580000003</v>
      </c>
      <c r="AM17" s="263">
        <f>Résultats!AO298</f>
        <v>57300.409820000001</v>
      </c>
      <c r="AN17" s="263">
        <f>Résultats!AP298</f>
        <v>57537.091220000002</v>
      </c>
      <c r="AO17" s="263">
        <f>Résultats!AQ298</f>
        <v>57768.49639</v>
      </c>
      <c r="AP17" s="263">
        <f>Résultats!AR298</f>
        <v>57989.331330000001</v>
      </c>
      <c r="AQ17" s="263">
        <f>Résultats!AS298</f>
        <v>58197.421110000003</v>
      </c>
      <c r="AR17" s="263">
        <f>Résultats!AT298</f>
        <v>58391.234230000002</v>
      </c>
      <c r="AS17" s="263">
        <f>Résultats!AU298</f>
        <v>58568.820469999999</v>
      </c>
      <c r="AT17" s="263">
        <f>Résultats!AV298</f>
        <v>58729.721270000002</v>
      </c>
      <c r="AU17" s="264">
        <f>Résultats!AW298</f>
        <v>58882.065499999997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598718.70259999996</v>
      </c>
      <c r="E18" s="212">
        <f>Résultats!G299</f>
        <v>601364.29779999994</v>
      </c>
      <c r="F18" s="212">
        <f>Résultats!H299</f>
        <v>618381.48340000003</v>
      </c>
      <c r="G18" s="212">
        <f>Résultats!I299</f>
        <v>629428.23800000001</v>
      </c>
      <c r="H18" s="212">
        <f>Résultats!J299</f>
        <v>643725.69350000005</v>
      </c>
      <c r="I18" s="212">
        <f>Résultats!K299</f>
        <v>659719.10439999995</v>
      </c>
      <c r="J18" s="212">
        <f>Résultats!L299</f>
        <v>680813.31689999998</v>
      </c>
      <c r="K18" s="212">
        <f>Résultats!M299</f>
        <v>707552.4952</v>
      </c>
      <c r="L18" s="212">
        <f>Résultats!N299</f>
        <v>726230.11320000002</v>
      </c>
      <c r="M18" s="212">
        <f>Résultats!O299</f>
        <v>720855.55590000004</v>
      </c>
      <c r="N18" s="212">
        <f>Résultats!P299</f>
        <v>719606.25020000001</v>
      </c>
      <c r="O18" s="212">
        <f>Résultats!Q299</f>
        <v>718183.29079999996</v>
      </c>
      <c r="P18" s="212">
        <f>Résultats!R299</f>
        <v>715477.58730000001</v>
      </c>
      <c r="Q18" s="212">
        <f>Résultats!S299</f>
        <v>718907.25430000003</v>
      </c>
      <c r="R18" s="212">
        <f>Résultats!T299</f>
        <v>721602.31969999999</v>
      </c>
      <c r="S18" s="212">
        <f>Résultats!U299</f>
        <v>721774.14789999998</v>
      </c>
      <c r="T18" s="212">
        <f>Résultats!V299</f>
        <v>722006.85889999999</v>
      </c>
      <c r="U18" s="212">
        <f>Résultats!W299</f>
        <v>721137.20279999997</v>
      </c>
      <c r="V18" s="212">
        <f>Résultats!X299</f>
        <v>719922.61120000004</v>
      </c>
      <c r="W18" s="212">
        <f>Résultats!Y299</f>
        <v>719295.12439999997</v>
      </c>
      <c r="X18" s="212">
        <f>Résultats!Z299</f>
        <v>719429.8308</v>
      </c>
      <c r="Y18" s="212">
        <f>Résultats!AA299</f>
        <v>720373.41370000003</v>
      </c>
      <c r="Z18" s="212">
        <f>Résultats!AB299</f>
        <v>721914.34920000006</v>
      </c>
      <c r="AA18" s="212">
        <f>Résultats!AC299</f>
        <v>723884.0575</v>
      </c>
      <c r="AB18" s="212">
        <f>Résultats!AD299</f>
        <v>726029.16009999998</v>
      </c>
      <c r="AC18" s="212">
        <f>Résultats!AE299</f>
        <v>728261.06669999997</v>
      </c>
      <c r="AD18" s="212">
        <f>Résultats!AF299</f>
        <v>730509.33050000004</v>
      </c>
      <c r="AE18" s="212">
        <f>Résultats!AG299</f>
        <v>732748.31039999996</v>
      </c>
      <c r="AF18" s="212">
        <f>Résultats!AH299</f>
        <v>734996.33140000002</v>
      </c>
      <c r="AG18" s="212">
        <f>Résultats!AI299</f>
        <v>737263.35510000004</v>
      </c>
      <c r="AH18" s="212">
        <f>Résultats!AJ299</f>
        <v>739585.08059999999</v>
      </c>
      <c r="AI18" s="212">
        <f>Résultats!AK299</f>
        <v>741963.59869999997</v>
      </c>
      <c r="AJ18" s="212">
        <f>Résultats!AL299</f>
        <v>744433.826</v>
      </c>
      <c r="AK18" s="212">
        <f>Résultats!AM299</f>
        <v>746996.01710000006</v>
      </c>
      <c r="AL18" s="212">
        <f>Résultats!AN299</f>
        <v>749774.38309999998</v>
      </c>
      <c r="AM18" s="212">
        <f>Résultats!AO299</f>
        <v>752678.51820000005</v>
      </c>
      <c r="AN18" s="212">
        <f>Résultats!AP299</f>
        <v>755651.48369999998</v>
      </c>
      <c r="AO18" s="212">
        <f>Résultats!AQ299</f>
        <v>758673.05059999996</v>
      </c>
      <c r="AP18" s="212">
        <f>Résultats!AR299</f>
        <v>761702.76410000003</v>
      </c>
      <c r="AQ18" s="212">
        <f>Résultats!AS299</f>
        <v>764689.11970000004</v>
      </c>
      <c r="AR18" s="212">
        <f>Résultats!AT299</f>
        <v>767625.85100000002</v>
      </c>
      <c r="AS18" s="212">
        <f>Résultats!AU299</f>
        <v>770502.03269999998</v>
      </c>
      <c r="AT18" s="212">
        <f>Résultats!AV299</f>
        <v>773311.79639999999</v>
      </c>
      <c r="AU18" s="260">
        <f>Résultats!AW299</f>
        <v>776106.53810000001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549204.49609999999</v>
      </c>
      <c r="E19" s="212">
        <f>Résultats!G296</f>
        <v>552179.62699999998</v>
      </c>
      <c r="F19" s="212">
        <f>Résultats!H296</f>
        <v>567799.97609999997</v>
      </c>
      <c r="G19" s="212">
        <f>Résultats!I296</f>
        <v>578001.28139999998</v>
      </c>
      <c r="H19" s="212">
        <f>Résultats!J296</f>
        <v>591026.59050000005</v>
      </c>
      <c r="I19" s="212">
        <f>Résultats!K296</f>
        <v>606403.02450000006</v>
      </c>
      <c r="J19" s="212">
        <f>Résultats!L296</f>
        <v>626292.41700000002</v>
      </c>
      <c r="K19" s="212">
        <f>Résultats!M296</f>
        <v>651047.32019999996</v>
      </c>
      <c r="L19" s="212">
        <f>Résultats!N296</f>
        <v>668292.22790000006</v>
      </c>
      <c r="M19" s="212">
        <f>Résultats!O296</f>
        <v>664053.93039999995</v>
      </c>
      <c r="N19" s="212">
        <f>Résultats!P296</f>
        <v>662877.77670000005</v>
      </c>
      <c r="O19" s="212">
        <f>Résultats!Q296</f>
        <v>661344.64870000002</v>
      </c>
      <c r="P19" s="212">
        <f>Résultats!R296</f>
        <v>659432.79940000002</v>
      </c>
      <c r="Q19" s="212">
        <f>Résultats!S296</f>
        <v>662319.08389999997</v>
      </c>
      <c r="R19" s="212">
        <f>Résultats!T296</f>
        <v>663020.43579999998</v>
      </c>
      <c r="S19" s="212">
        <f>Résultats!U296</f>
        <v>662692.10320000001</v>
      </c>
      <c r="T19" s="212">
        <f>Résultats!V296</f>
        <v>662400.3639</v>
      </c>
      <c r="U19" s="212">
        <f>Résultats!W296</f>
        <v>661164.01760000002</v>
      </c>
      <c r="V19" s="212">
        <f>Résultats!X296</f>
        <v>659591.94220000005</v>
      </c>
      <c r="W19" s="212">
        <f>Résultats!Y296</f>
        <v>658560.89789999998</v>
      </c>
      <c r="X19" s="212">
        <f>Résultats!Z296</f>
        <v>658197.05249999999</v>
      </c>
      <c r="Y19" s="212">
        <f>Résultats!AA296</f>
        <v>658526.04669999995</v>
      </c>
      <c r="Z19" s="212">
        <f>Résultats!AB296</f>
        <v>659369.77029999997</v>
      </c>
      <c r="AA19" s="212">
        <f>Résultats!AC296</f>
        <v>660576.39359999995</v>
      </c>
      <c r="AB19" s="212">
        <f>Résultats!AD296</f>
        <v>661930.14040000003</v>
      </c>
      <c r="AC19" s="212">
        <f>Résultats!AE296</f>
        <v>663347.71189999999</v>
      </c>
      <c r="AD19" s="212">
        <f>Résultats!AF296</f>
        <v>664766.31220000004</v>
      </c>
      <c r="AE19" s="212">
        <f>Résultats!AG296</f>
        <v>666163.26919999998</v>
      </c>
      <c r="AF19" s="212">
        <f>Résultats!AH296</f>
        <v>667555.54460000002</v>
      </c>
      <c r="AG19" s="212">
        <f>Résultats!AI296</f>
        <v>668954.28359999997</v>
      </c>
      <c r="AH19" s="212">
        <f>Résultats!AJ296</f>
        <v>670392.45970000001</v>
      </c>
      <c r="AI19" s="212">
        <f>Résultats!AK296</f>
        <v>671876.58869999996</v>
      </c>
      <c r="AJ19" s="212">
        <f>Résultats!AL296</f>
        <v>673438.04099999997</v>
      </c>
      <c r="AK19" s="212">
        <f>Résultats!AM296</f>
        <v>675079.91940000001</v>
      </c>
      <c r="AL19" s="212">
        <f>Résultats!AN296</f>
        <v>676894.61</v>
      </c>
      <c r="AM19" s="212">
        <f>Résultats!AO296</f>
        <v>678819.04839999997</v>
      </c>
      <c r="AN19" s="212">
        <f>Résultats!AP296</f>
        <v>680808.77839999995</v>
      </c>
      <c r="AO19" s="212">
        <f>Résultats!AQ296</f>
        <v>682846.55350000004</v>
      </c>
      <c r="AP19" s="212">
        <f>Résultats!AR296</f>
        <v>684898.07880000002</v>
      </c>
      <c r="AQ19" s="212">
        <f>Résultats!AS296</f>
        <v>686915.32109999994</v>
      </c>
      <c r="AR19" s="212">
        <f>Résultats!AT296</f>
        <v>688893.82739999995</v>
      </c>
      <c r="AS19" s="212">
        <f>Résultats!AU296</f>
        <v>690825.05409999995</v>
      </c>
      <c r="AT19" s="212">
        <f>Résultats!AV296</f>
        <v>692703.91780000005</v>
      </c>
      <c r="AU19" s="260">
        <f>Résultats!AW296</f>
        <v>694572.36109999998</v>
      </c>
    </row>
    <row r="20" spans="1:49" x14ac:dyDescent="0.25">
      <c r="B20" s="261" t="s">
        <v>500</v>
      </c>
      <c r="C20" s="262">
        <f>Résultats!E297</f>
        <v>85388.794389999995</v>
      </c>
      <c r="D20" s="263">
        <f>Résultats!F297</f>
        <v>94596.264989999996</v>
      </c>
      <c r="E20" s="263">
        <f>Résultats!G297</f>
        <v>97301.145260000005</v>
      </c>
      <c r="F20" s="263">
        <f>Résultats!H297</f>
        <v>103585.06269999999</v>
      </c>
      <c r="G20" s="263">
        <f>Résultats!I297</f>
        <v>107649.8943</v>
      </c>
      <c r="H20" s="263">
        <f>Résultats!J297</f>
        <v>115098.1482</v>
      </c>
      <c r="I20" s="263">
        <f>Résultats!K297</f>
        <v>120718.2251</v>
      </c>
      <c r="J20" s="263">
        <f>Résultats!L297</f>
        <v>127389.7699</v>
      </c>
      <c r="K20" s="263">
        <f>Résultats!M297</f>
        <v>136460.20170000001</v>
      </c>
      <c r="L20" s="263">
        <f>Résultats!N297</f>
        <v>146226.06820000001</v>
      </c>
      <c r="M20" s="263">
        <f>Résultats!O297</f>
        <v>137028.39679999999</v>
      </c>
      <c r="N20" s="263">
        <f>Résultats!P297</f>
        <v>131948.95680000001</v>
      </c>
      <c r="O20" s="263">
        <f>Résultats!Q297</f>
        <v>127176.492</v>
      </c>
      <c r="P20" s="263">
        <f>Résultats!R297</f>
        <v>115635.8823</v>
      </c>
      <c r="Q20" s="263">
        <f>Résultats!S297</f>
        <v>115753.41190000001</v>
      </c>
      <c r="R20" s="263">
        <f>Résultats!T297</f>
        <v>115350.7322</v>
      </c>
      <c r="S20" s="263">
        <f>Résultats!U297</f>
        <v>114995.178</v>
      </c>
      <c r="T20" s="263">
        <f>Résultats!V297</f>
        <v>114799.96460000001</v>
      </c>
      <c r="U20" s="263">
        <f>Résultats!W297</f>
        <v>114392.9681</v>
      </c>
      <c r="V20" s="263">
        <f>Résultats!X297</f>
        <v>114095.8426</v>
      </c>
      <c r="W20" s="263">
        <f>Résultats!Y297</f>
        <v>113809.4564</v>
      </c>
      <c r="X20" s="263">
        <f>Résultats!Z297</f>
        <v>113670.0573</v>
      </c>
      <c r="Y20" s="263">
        <f>Résultats!AA297</f>
        <v>113789.7009</v>
      </c>
      <c r="Z20" s="263">
        <f>Résultats!AB297</f>
        <v>113974.9477</v>
      </c>
      <c r="AA20" s="263">
        <f>Résultats!AC297</f>
        <v>114241.4599</v>
      </c>
      <c r="AB20" s="263">
        <f>Résultats!AD297</f>
        <v>114573.05959999999</v>
      </c>
      <c r="AC20" s="263">
        <f>Résultats!AE297</f>
        <v>114950.1735</v>
      </c>
      <c r="AD20" s="263">
        <f>Résultats!AF297</f>
        <v>115353.4316</v>
      </c>
      <c r="AE20" s="263">
        <f>Résultats!AG297</f>
        <v>115774.06050000001</v>
      </c>
      <c r="AF20" s="263">
        <f>Résultats!AH297</f>
        <v>116212.8447</v>
      </c>
      <c r="AG20" s="263">
        <f>Résultats!AI297</f>
        <v>116663.0346</v>
      </c>
      <c r="AH20" s="263">
        <f>Résultats!AJ297</f>
        <v>117127.3466</v>
      </c>
      <c r="AI20" s="263">
        <f>Résultats!AK297</f>
        <v>117599.1459</v>
      </c>
      <c r="AJ20" s="263">
        <f>Résultats!AL297</f>
        <v>118088.2136</v>
      </c>
      <c r="AK20" s="263">
        <f>Résultats!AM297</f>
        <v>118588.9994</v>
      </c>
      <c r="AL20" s="263">
        <f>Résultats!AN297</f>
        <v>119142.15489999999</v>
      </c>
      <c r="AM20" s="263">
        <f>Résultats!AO297</f>
        <v>119706.13989999999</v>
      </c>
      <c r="AN20" s="263">
        <f>Résultats!AP297</f>
        <v>120264.53140000001</v>
      </c>
      <c r="AO20" s="263">
        <f>Résultats!AQ297</f>
        <v>120817.7087</v>
      </c>
      <c r="AP20" s="263">
        <f>Résultats!AR297</f>
        <v>121357.25109999999</v>
      </c>
      <c r="AQ20" s="263">
        <f>Résultats!AS297</f>
        <v>121885.8682</v>
      </c>
      <c r="AR20" s="263">
        <f>Résultats!AT297</f>
        <v>122402.65429999999</v>
      </c>
      <c r="AS20" s="263">
        <f>Résultats!AU297</f>
        <v>122900.09020000001</v>
      </c>
      <c r="AT20" s="263">
        <f>Résultats!AV297</f>
        <v>123374.62450000001</v>
      </c>
      <c r="AU20" s="264">
        <f>Résultats!AW297</f>
        <v>123843.5408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717655.40919999999</v>
      </c>
      <c r="E21" s="251">
        <f t="shared" si="3"/>
        <v>727281.93929999997</v>
      </c>
      <c r="F21" s="251">
        <f t="shared" si="3"/>
        <v>752177.11439999996</v>
      </c>
      <c r="G21" s="251">
        <f t="shared" si="3"/>
        <v>769959.36749999993</v>
      </c>
      <c r="H21" s="251">
        <f t="shared" si="3"/>
        <v>791461.26030000008</v>
      </c>
      <c r="I21" s="251">
        <f t="shared" si="3"/>
        <v>821034.48680000007</v>
      </c>
      <c r="J21" s="251">
        <f t="shared" si="3"/>
        <v>856615.29799999995</v>
      </c>
      <c r="K21" s="251">
        <f t="shared" si="3"/>
        <v>897930.58559999999</v>
      </c>
      <c r="L21" s="251">
        <f t="shared" si="3"/>
        <v>928316.0111</v>
      </c>
      <c r="M21" s="251">
        <f t="shared" si="3"/>
        <v>924871.58100000001</v>
      </c>
      <c r="N21" s="251">
        <f t="shared" si="3"/>
        <v>921131.97440000006</v>
      </c>
      <c r="O21" s="251">
        <f t="shared" si="3"/>
        <v>915451.55020000006</v>
      </c>
      <c r="P21" s="251">
        <f t="shared" si="3"/>
        <v>912309.43720000004</v>
      </c>
      <c r="Q21" s="251">
        <f t="shared" si="3"/>
        <v>914088.84239999996</v>
      </c>
      <c r="R21" s="251">
        <f t="shared" si="3"/>
        <v>916677.25319999992</v>
      </c>
      <c r="S21" s="251">
        <f t="shared" si="3"/>
        <v>917231.44050000003</v>
      </c>
      <c r="T21" s="251">
        <f t="shared" si="3"/>
        <v>917775.77579999994</v>
      </c>
      <c r="U21" s="251">
        <f t="shared" si="3"/>
        <v>917420.47570000007</v>
      </c>
      <c r="V21" s="251">
        <f t="shared" si="3"/>
        <v>916523.65510000009</v>
      </c>
      <c r="W21" s="251">
        <f t="shared" si="3"/>
        <v>916396.26839999994</v>
      </c>
      <c r="X21" s="251">
        <f t="shared" si="3"/>
        <v>917074.51450000005</v>
      </c>
      <c r="Y21" s="251">
        <f t="shared" si="3"/>
        <v>918512.40229999996</v>
      </c>
      <c r="Z21" s="251">
        <f t="shared" si="3"/>
        <v>920491.71329999994</v>
      </c>
      <c r="AA21" s="251">
        <f t="shared" si="3"/>
        <v>922830.84629999998</v>
      </c>
      <c r="AB21" s="251">
        <f t="shared" si="3"/>
        <v>925334.22050000005</v>
      </c>
      <c r="AC21" s="251">
        <f t="shared" si="3"/>
        <v>927865.24829999998</v>
      </c>
      <c r="AD21" s="251">
        <f t="shared" si="3"/>
        <v>930341.16009999998</v>
      </c>
      <c r="AE21" s="251">
        <f t="shared" si="3"/>
        <v>932732.01179999998</v>
      </c>
      <c r="AF21" s="251">
        <f t="shared" si="3"/>
        <v>935063.25399999996</v>
      </c>
      <c r="AG21" s="251">
        <f t="shared" si="3"/>
        <v>937360.15009999997</v>
      </c>
      <c r="AH21" s="251">
        <f t="shared" si="3"/>
        <v>939674.59499999997</v>
      </c>
      <c r="AI21" s="251">
        <f t="shared" si="3"/>
        <v>942047.6632999999</v>
      </c>
      <c r="AJ21" s="251">
        <f t="shared" si="3"/>
        <v>944522.57779999997</v>
      </c>
      <c r="AK21" s="251">
        <f t="shared" si="3"/>
        <v>947122.51139999996</v>
      </c>
      <c r="AL21" s="251">
        <f t="shared" si="3"/>
        <v>949856.49900000007</v>
      </c>
      <c r="AM21" s="251">
        <f t="shared" si="3"/>
        <v>952752.10569999996</v>
      </c>
      <c r="AN21" s="251">
        <f t="shared" si="3"/>
        <v>955791.74809999997</v>
      </c>
      <c r="AO21" s="251">
        <f t="shared" si="3"/>
        <v>958958.84600000002</v>
      </c>
      <c r="AP21" s="251">
        <f t="shared" si="3"/>
        <v>962216.89679999999</v>
      </c>
      <c r="AQ21" s="251">
        <f t="shared" si="3"/>
        <v>965488.69559999998</v>
      </c>
      <c r="AR21" s="251">
        <f t="shared" si="3"/>
        <v>968773.42109999992</v>
      </c>
      <c r="AS21" s="251">
        <f t="shared" si="3"/>
        <v>972065.15539999993</v>
      </c>
      <c r="AT21" s="251">
        <f t="shared" si="3"/>
        <v>975356.99310000008</v>
      </c>
      <c r="AU21" s="252">
        <f t="shared" si="3"/>
        <v>978684.45779999997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282.24670000001788</v>
      </c>
      <c r="V24" s="247">
        <f t="shared" si="4"/>
        <v>1118.1541999997571</v>
      </c>
      <c r="W24" s="247">
        <f t="shared" si="4"/>
        <v>2005.5937999999151</v>
      </c>
      <c r="X24" s="247">
        <f t="shared" si="4"/>
        <v>2812.4046999998391</v>
      </c>
      <c r="Y24" s="247">
        <f t="shared" si="4"/>
        <v>3484.6086999997497</v>
      </c>
      <c r="Z24" s="247">
        <f t="shared" si="4"/>
        <v>3982.0583000001498</v>
      </c>
      <c r="AA24" s="247">
        <f t="shared" si="4"/>
        <v>4279.8646999998018</v>
      </c>
      <c r="AB24" s="247">
        <f t="shared" si="4"/>
        <v>4376.6836000001058</v>
      </c>
      <c r="AC24" s="247">
        <f t="shared" si="4"/>
        <v>4256.8253000001423</v>
      </c>
      <c r="AD24" s="247">
        <f t="shared" si="4"/>
        <v>3936.6223000001628</v>
      </c>
      <c r="AE24" s="247">
        <f t="shared" si="4"/>
        <v>3479.6276000000071</v>
      </c>
      <c r="AF24" s="247">
        <f t="shared" si="4"/>
        <v>2941.6736000000965</v>
      </c>
      <c r="AG24" s="247">
        <f t="shared" si="4"/>
        <v>2370.7648999998346</v>
      </c>
      <c r="AH24" s="247">
        <f t="shared" si="4"/>
        <v>1813.1717000000644</v>
      </c>
      <c r="AI24" s="247">
        <f t="shared" si="4"/>
        <v>1306.5135000001173</v>
      </c>
      <c r="AJ24" s="247">
        <f t="shared" si="4"/>
        <v>872.6602000000421</v>
      </c>
      <c r="AK24" s="247">
        <f t="shared" si="4"/>
        <v>515.42259999993257</v>
      </c>
      <c r="AL24" s="247">
        <f t="shared" si="4"/>
        <v>238.69040000019595</v>
      </c>
      <c r="AM24" s="247">
        <f t="shared" si="4"/>
        <v>26.064199999906123</v>
      </c>
      <c r="AN24" s="247">
        <f t="shared" si="4"/>
        <v>-160.15370000014082</v>
      </c>
      <c r="AO24" s="247">
        <f t="shared" si="4"/>
        <v>-350.66299999994226</v>
      </c>
      <c r="AP24" s="247">
        <f t="shared" si="4"/>
        <v>-574.59719999996014</v>
      </c>
      <c r="AQ24" s="247">
        <f t="shared" si="4"/>
        <v>-831.91739999991842</v>
      </c>
      <c r="AR24" s="247">
        <f t="shared" si="4"/>
        <v>-1115.8312000001315</v>
      </c>
      <c r="AS24" s="247">
        <f t="shared" si="4"/>
        <v>-1430.3242999999784</v>
      </c>
      <c r="AT24" s="247">
        <f t="shared" si="4"/>
        <v>-1762.0725000000093</v>
      </c>
      <c r="AU24" s="247">
        <f t="shared" si="4"/>
        <v>-2094.7787999999709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181.86220000003232</v>
      </c>
      <c r="V25" s="251">
        <f t="shared" si="4"/>
        <v>795.80300000001444</v>
      </c>
      <c r="W25" s="251">
        <f t="shared" si="4"/>
        <v>1479.2142999999924</v>
      </c>
      <c r="X25" s="251">
        <f t="shared" si="4"/>
        <v>2148.312900000019</v>
      </c>
      <c r="Y25" s="251">
        <f t="shared" si="4"/>
        <v>2762.563199999975</v>
      </c>
      <c r="Z25" s="251">
        <f t="shared" si="4"/>
        <v>3290.4375</v>
      </c>
      <c r="AA25" s="251">
        <f t="shared" si="4"/>
        <v>3701.2782000000007</v>
      </c>
      <c r="AB25" s="251">
        <f t="shared" si="4"/>
        <v>3973.2329000000027</v>
      </c>
      <c r="AC25" s="251">
        <f t="shared" si="4"/>
        <v>4087.9572999999509</v>
      </c>
      <c r="AD25" s="251">
        <f t="shared" si="4"/>
        <v>4041.7602000000188</v>
      </c>
      <c r="AE25" s="251">
        <f t="shared" si="4"/>
        <v>3867.9508999999962</v>
      </c>
      <c r="AF25" s="251">
        <f t="shared" si="4"/>
        <v>3596.030299999984</v>
      </c>
      <c r="AG25" s="251">
        <f t="shared" si="4"/>
        <v>3251.9464000000153</v>
      </c>
      <c r="AH25" s="251">
        <f t="shared" si="4"/>
        <v>2865.859999999986</v>
      </c>
      <c r="AI25" s="251">
        <f t="shared" si="4"/>
        <v>2466.2147000000114</v>
      </c>
      <c r="AJ25" s="251">
        <f t="shared" si="4"/>
        <v>2074.0233000000007</v>
      </c>
      <c r="AK25" s="251">
        <f t="shared" si="4"/>
        <v>1699.5585000000428</v>
      </c>
      <c r="AL25" s="251">
        <f t="shared" si="4"/>
        <v>1349.2572999999975</v>
      </c>
      <c r="AM25" s="251">
        <f t="shared" si="4"/>
        <v>1025.8253999999724</v>
      </c>
      <c r="AN25" s="251">
        <f t="shared" si="4"/>
        <v>712.3181999999797</v>
      </c>
      <c r="AO25" s="251">
        <f t="shared" si="4"/>
        <v>394.74209999997402</v>
      </c>
      <c r="AP25" s="251">
        <f t="shared" si="4"/>
        <v>58.107900000002701</v>
      </c>
      <c r="AQ25" s="251">
        <f t="shared" si="4"/>
        <v>-292.64199999999255</v>
      </c>
      <c r="AR25" s="251">
        <f t="shared" si="4"/>
        <v>-650.49840000004042</v>
      </c>
      <c r="AS25" s="251">
        <f t="shared" si="4"/>
        <v>-1017.9906000000192</v>
      </c>
      <c r="AT25" s="251">
        <f t="shared" si="4"/>
        <v>-1384.3812000000617</v>
      </c>
      <c r="AU25" s="251">
        <f t="shared" si="4"/>
        <v>-1738.3157000000356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8.3735600000218255</v>
      </c>
      <c r="V26" s="256">
        <f t="shared" si="6"/>
        <v>44.671149999987392</v>
      </c>
      <c r="W26" s="256">
        <f t="shared" si="6"/>
        <v>112.48078999999416</v>
      </c>
      <c r="X26" s="256">
        <f t="shared" si="6"/>
        <v>185.90246000001207</v>
      </c>
      <c r="Y26" s="256">
        <f t="shared" si="6"/>
        <v>252.80369999999675</v>
      </c>
      <c r="Z26" s="256">
        <f t="shared" si="6"/>
        <v>305.23679999999877</v>
      </c>
      <c r="AA26" s="256">
        <f t="shared" si="6"/>
        <v>340.13115000000107</v>
      </c>
      <c r="AB26" s="256">
        <f t="shared" si="6"/>
        <v>364.54056999998284</v>
      </c>
      <c r="AC26" s="256">
        <f t="shared" si="6"/>
        <v>372.55852000002778</v>
      </c>
      <c r="AD26" s="256">
        <f t="shared" si="6"/>
        <v>363.31340000001364</v>
      </c>
      <c r="AE26" s="256">
        <f t="shared" si="6"/>
        <v>338.3875899999839</v>
      </c>
      <c r="AF26" s="256">
        <f t="shared" si="6"/>
        <v>301.2443500000154</v>
      </c>
      <c r="AG26" s="256">
        <f t="shared" si="6"/>
        <v>255.42658999996638</v>
      </c>
      <c r="AH26" s="256">
        <f t="shared" si="6"/>
        <v>204.24588999996195</v>
      </c>
      <c r="AI26" s="256">
        <f t="shared" si="6"/>
        <v>150.65526000003592</v>
      </c>
      <c r="AJ26" s="256">
        <f t="shared" si="6"/>
        <v>97.091719999996712</v>
      </c>
      <c r="AK26" s="256">
        <f t="shared" si="6"/>
        <v>44.967720000022382</v>
      </c>
      <c r="AL26" s="256">
        <f t="shared" si="6"/>
        <v>-5.6336200000514509</v>
      </c>
      <c r="AM26" s="256">
        <f t="shared" si="6"/>
        <v>-51.843719999975292</v>
      </c>
      <c r="AN26" s="256">
        <f t="shared" si="6"/>
        <v>-95.011160000009113</v>
      </c>
      <c r="AO26" s="256">
        <f t="shared" si="6"/>
        <v>-137.11806999995315</v>
      </c>
      <c r="AP26" s="256">
        <f t="shared" si="6"/>
        <v>-179.71741000000475</v>
      </c>
      <c r="AQ26" s="256">
        <f t="shared" si="6"/>
        <v>-223.88216999996075</v>
      </c>
      <c r="AR26" s="256">
        <f t="shared" si="6"/>
        <v>-268.85540000000765</v>
      </c>
      <c r="AS26" s="256">
        <f t="shared" si="6"/>
        <v>-313.42545999999129</v>
      </c>
      <c r="AT26" s="256">
        <f t="shared" si="6"/>
        <v>-356.8568300000552</v>
      </c>
      <c r="AU26" s="256">
        <f t="shared" si="6"/>
        <v>-397.84985999999481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-3.6422999999776948</v>
      </c>
      <c r="V27" s="212">
        <f t="shared" si="7"/>
        <v>13.324499999987893</v>
      </c>
      <c r="W27" s="212">
        <f t="shared" si="7"/>
        <v>73.575899999996182</v>
      </c>
      <c r="X27" s="212">
        <f t="shared" si="7"/>
        <v>150.22510000001057</v>
      </c>
      <c r="Y27" s="212">
        <f t="shared" si="7"/>
        <v>229.64319999999134</v>
      </c>
      <c r="Z27" s="212">
        <f t="shared" si="7"/>
        <v>302.42160000000149</v>
      </c>
      <c r="AA27" s="212">
        <f t="shared" si="7"/>
        <v>363.81369999999879</v>
      </c>
      <c r="AB27" s="212">
        <f t="shared" si="7"/>
        <v>420.31469999998808</v>
      </c>
      <c r="AC27" s="212">
        <f t="shared" si="7"/>
        <v>463.82530000002589</v>
      </c>
      <c r="AD27" s="212">
        <f t="shared" si="7"/>
        <v>490.21350000001257</v>
      </c>
      <c r="AE27" s="212">
        <f t="shared" si="7"/>
        <v>497.26929999998538</v>
      </c>
      <c r="AF27" s="212">
        <f t="shared" si="7"/>
        <v>485.7502000000095</v>
      </c>
      <c r="AG27" s="212">
        <f t="shared" si="7"/>
        <v>457.10479999997187</v>
      </c>
      <c r="AH27" s="212">
        <f t="shared" si="7"/>
        <v>413.37299999996321</v>
      </c>
      <c r="AI27" s="212">
        <f t="shared" si="7"/>
        <v>357.12080000003334</v>
      </c>
      <c r="AJ27" s="212">
        <f t="shared" si="7"/>
        <v>291.42879999999423</v>
      </c>
      <c r="AK27" s="212">
        <f t="shared" si="7"/>
        <v>219.08750000002328</v>
      </c>
      <c r="AL27" s="212">
        <f t="shared" si="7"/>
        <v>140.48179999995045</v>
      </c>
      <c r="AM27" s="212">
        <f t="shared" si="7"/>
        <v>62.26400000002468</v>
      </c>
      <c r="AN27" s="212">
        <f t="shared" si="7"/>
        <v>-14.284500000008848</v>
      </c>
      <c r="AO27" s="212">
        <f t="shared" si="7"/>
        <v>-89.282099999953061</v>
      </c>
      <c r="AP27" s="212">
        <f t="shared" si="7"/>
        <v>-162.66670000000158</v>
      </c>
      <c r="AQ27" s="212">
        <f t="shared" si="7"/>
        <v>-235.05179999995744</v>
      </c>
      <c r="AR27" s="212">
        <f t="shared" si="7"/>
        <v>-305.37270000000717</v>
      </c>
      <c r="AS27" s="212">
        <f t="shared" si="7"/>
        <v>-371.83199999999488</v>
      </c>
      <c r="AT27" s="212">
        <f t="shared" si="7"/>
        <v>-433.80500000005122</v>
      </c>
      <c r="AU27" s="212">
        <f t="shared" si="7"/>
        <v>-490.31489999999758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12.01585999999952</v>
      </c>
      <c r="V28" s="263">
        <f t="shared" si="7"/>
        <v>31.346649999999499</v>
      </c>
      <c r="W28" s="263">
        <f t="shared" si="7"/>
        <v>38.904889999997977</v>
      </c>
      <c r="X28" s="263">
        <f t="shared" si="7"/>
        <v>35.677360000001499</v>
      </c>
      <c r="Y28" s="263">
        <f t="shared" si="7"/>
        <v>23.160500000005413</v>
      </c>
      <c r="Z28" s="263">
        <f t="shared" si="7"/>
        <v>2.8151999999972759</v>
      </c>
      <c r="AA28" s="263">
        <f t="shared" si="7"/>
        <v>-23.682549999997718</v>
      </c>
      <c r="AB28" s="263">
        <f t="shared" si="7"/>
        <v>-55.774130000005243</v>
      </c>
      <c r="AC28" s="263">
        <f t="shared" si="7"/>
        <v>-91.266779999998107</v>
      </c>
      <c r="AD28" s="263">
        <f t="shared" si="7"/>
        <v>-126.90009999999893</v>
      </c>
      <c r="AE28" s="263">
        <f t="shared" si="7"/>
        <v>-158.88171000000148</v>
      </c>
      <c r="AF28" s="263">
        <f t="shared" si="7"/>
        <v>-184.5058499999941</v>
      </c>
      <c r="AG28" s="263">
        <f t="shared" si="7"/>
        <v>-201.67821000000549</v>
      </c>
      <c r="AH28" s="263">
        <f t="shared" si="7"/>
        <v>-209.12711000000127</v>
      </c>
      <c r="AI28" s="263">
        <f t="shared" si="7"/>
        <v>-206.46553999999742</v>
      </c>
      <c r="AJ28" s="263">
        <f t="shared" si="7"/>
        <v>-194.33707999999751</v>
      </c>
      <c r="AK28" s="263">
        <f t="shared" si="7"/>
        <v>-174.1197800000009</v>
      </c>
      <c r="AL28" s="263">
        <f t="shared" si="7"/>
        <v>-146.1154200000019</v>
      </c>
      <c r="AM28" s="263">
        <f t="shared" si="7"/>
        <v>-114.10771999999997</v>
      </c>
      <c r="AN28" s="263">
        <f t="shared" si="7"/>
        <v>-80.726660000000265</v>
      </c>
      <c r="AO28" s="263">
        <f t="shared" si="7"/>
        <v>-47.835970000000088</v>
      </c>
      <c r="AP28" s="263">
        <f t="shared" si="7"/>
        <v>-17.050710000003164</v>
      </c>
      <c r="AQ28" s="263">
        <f t="shared" si="7"/>
        <v>11.169629999996687</v>
      </c>
      <c r="AR28" s="263">
        <f t="shared" si="7"/>
        <v>36.517299999999523</v>
      </c>
      <c r="AS28" s="263">
        <f t="shared" si="7"/>
        <v>58.406540000003588</v>
      </c>
      <c r="AT28" s="263">
        <f t="shared" si="7"/>
        <v>76.948169999996026</v>
      </c>
      <c r="AU28" s="263">
        <f t="shared" si="7"/>
        <v>92.465040000002773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91.450599999938277</v>
      </c>
      <c r="V29" s="212">
        <f t="shared" si="9"/>
        <v>275.91579999991518</v>
      </c>
      <c r="W29" s="212">
        <f t="shared" si="9"/>
        <v>411.09430000004068</v>
      </c>
      <c r="X29" s="212">
        <f t="shared" si="9"/>
        <v>474.65769999995246</v>
      </c>
      <c r="Y29" s="212">
        <f t="shared" si="9"/>
        <v>465.34310000007099</v>
      </c>
      <c r="Z29" s="212">
        <f t="shared" si="9"/>
        <v>382.66220000000612</v>
      </c>
      <c r="AA29" s="212">
        <f t="shared" si="9"/>
        <v>235.52680000002147</v>
      </c>
      <c r="AB29" s="212">
        <f t="shared" si="9"/>
        <v>37.520100000008824</v>
      </c>
      <c r="AC29" s="212">
        <f t="shared" si="9"/>
        <v>-202.78539999996428</v>
      </c>
      <c r="AD29" s="212">
        <f t="shared" si="9"/>
        <v>-464.6431000000448</v>
      </c>
      <c r="AE29" s="212">
        <f t="shared" si="9"/>
        <v>-719.69239999995625</v>
      </c>
      <c r="AF29" s="212">
        <f t="shared" si="9"/>
        <v>-945.37730000003648</v>
      </c>
      <c r="AG29" s="212">
        <f t="shared" si="9"/>
        <v>-1123.5007999999943</v>
      </c>
      <c r="AH29" s="212">
        <f t="shared" si="9"/>
        <v>-1241.5611000000208</v>
      </c>
      <c r="AI29" s="212">
        <f t="shared" si="9"/>
        <v>-1293.5745999999199</v>
      </c>
      <c r="AJ29" s="212">
        <f t="shared" si="9"/>
        <v>-1281.2561999999598</v>
      </c>
      <c r="AK29" s="212">
        <f t="shared" si="9"/>
        <v>-1212.5084000000061</v>
      </c>
      <c r="AL29" s="212">
        <f t="shared" si="9"/>
        <v>-1090.0476000000199</v>
      </c>
      <c r="AM29" s="212">
        <f t="shared" si="9"/>
        <v>-935.56359999993583</v>
      </c>
      <c r="AN29" s="212">
        <f t="shared" si="9"/>
        <v>-768.15609999994922</v>
      </c>
      <c r="AO29" s="212">
        <f t="shared" si="9"/>
        <v>-602.25910000002477</v>
      </c>
      <c r="AP29" s="212">
        <f t="shared" si="9"/>
        <v>-450.17520000005607</v>
      </c>
      <c r="AQ29" s="212">
        <f t="shared" si="9"/>
        <v>-315.59149999989313</v>
      </c>
      <c r="AR29" s="212">
        <f t="shared" si="9"/>
        <v>-199.40909999996074</v>
      </c>
      <c r="AS29" s="212">
        <f t="shared" si="9"/>
        <v>-104.17999999999302</v>
      </c>
      <c r="AT29" s="212">
        <f t="shared" si="9"/>
        <v>-28.037000000098487</v>
      </c>
      <c r="AU29" s="212">
        <f t="shared" si="9"/>
        <v>32.630400000081863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73.443499999935739</v>
      </c>
      <c r="V30" s="212">
        <f t="shared" si="10"/>
        <v>228.14909999992233</v>
      </c>
      <c r="W30" s="212">
        <f t="shared" si="10"/>
        <v>364.35860000003595</v>
      </c>
      <c r="X30" s="212">
        <f t="shared" si="10"/>
        <v>454.70609999995213</v>
      </c>
      <c r="Y30" s="212">
        <f t="shared" si="10"/>
        <v>489.76380000007339</v>
      </c>
      <c r="Z30" s="212">
        <f t="shared" si="10"/>
        <v>469.08860000001732</v>
      </c>
      <c r="AA30" s="212">
        <f t="shared" si="10"/>
        <v>396.20990000001621</v>
      </c>
      <c r="AB30" s="212">
        <f t="shared" si="10"/>
        <v>276.61520000000019</v>
      </c>
      <c r="AC30" s="212">
        <f t="shared" si="10"/>
        <v>116.33160000003409</v>
      </c>
      <c r="AD30" s="212">
        <f t="shared" si="10"/>
        <v>-68.133400000049733</v>
      </c>
      <c r="AE30" s="212">
        <f t="shared" si="10"/>
        <v>-254.61659999995027</v>
      </c>
      <c r="AF30" s="212">
        <f t="shared" si="10"/>
        <v>-424.65650000004098</v>
      </c>
      <c r="AG30" s="212">
        <f t="shared" si="10"/>
        <v>-563.22539999999572</v>
      </c>
      <c r="AH30" s="212">
        <f t="shared" si="10"/>
        <v>-659.62410000001546</v>
      </c>
      <c r="AI30" s="212">
        <f t="shared" si="10"/>
        <v>-708.15259999991395</v>
      </c>
      <c r="AJ30" s="212">
        <f t="shared" si="10"/>
        <v>-708.95869999995921</v>
      </c>
      <c r="AK30" s="212">
        <f t="shared" si="10"/>
        <v>-667.19620000000577</v>
      </c>
      <c r="AL30" s="212">
        <f t="shared" si="10"/>
        <v>-583.40020000003278</v>
      </c>
      <c r="AM30" s="212">
        <f t="shared" si="10"/>
        <v>-474.5048999999417</v>
      </c>
      <c r="AN30" s="212">
        <f t="shared" si="10"/>
        <v>-355.67039999994449</v>
      </c>
      <c r="AO30" s="212">
        <f t="shared" si="10"/>
        <v>-238.71120000001974</v>
      </c>
      <c r="AP30" s="212">
        <f t="shared" si="10"/>
        <v>-133.59330000006594</v>
      </c>
      <c r="AQ30" s="212">
        <f t="shared" si="10"/>
        <v>-43.582299999892712</v>
      </c>
      <c r="AR30" s="212">
        <f t="shared" si="10"/>
        <v>30.796100000035949</v>
      </c>
      <c r="AS30" s="212">
        <f t="shared" si="10"/>
        <v>87.868000000016764</v>
      </c>
      <c r="AT30" s="212">
        <f t="shared" si="10"/>
        <v>129.11949999991339</v>
      </c>
      <c r="AU30" s="212">
        <f t="shared" si="10"/>
        <v>157.52860000007786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18.007100000002538</v>
      </c>
      <c r="V31" s="263">
        <f t="shared" si="10"/>
        <v>47.766699999992852</v>
      </c>
      <c r="W31" s="263">
        <f t="shared" si="10"/>
        <v>46.735700000004726</v>
      </c>
      <c r="X31" s="263">
        <f t="shared" si="10"/>
        <v>19.951600000000326</v>
      </c>
      <c r="Y31" s="263">
        <f t="shared" si="10"/>
        <v>-24.420700000002398</v>
      </c>
      <c r="Z31" s="263">
        <f t="shared" si="10"/>
        <v>-86.426400000011199</v>
      </c>
      <c r="AA31" s="263">
        <f t="shared" si="10"/>
        <v>-160.68309999999474</v>
      </c>
      <c r="AB31" s="263">
        <f t="shared" si="10"/>
        <v>-239.09509999999136</v>
      </c>
      <c r="AC31" s="263">
        <f t="shared" si="10"/>
        <v>-319.11699999999837</v>
      </c>
      <c r="AD31" s="263">
        <f t="shared" si="10"/>
        <v>-396.50969999999506</v>
      </c>
      <c r="AE31" s="263">
        <f t="shared" si="10"/>
        <v>-465.07580000000598</v>
      </c>
      <c r="AF31" s="263">
        <f t="shared" si="10"/>
        <v>-520.72079999999551</v>
      </c>
      <c r="AG31" s="263">
        <f t="shared" si="10"/>
        <v>-560.27539999999863</v>
      </c>
      <c r="AH31" s="263">
        <f t="shared" si="10"/>
        <v>-581.93700000000536</v>
      </c>
      <c r="AI31" s="263">
        <f t="shared" si="10"/>
        <v>-585.42200000000594</v>
      </c>
      <c r="AJ31" s="263">
        <f t="shared" si="10"/>
        <v>-572.29750000000058</v>
      </c>
      <c r="AK31" s="263">
        <f t="shared" si="10"/>
        <v>-545.3122000000003</v>
      </c>
      <c r="AL31" s="263">
        <f t="shared" si="10"/>
        <v>-506.6473999999871</v>
      </c>
      <c r="AM31" s="263">
        <f t="shared" si="10"/>
        <v>-461.05869999999413</v>
      </c>
      <c r="AN31" s="263">
        <f t="shared" si="10"/>
        <v>-412.48570000000473</v>
      </c>
      <c r="AO31" s="263">
        <f t="shared" si="10"/>
        <v>-363.54790000000503</v>
      </c>
      <c r="AP31" s="263">
        <f t="shared" si="10"/>
        <v>-316.58189999999013</v>
      </c>
      <c r="AQ31" s="263">
        <f t="shared" si="10"/>
        <v>-272.00920000000042</v>
      </c>
      <c r="AR31" s="263">
        <f t="shared" si="10"/>
        <v>-230.20519999999669</v>
      </c>
      <c r="AS31" s="263">
        <f t="shared" si="10"/>
        <v>-192.04800000000978</v>
      </c>
      <c r="AT31" s="263">
        <f t="shared" si="10"/>
        <v>-157.15650000001187</v>
      </c>
      <c r="AU31" s="263">
        <f t="shared" si="10"/>
        <v>-124.898199999996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69.801199999958044</v>
      </c>
      <c r="V32" s="251">
        <f t="shared" si="12"/>
        <v>241.47359999991022</v>
      </c>
      <c r="W32" s="251">
        <f t="shared" si="12"/>
        <v>437.93450000003213</v>
      </c>
      <c r="X32" s="251">
        <f t="shared" si="12"/>
        <v>604.9311999999627</v>
      </c>
      <c r="Y32" s="251">
        <f t="shared" si="12"/>
        <v>719.40700000006473</v>
      </c>
      <c r="Z32" s="251">
        <f t="shared" si="12"/>
        <v>771.51020000001881</v>
      </c>
      <c r="AA32" s="251">
        <f t="shared" si="12"/>
        <v>760.02360000001499</v>
      </c>
      <c r="AB32" s="251">
        <f t="shared" si="12"/>
        <v>696.92989999998827</v>
      </c>
      <c r="AC32" s="251">
        <f t="shared" si="12"/>
        <v>580.15690000005998</v>
      </c>
      <c r="AD32" s="251">
        <f t="shared" si="12"/>
        <v>422.08009999996284</v>
      </c>
      <c r="AE32" s="251">
        <f t="shared" si="12"/>
        <v>242.65270000003511</v>
      </c>
      <c r="AF32" s="251">
        <f t="shared" si="12"/>
        <v>61.093699999968521</v>
      </c>
      <c r="AG32" s="251">
        <f t="shared" si="12"/>
        <v>-106.12060000002384</v>
      </c>
      <c r="AH32" s="251">
        <f t="shared" si="12"/>
        <v>-246.25110000005225</v>
      </c>
      <c r="AI32" s="251">
        <f t="shared" si="12"/>
        <v>-351.0317999998806</v>
      </c>
      <c r="AJ32" s="251">
        <f t="shared" si="12"/>
        <v>-417.52989999996498</v>
      </c>
      <c r="AK32" s="251">
        <f t="shared" si="12"/>
        <v>-448.10869999998249</v>
      </c>
      <c r="AL32" s="251">
        <f t="shared" si="12"/>
        <v>-442.91840000008233</v>
      </c>
      <c r="AM32" s="251">
        <f t="shared" si="12"/>
        <v>-412.24089999991702</v>
      </c>
      <c r="AN32" s="251">
        <f t="shared" si="12"/>
        <v>-369.95489999995334</v>
      </c>
      <c r="AO32" s="251">
        <f t="shared" si="12"/>
        <v>-327.99329999997281</v>
      </c>
      <c r="AP32" s="251">
        <f t="shared" si="12"/>
        <v>-296.26000000006752</v>
      </c>
      <c r="AQ32" s="251">
        <f t="shared" si="12"/>
        <v>-278.63409999985015</v>
      </c>
      <c r="AR32" s="251">
        <f t="shared" si="12"/>
        <v>-274.57659999997122</v>
      </c>
      <c r="AS32" s="251">
        <f t="shared" si="12"/>
        <v>-283.96399999997811</v>
      </c>
      <c r="AT32" s="251">
        <f t="shared" si="12"/>
        <v>-304.68550000013784</v>
      </c>
      <c r="AU32" s="251">
        <f t="shared" si="12"/>
        <v>-332.78629999991972</v>
      </c>
      <c r="AV32" s="268"/>
    </row>
    <row r="36" spans="1:50" s="244" customFormat="1" ht="45" customHeight="1" x14ac:dyDescent="0.2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3">C38+C39+C42</f>
        <v>0.99999999999999978</v>
      </c>
      <c r="D37" s="247">
        <f t="shared" si="13"/>
        <v>1</v>
      </c>
      <c r="E37" s="247">
        <f t="shared" si="13"/>
        <v>1</v>
      </c>
      <c r="F37" s="247">
        <f t="shared" si="13"/>
        <v>1</v>
      </c>
      <c r="G37" s="247">
        <f t="shared" si="13"/>
        <v>1</v>
      </c>
      <c r="H37" s="247">
        <f t="shared" si="13"/>
        <v>1</v>
      </c>
      <c r="I37" s="247">
        <f t="shared" si="13"/>
        <v>1.0000000000000002</v>
      </c>
      <c r="J37" s="247">
        <f t="shared" si="13"/>
        <v>1</v>
      </c>
      <c r="K37" s="247">
        <f t="shared" si="13"/>
        <v>1</v>
      </c>
      <c r="L37" s="247">
        <f t="shared" si="13"/>
        <v>0.99999999999999989</v>
      </c>
      <c r="M37" s="247">
        <f t="shared" si="13"/>
        <v>1</v>
      </c>
      <c r="N37" s="247">
        <f t="shared" si="13"/>
        <v>1</v>
      </c>
      <c r="O37" s="247">
        <f t="shared" si="13"/>
        <v>0.99999999999999978</v>
      </c>
      <c r="P37" s="247">
        <f t="shared" si="13"/>
        <v>1</v>
      </c>
      <c r="Q37" s="247">
        <f t="shared" si="13"/>
        <v>1</v>
      </c>
      <c r="R37" s="247">
        <f t="shared" si="13"/>
        <v>0.99999999999999978</v>
      </c>
      <c r="S37" s="247">
        <f t="shared" si="13"/>
        <v>0.99999999999999978</v>
      </c>
      <c r="T37" s="247">
        <f t="shared" si="13"/>
        <v>1</v>
      </c>
      <c r="U37" s="247">
        <f t="shared" si="13"/>
        <v>1</v>
      </c>
      <c r="V37" s="247">
        <f t="shared" si="13"/>
        <v>1.0000000000000002</v>
      </c>
      <c r="W37" s="247">
        <f t="shared" si="13"/>
        <v>1</v>
      </c>
      <c r="X37" s="247">
        <f t="shared" si="13"/>
        <v>0.99999999999999989</v>
      </c>
      <c r="Y37" s="247">
        <f t="shared" si="13"/>
        <v>1</v>
      </c>
      <c r="Z37" s="247">
        <f t="shared" si="13"/>
        <v>0.99999999999999978</v>
      </c>
      <c r="AA37" s="247">
        <f t="shared" si="13"/>
        <v>1</v>
      </c>
      <c r="AB37" s="247">
        <f t="shared" si="13"/>
        <v>1</v>
      </c>
      <c r="AC37" s="247">
        <f t="shared" si="13"/>
        <v>1</v>
      </c>
      <c r="AD37" s="247">
        <f t="shared" si="13"/>
        <v>1.0000000000000002</v>
      </c>
      <c r="AE37" s="247">
        <f t="shared" si="13"/>
        <v>1</v>
      </c>
      <c r="AF37" s="247">
        <f t="shared" si="13"/>
        <v>1</v>
      </c>
      <c r="AG37" s="247">
        <f t="shared" si="13"/>
        <v>1</v>
      </c>
      <c r="AH37" s="247">
        <f t="shared" si="13"/>
        <v>1</v>
      </c>
      <c r="AI37" s="247">
        <f t="shared" si="13"/>
        <v>1</v>
      </c>
      <c r="AJ37" s="247">
        <f t="shared" si="13"/>
        <v>0.99999999999999978</v>
      </c>
      <c r="AK37" s="247">
        <f t="shared" si="13"/>
        <v>1</v>
      </c>
      <c r="AL37" s="247">
        <f t="shared" si="13"/>
        <v>0.99999999999999989</v>
      </c>
      <c r="AM37" s="247">
        <f t="shared" si="13"/>
        <v>0.99999999999999989</v>
      </c>
      <c r="AN37" s="247">
        <f t="shared" si="13"/>
        <v>1</v>
      </c>
      <c r="AO37" s="247">
        <f t="shared" si="13"/>
        <v>1</v>
      </c>
      <c r="AP37" s="247">
        <f t="shared" si="13"/>
        <v>1.0000000000000002</v>
      </c>
      <c r="AQ37" s="247">
        <f t="shared" si="13"/>
        <v>0.99999999999999978</v>
      </c>
      <c r="AR37" s="247">
        <f t="shared" si="13"/>
        <v>1</v>
      </c>
      <c r="AS37" s="247">
        <f t="shared" si="13"/>
        <v>0.99999999999999989</v>
      </c>
      <c r="AT37" s="247">
        <f t="shared" si="13"/>
        <v>0.99999999999999989</v>
      </c>
      <c r="AU37" s="248">
        <f t="shared" si="13"/>
        <v>0.99999999999999989</v>
      </c>
    </row>
    <row r="38" spans="1:50" x14ac:dyDescent="0.2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1">
        <f>C4/(C$2-C$3)</f>
        <v>0.29999999998794447</v>
      </c>
      <c r="D39" s="301">
        <f t="shared" ref="D39:AU45" si="14">D4/(D$2-D$3)</f>
        <v>0.30511608092997261</v>
      </c>
      <c r="E39" s="301">
        <f t="shared" si="14"/>
        <v>0.31162709590168425</v>
      </c>
      <c r="F39" s="301">
        <f t="shared" si="14"/>
        <v>0.31758402949886888</v>
      </c>
      <c r="G39" s="301">
        <f t="shared" si="14"/>
        <v>0.32235765789869336</v>
      </c>
      <c r="H39" s="301">
        <f t="shared" si="14"/>
        <v>0.32878273221250759</v>
      </c>
      <c r="I39" s="301">
        <f t="shared" si="14"/>
        <v>0.33684722761828567</v>
      </c>
      <c r="J39" s="301">
        <f t="shared" si="14"/>
        <v>0.34426928825713149</v>
      </c>
      <c r="K39" s="301">
        <f t="shared" si="14"/>
        <v>0.35122739406807807</v>
      </c>
      <c r="L39" s="301">
        <f t="shared" si="14"/>
        <v>0.35854134789576997</v>
      </c>
      <c r="M39" s="301">
        <f t="shared" si="14"/>
        <v>0.35532687833453996</v>
      </c>
      <c r="N39" s="301">
        <f t="shared" si="14"/>
        <v>0.35127127298471217</v>
      </c>
      <c r="O39" s="301">
        <f t="shared" si="14"/>
        <v>0.34645720798241236</v>
      </c>
      <c r="P39" s="301">
        <f t="shared" si="14"/>
        <v>0.33942919787933662</v>
      </c>
      <c r="Q39" s="301">
        <f t="shared" si="14"/>
        <v>0.33775551733329334</v>
      </c>
      <c r="R39" s="301">
        <f t="shared" si="14"/>
        <v>0.33781725253420991</v>
      </c>
      <c r="S39" s="301">
        <f t="shared" si="14"/>
        <v>0.33808223441093116</v>
      </c>
      <c r="T39" s="301">
        <f t="shared" si="14"/>
        <v>0.33839732924520499</v>
      </c>
      <c r="U39" s="301">
        <f t="shared" si="14"/>
        <v>0.33893477028535757</v>
      </c>
      <c r="V39" s="301">
        <f t="shared" si="14"/>
        <v>0.3395141854338895</v>
      </c>
      <c r="W39" s="301">
        <f t="shared" si="14"/>
        <v>0.34007215646477962</v>
      </c>
      <c r="X39" s="301">
        <f t="shared" si="14"/>
        <v>0.34057633581752234</v>
      </c>
      <c r="Y39" s="301">
        <f t="shared" si="14"/>
        <v>0.3410348278716866</v>
      </c>
      <c r="Z39" s="301">
        <f t="shared" si="14"/>
        <v>0.34136625050285407</v>
      </c>
      <c r="AA39" s="301">
        <f t="shared" si="14"/>
        <v>0.34161379832263516</v>
      </c>
      <c r="AB39" s="301">
        <f t="shared" si="14"/>
        <v>0.3418655927740053</v>
      </c>
      <c r="AC39" s="301">
        <f t="shared" si="14"/>
        <v>0.34209981593411598</v>
      </c>
      <c r="AD39" s="301">
        <f t="shared" si="14"/>
        <v>0.34230898395572235</v>
      </c>
      <c r="AE39" s="301">
        <f t="shared" si="14"/>
        <v>0.34248605022880285</v>
      </c>
      <c r="AF39" s="301">
        <f t="shared" si="14"/>
        <v>0.34262739833602118</v>
      </c>
      <c r="AG39" s="301">
        <f t="shared" si="14"/>
        <v>0.34273196517023069</v>
      </c>
      <c r="AH39" s="301">
        <f t="shared" si="14"/>
        <v>0.34280029425735387</v>
      </c>
      <c r="AI39" s="301">
        <f t="shared" si="14"/>
        <v>0.3428480325360827</v>
      </c>
      <c r="AJ39" s="301">
        <f t="shared" si="14"/>
        <v>0.34287838421258915</v>
      </c>
      <c r="AK39" s="301">
        <f t="shared" si="14"/>
        <v>0.34290181115190671</v>
      </c>
      <c r="AL39" s="301">
        <f t="shared" si="14"/>
        <v>0.34285558545664918</v>
      </c>
      <c r="AM39" s="301">
        <f t="shared" si="14"/>
        <v>0.34280317743905286</v>
      </c>
      <c r="AN39" s="301">
        <f t="shared" si="14"/>
        <v>0.34277154744991623</v>
      </c>
      <c r="AO39" s="301">
        <f t="shared" si="14"/>
        <v>0.34276964994804077</v>
      </c>
      <c r="AP39" s="301">
        <f t="shared" si="14"/>
        <v>0.34280529297021006</v>
      </c>
      <c r="AQ39" s="301">
        <f t="shared" si="14"/>
        <v>0.34287881130338843</v>
      </c>
      <c r="AR39" s="301">
        <f t="shared" si="14"/>
        <v>0.34299375451661551</v>
      </c>
      <c r="AS39" s="301">
        <f t="shared" si="14"/>
        <v>0.34315128429001396</v>
      </c>
      <c r="AT39" s="301">
        <f t="shared" si="14"/>
        <v>0.34334971228192412</v>
      </c>
      <c r="AU39" s="302">
        <f t="shared" si="14"/>
        <v>0.34357957918813475</v>
      </c>
      <c r="AV39" s="253"/>
      <c r="AW39" s="303">
        <f t="shared" ref="AW39:AW44" si="15">AA39-P39</f>
        <v>2.1846004432985455E-3</v>
      </c>
      <c r="AX39" s="303">
        <f t="shared" ref="AX39:AX44" si="16">AU39-P39</f>
        <v>4.1503813087981345E-3</v>
      </c>
    </row>
    <row r="40" spans="1:50" x14ac:dyDescent="0.25">
      <c r="B40" s="258" t="s">
        <v>496</v>
      </c>
      <c r="C40" s="304">
        <f>C5/(C$2-C$3)</f>
        <v>0.19705996314212187</v>
      </c>
      <c r="D40" s="304">
        <f t="shared" si="14"/>
        <v>0.195507222603092</v>
      </c>
      <c r="E40" s="304">
        <f t="shared" si="14"/>
        <v>0.20043705233789694</v>
      </c>
      <c r="F40" s="304">
        <f t="shared" si="14"/>
        <v>0.20346971432491598</v>
      </c>
      <c r="G40" s="304">
        <f t="shared" si="14"/>
        <v>0.20666204532451918</v>
      </c>
      <c r="H40" s="304">
        <f t="shared" si="14"/>
        <v>0.20899462735682187</v>
      </c>
      <c r="I40" s="304">
        <f t="shared" si="14"/>
        <v>0.21574856376796245</v>
      </c>
      <c r="J40" s="304">
        <f t="shared" si="14"/>
        <v>0.22183729803713831</v>
      </c>
      <c r="K40" s="304">
        <f t="shared" si="14"/>
        <v>0.2263734500848105</v>
      </c>
      <c r="L40" s="304">
        <f t="shared" si="14"/>
        <v>0.22967170109700499</v>
      </c>
      <c r="M40" s="304">
        <f t="shared" si="14"/>
        <v>0.23325356601826425</v>
      </c>
      <c r="N40" s="304">
        <f t="shared" si="14"/>
        <v>0.23281748438637379</v>
      </c>
      <c r="O40" s="304">
        <f t="shared" si="14"/>
        <v>0.23123586416534336</v>
      </c>
      <c r="P40" s="304">
        <f t="shared" si="14"/>
        <v>0.23347051876145111</v>
      </c>
      <c r="Q40" s="304">
        <f t="shared" si="14"/>
        <v>0.23192579080496584</v>
      </c>
      <c r="R40" s="304">
        <f t="shared" si="14"/>
        <v>0.23276971771541849</v>
      </c>
      <c r="S40" s="304">
        <f t="shared" si="14"/>
        <v>0.23343051270309748</v>
      </c>
      <c r="T40" s="304">
        <f t="shared" si="14"/>
        <v>0.23401031787365179</v>
      </c>
      <c r="U40" s="304">
        <f t="shared" si="14"/>
        <v>0.23487851639945612</v>
      </c>
      <c r="V40" s="304">
        <f t="shared" si="14"/>
        <v>0.23564615291703256</v>
      </c>
      <c r="W40" s="304">
        <f t="shared" si="14"/>
        <v>0.2364887563211206</v>
      </c>
      <c r="X40" s="304">
        <f t="shared" si="14"/>
        <v>0.23725963917031109</v>
      </c>
      <c r="Y40" s="304">
        <f t="shared" si="14"/>
        <v>0.23786294547955536</v>
      </c>
      <c r="Z40" s="304">
        <f t="shared" si="14"/>
        <v>0.23835138169286615</v>
      </c>
      <c r="AA40" s="304">
        <f t="shared" si="14"/>
        <v>0.23873203578705821</v>
      </c>
      <c r="AB40" s="304">
        <f t="shared" si="14"/>
        <v>0.23907919198780936</v>
      </c>
      <c r="AC40" s="304">
        <f t="shared" si="14"/>
        <v>0.23937183158431949</v>
      </c>
      <c r="AD40" s="304">
        <f t="shared" si="14"/>
        <v>0.23960808555869387</v>
      </c>
      <c r="AE40" s="304">
        <f t="shared" si="14"/>
        <v>0.23978245410333793</v>
      </c>
      <c r="AF40" s="304">
        <f t="shared" si="14"/>
        <v>0.23989223021098691</v>
      </c>
      <c r="AG40" s="304">
        <f t="shared" si="14"/>
        <v>0.23994346076041626</v>
      </c>
      <c r="AH40" s="304">
        <f t="shared" si="14"/>
        <v>0.23993965287158173</v>
      </c>
      <c r="AI40" s="304">
        <f t="shared" si="14"/>
        <v>0.23990591614155293</v>
      </c>
      <c r="AJ40" s="304">
        <f t="shared" si="14"/>
        <v>0.23984359169688796</v>
      </c>
      <c r="AK40" s="304">
        <f t="shared" si="14"/>
        <v>0.23977138465260511</v>
      </c>
      <c r="AL40" s="304">
        <f t="shared" si="14"/>
        <v>0.23960003489985035</v>
      </c>
      <c r="AM40" s="304">
        <f t="shared" si="14"/>
        <v>0.23942845167055674</v>
      </c>
      <c r="AN40" s="304">
        <f t="shared" si="14"/>
        <v>0.23929524282444622</v>
      </c>
      <c r="AO40" s="304">
        <f t="shared" si="14"/>
        <v>0.23920791095740029</v>
      </c>
      <c r="AP40" s="304">
        <f t="shared" si="14"/>
        <v>0.23917751788507308</v>
      </c>
      <c r="AQ40" s="304">
        <f t="shared" si="14"/>
        <v>0.23919477888794632</v>
      </c>
      <c r="AR40" s="304">
        <f t="shared" si="14"/>
        <v>0.23926389193181388</v>
      </c>
      <c r="AS40" s="304">
        <f t="shared" si="14"/>
        <v>0.23939151639167811</v>
      </c>
      <c r="AT40" s="304">
        <f t="shared" si="14"/>
        <v>0.23957769850950164</v>
      </c>
      <c r="AU40" s="305">
        <f t="shared" si="14"/>
        <v>0.23980353752990113</v>
      </c>
      <c r="AW40" s="303">
        <f t="shared" si="15"/>
        <v>5.2615170256070931E-3</v>
      </c>
      <c r="AX40" s="303">
        <f t="shared" si="16"/>
        <v>6.3330187684500217E-3</v>
      </c>
    </row>
    <row r="41" spans="1:50" x14ac:dyDescent="0.25">
      <c r="B41" s="261" t="s">
        <v>497</v>
      </c>
      <c r="C41" s="306">
        <f t="shared" ref="C41:R45" si="17">C6/(C$2-C$3)</f>
        <v>5.6863255357502057E-2</v>
      </c>
      <c r="D41" s="306">
        <f t="shared" si="17"/>
        <v>5.7477187845625659E-2</v>
      </c>
      <c r="E41" s="306">
        <f t="shared" si="17"/>
        <v>5.6314723753666168E-2</v>
      </c>
      <c r="F41" s="306">
        <f t="shared" si="17"/>
        <v>5.5832943804486133E-2</v>
      </c>
      <c r="G41" s="306">
        <f t="shared" si="17"/>
        <v>5.5379829155128867E-2</v>
      </c>
      <c r="H41" s="306">
        <f t="shared" si="17"/>
        <v>5.4963285983093607E-2</v>
      </c>
      <c r="I41" s="306">
        <f t="shared" si="17"/>
        <v>5.3611810151402817E-2</v>
      </c>
      <c r="J41" s="306">
        <f t="shared" si="17"/>
        <v>5.2532634888454367E-2</v>
      </c>
      <c r="K41" s="306">
        <f t="shared" si="17"/>
        <v>5.1831410970795792E-2</v>
      </c>
      <c r="L41" s="306">
        <f t="shared" si="17"/>
        <v>5.1195105387275425E-2</v>
      </c>
      <c r="M41" s="306">
        <f t="shared" si="17"/>
        <v>5.082314715812588E-2</v>
      </c>
      <c r="N41" s="306">
        <f t="shared" si="17"/>
        <v>5.1165677669320557E-2</v>
      </c>
      <c r="O41" s="306">
        <f t="shared" si="17"/>
        <v>5.1748130056160677E-2</v>
      </c>
      <c r="P41" s="306">
        <f t="shared" si="17"/>
        <v>5.1772346267343741E-2</v>
      </c>
      <c r="Q41" s="306">
        <f t="shared" si="17"/>
        <v>5.2157268305733806E-2</v>
      </c>
      <c r="R41" s="306">
        <f t="shared" si="17"/>
        <v>5.1855835381209553E-2</v>
      </c>
      <c r="S41" s="306">
        <f t="shared" si="14"/>
        <v>5.167321012947438E-2</v>
      </c>
      <c r="T41" s="306">
        <f t="shared" si="14"/>
        <v>5.15046621676956E-2</v>
      </c>
      <c r="U41" s="306">
        <f t="shared" si="14"/>
        <v>5.1263735736158708E-2</v>
      </c>
      <c r="V41" s="306">
        <f t="shared" si="14"/>
        <v>5.1039706071092948E-2</v>
      </c>
      <c r="W41" s="306">
        <f t="shared" si="14"/>
        <v>5.0807706370748613E-2</v>
      </c>
      <c r="X41" s="306">
        <f t="shared" si="14"/>
        <v>5.0603026491159789E-2</v>
      </c>
      <c r="Y41" s="306">
        <f t="shared" si="14"/>
        <v>5.0441039719283653E-2</v>
      </c>
      <c r="Z41" s="306">
        <f t="shared" si="14"/>
        <v>5.0313673893123724E-2</v>
      </c>
      <c r="AA41" s="306">
        <f t="shared" si="14"/>
        <v>5.0215503409541958E-2</v>
      </c>
      <c r="AB41" s="306">
        <f t="shared" si="14"/>
        <v>5.012495388338032E-2</v>
      </c>
      <c r="AC41" s="306">
        <f t="shared" si="14"/>
        <v>5.0046991412974799E-2</v>
      </c>
      <c r="AD41" s="306">
        <f t="shared" si="14"/>
        <v>4.9982271387746961E-2</v>
      </c>
      <c r="AE41" s="306">
        <f t="shared" si="14"/>
        <v>4.9932228625738193E-2</v>
      </c>
      <c r="AF41" s="306">
        <f t="shared" si="14"/>
        <v>4.9897737931755004E-2</v>
      </c>
      <c r="AG41" s="306">
        <f t="shared" si="14"/>
        <v>4.9877562986817968E-2</v>
      </c>
      <c r="AH41" s="306">
        <f t="shared" si="14"/>
        <v>4.9871286450973822E-2</v>
      </c>
      <c r="AI41" s="306">
        <f t="shared" si="14"/>
        <v>4.9873310567542219E-2</v>
      </c>
      <c r="AJ41" s="306">
        <f t="shared" si="14"/>
        <v>4.9882866604381675E-2</v>
      </c>
      <c r="AK41" s="306">
        <f t="shared" si="14"/>
        <v>4.9895567938455766E-2</v>
      </c>
      <c r="AL41" s="306">
        <f t="shared" si="14"/>
        <v>4.9933077238089749E-2</v>
      </c>
      <c r="AM41" s="306">
        <f t="shared" si="14"/>
        <v>4.9971757559962783E-2</v>
      </c>
      <c r="AN41" s="306">
        <f t="shared" si="14"/>
        <v>5.0002183700280887E-2</v>
      </c>
      <c r="AO41" s="306">
        <f t="shared" si="14"/>
        <v>5.0022056415299852E-2</v>
      </c>
      <c r="AP41" s="306">
        <f t="shared" si="14"/>
        <v>5.0028354484616927E-2</v>
      </c>
      <c r="AQ41" s="306">
        <f t="shared" si="14"/>
        <v>5.0022543990250391E-2</v>
      </c>
      <c r="AR41" s="306">
        <f t="shared" si="14"/>
        <v>5.0003362891934133E-2</v>
      </c>
      <c r="AS41" s="306">
        <f t="shared" si="14"/>
        <v>4.9969549108347965E-2</v>
      </c>
      <c r="AT41" s="306">
        <f t="shared" si="14"/>
        <v>4.9921348412770822E-2</v>
      </c>
      <c r="AU41" s="307">
        <f t="shared" si="14"/>
        <v>4.9863240255749605E-2</v>
      </c>
      <c r="AV41" s="253"/>
      <c r="AW41" s="303">
        <f t="shared" si="15"/>
        <v>-1.5568428578017837E-3</v>
      </c>
      <c r="AX41" s="303">
        <f t="shared" si="16"/>
        <v>-1.9091060115941361E-3</v>
      </c>
    </row>
    <row r="42" spans="1:50" x14ac:dyDescent="0.25">
      <c r="B42" s="258" t="s">
        <v>498</v>
      </c>
      <c r="C42" s="304">
        <f t="shared" si="17"/>
        <v>0.70000000001205531</v>
      </c>
      <c r="D42" s="304">
        <f t="shared" si="14"/>
        <v>0.69488391907002744</v>
      </c>
      <c r="E42" s="304">
        <f t="shared" si="14"/>
        <v>0.68837290409831575</v>
      </c>
      <c r="F42" s="304">
        <f t="shared" si="14"/>
        <v>0.68241597050113112</v>
      </c>
      <c r="G42" s="304">
        <f t="shared" si="14"/>
        <v>0.67764234210130658</v>
      </c>
      <c r="H42" s="304">
        <f t="shared" si="14"/>
        <v>0.67121726778749247</v>
      </c>
      <c r="I42" s="304">
        <f t="shared" si="14"/>
        <v>0.66315277238171455</v>
      </c>
      <c r="J42" s="304">
        <f t="shared" si="14"/>
        <v>0.65573071174286846</v>
      </c>
      <c r="K42" s="304">
        <f t="shared" si="14"/>
        <v>0.64877260593192199</v>
      </c>
      <c r="L42" s="304">
        <f t="shared" si="14"/>
        <v>0.64145865210422992</v>
      </c>
      <c r="M42" s="304">
        <f t="shared" si="14"/>
        <v>0.64467312166545998</v>
      </c>
      <c r="N42" s="304">
        <f t="shared" si="14"/>
        <v>0.64872872701528794</v>
      </c>
      <c r="O42" s="304">
        <f t="shared" si="14"/>
        <v>0.65354279201758747</v>
      </c>
      <c r="P42" s="304">
        <f t="shared" si="14"/>
        <v>0.66057080212066333</v>
      </c>
      <c r="Q42" s="304">
        <f t="shared" si="14"/>
        <v>0.66224448266670677</v>
      </c>
      <c r="R42" s="304">
        <f t="shared" si="14"/>
        <v>0.66218274746578987</v>
      </c>
      <c r="S42" s="304">
        <f t="shared" si="14"/>
        <v>0.66191776558906867</v>
      </c>
      <c r="T42" s="304">
        <f t="shared" si="14"/>
        <v>0.66160267075479495</v>
      </c>
      <c r="U42" s="304">
        <f t="shared" si="14"/>
        <v>0.66106522971464243</v>
      </c>
      <c r="V42" s="304">
        <f t="shared" si="14"/>
        <v>0.66048581456611066</v>
      </c>
      <c r="W42" s="304">
        <f t="shared" si="14"/>
        <v>0.65992784353522049</v>
      </c>
      <c r="X42" s="304">
        <f t="shared" si="14"/>
        <v>0.65942366418247755</v>
      </c>
      <c r="Y42" s="304">
        <f t="shared" si="14"/>
        <v>0.6589651721283134</v>
      </c>
      <c r="Z42" s="304">
        <f t="shared" si="14"/>
        <v>0.6586337494971457</v>
      </c>
      <c r="AA42" s="304">
        <f t="shared" si="14"/>
        <v>0.65838620167736495</v>
      </c>
      <c r="AB42" s="304">
        <f t="shared" si="14"/>
        <v>0.65813440722599481</v>
      </c>
      <c r="AC42" s="304">
        <f t="shared" si="14"/>
        <v>0.65790018406588402</v>
      </c>
      <c r="AD42" s="304">
        <f t="shared" si="14"/>
        <v>0.65769101604427782</v>
      </c>
      <c r="AE42" s="304">
        <f t="shared" si="14"/>
        <v>0.65751394977119715</v>
      </c>
      <c r="AF42" s="304">
        <f t="shared" si="14"/>
        <v>0.65737260166397882</v>
      </c>
      <c r="AG42" s="304">
        <f t="shared" si="14"/>
        <v>0.65726803482976937</v>
      </c>
      <c r="AH42" s="304">
        <f t="shared" si="14"/>
        <v>0.65719970574264619</v>
      </c>
      <c r="AI42" s="304">
        <f t="shared" si="14"/>
        <v>0.65715196746391735</v>
      </c>
      <c r="AJ42" s="304">
        <f t="shared" si="14"/>
        <v>0.65712161578741068</v>
      </c>
      <c r="AK42" s="304">
        <f t="shared" si="14"/>
        <v>0.65709818884809335</v>
      </c>
      <c r="AL42" s="304">
        <f t="shared" si="14"/>
        <v>0.65714441454335071</v>
      </c>
      <c r="AM42" s="304">
        <f t="shared" si="14"/>
        <v>0.65719682256094702</v>
      </c>
      <c r="AN42" s="304">
        <f t="shared" si="14"/>
        <v>0.65722845255008389</v>
      </c>
      <c r="AO42" s="304">
        <f t="shared" si="14"/>
        <v>0.65723035005195929</v>
      </c>
      <c r="AP42" s="304">
        <f t="shared" si="14"/>
        <v>0.6571947070297901</v>
      </c>
      <c r="AQ42" s="304">
        <f t="shared" si="14"/>
        <v>0.6571211886966114</v>
      </c>
      <c r="AR42" s="304">
        <f t="shared" si="14"/>
        <v>0.6570062454833846</v>
      </c>
      <c r="AS42" s="304">
        <f t="shared" si="14"/>
        <v>0.65684871570998593</v>
      </c>
      <c r="AT42" s="304">
        <f t="shared" si="14"/>
        <v>0.65665028771807576</v>
      </c>
      <c r="AU42" s="305">
        <f t="shared" si="14"/>
        <v>0.65642042081186514</v>
      </c>
      <c r="AW42" s="303">
        <f t="shared" si="15"/>
        <v>-2.184600443298379E-3</v>
      </c>
      <c r="AX42" s="303">
        <f t="shared" si="16"/>
        <v>-4.15038130879819E-3</v>
      </c>
    </row>
    <row r="43" spans="1:50" x14ac:dyDescent="0.25">
      <c r="B43" s="258" t="s">
        <v>499</v>
      </c>
      <c r="C43" s="304">
        <f t="shared" si="17"/>
        <v>0.64313674466660875</v>
      </c>
      <c r="D43" s="304">
        <f t="shared" si="14"/>
        <v>0.63741682189576487</v>
      </c>
      <c r="E43" s="304">
        <f t="shared" si="14"/>
        <v>0.63207193179321253</v>
      </c>
      <c r="F43" s="304">
        <f t="shared" si="14"/>
        <v>0.62659665941219955</v>
      </c>
      <c r="G43" s="304">
        <f t="shared" si="14"/>
        <v>0.62227608870870577</v>
      </c>
      <c r="H43" s="304">
        <f t="shared" si="14"/>
        <v>0.61626754574332865</v>
      </c>
      <c r="I43" s="304">
        <f t="shared" si="14"/>
        <v>0.60955919602111175</v>
      </c>
      <c r="J43" s="304">
        <f t="shared" si="14"/>
        <v>0.6032184773184941</v>
      </c>
      <c r="K43" s="304">
        <f t="shared" si="14"/>
        <v>0.59696159560819029</v>
      </c>
      <c r="L43" s="304">
        <f t="shared" si="14"/>
        <v>0.59028374605888878</v>
      </c>
      <c r="M43" s="304">
        <f t="shared" si="14"/>
        <v>0.59387448256634301</v>
      </c>
      <c r="N43" s="304">
        <f t="shared" si="14"/>
        <v>0.59758771706860214</v>
      </c>
      <c r="O43" s="304">
        <f t="shared" si="14"/>
        <v>0.60181994448218445</v>
      </c>
      <c r="P43" s="304">
        <f t="shared" si="14"/>
        <v>0.60882697232790373</v>
      </c>
      <c r="Q43" s="304">
        <f t="shared" si="14"/>
        <v>0.61011647393198742</v>
      </c>
      <c r="R43" s="304">
        <f t="shared" si="14"/>
        <v>0.6084247262211363</v>
      </c>
      <c r="S43" s="304">
        <f t="shared" si="14"/>
        <v>0.60773536638837622</v>
      </c>
      <c r="T43" s="304">
        <f t="shared" si="14"/>
        <v>0.60698294547072484</v>
      </c>
      <c r="U43" s="304">
        <f t="shared" si="14"/>
        <v>0.60608299411674627</v>
      </c>
      <c r="V43" s="304">
        <f t="shared" si="14"/>
        <v>0.6051257798381211</v>
      </c>
      <c r="W43" s="304">
        <f t="shared" si="14"/>
        <v>0.60419933698841399</v>
      </c>
      <c r="X43" s="304">
        <f t="shared" si="14"/>
        <v>0.60330028937793356</v>
      </c>
      <c r="Y43" s="304">
        <f t="shared" si="14"/>
        <v>0.60240508856493302</v>
      </c>
      <c r="Z43" s="304">
        <f t="shared" si="14"/>
        <v>0.60160231795571195</v>
      </c>
      <c r="AA43" s="304">
        <f t="shared" si="14"/>
        <v>0.60085437847147027</v>
      </c>
      <c r="AB43" s="304">
        <f t="shared" si="14"/>
        <v>0.60009559077255104</v>
      </c>
      <c r="AC43" s="304">
        <f t="shared" si="14"/>
        <v>0.59934254343041826</v>
      </c>
      <c r="AD43" s="304">
        <f t="shared" si="14"/>
        <v>0.59860192562892578</v>
      </c>
      <c r="AE43" s="304">
        <f t="shared" si="14"/>
        <v>0.59787919021632385</v>
      </c>
      <c r="AF43" s="304">
        <f t="shared" si="14"/>
        <v>0.59717694912337083</v>
      </c>
      <c r="AG43" s="304">
        <f t="shared" si="14"/>
        <v>0.59649740114965699</v>
      </c>
      <c r="AH43" s="304">
        <f t="shared" si="14"/>
        <v>0.59584034270163677</v>
      </c>
      <c r="AI43" s="304">
        <f t="shared" si="14"/>
        <v>0.59519592148162404</v>
      </c>
      <c r="AJ43" s="304">
        <f t="shared" si="14"/>
        <v>0.59456171433990601</v>
      </c>
      <c r="AK43" s="304">
        <f t="shared" si="14"/>
        <v>0.59393181135870454</v>
      </c>
      <c r="AL43" s="304">
        <f t="shared" si="14"/>
        <v>0.59334596399351358</v>
      </c>
      <c r="AM43" s="304">
        <f t="shared" si="14"/>
        <v>0.59276553693975653</v>
      </c>
      <c r="AN43" s="304">
        <f t="shared" si="14"/>
        <v>0.59217358366126094</v>
      </c>
      <c r="AO43" s="304">
        <f t="shared" si="14"/>
        <v>0.59156370957296656</v>
      </c>
      <c r="AP43" s="304">
        <f t="shared" si="14"/>
        <v>0.59093139087668911</v>
      </c>
      <c r="AQ43" s="304">
        <f t="shared" si="14"/>
        <v>0.59027492906080237</v>
      </c>
      <c r="AR43" s="304">
        <f t="shared" si="14"/>
        <v>0.58959222376325437</v>
      </c>
      <c r="AS43" s="304">
        <f t="shared" si="14"/>
        <v>0.58888350944142898</v>
      </c>
      <c r="AT43" s="304">
        <f t="shared" si="14"/>
        <v>0.58815028595048313</v>
      </c>
      <c r="AU43" s="305">
        <f t="shared" si="14"/>
        <v>0.58739735756718969</v>
      </c>
      <c r="AW43" s="303">
        <f t="shared" si="15"/>
        <v>-7.972593856433452E-3</v>
      </c>
      <c r="AX43" s="303">
        <f t="shared" si="16"/>
        <v>-2.1429614760714033E-2</v>
      </c>
    </row>
    <row r="44" spans="1:50" x14ac:dyDescent="0.25">
      <c r="B44" s="261" t="s">
        <v>500</v>
      </c>
      <c r="C44" s="306">
        <f t="shared" si="17"/>
        <v>0.10294003683376717</v>
      </c>
      <c r="D44" s="306">
        <f t="shared" si="14"/>
        <v>0.10979016199123831</v>
      </c>
      <c r="E44" s="306">
        <f t="shared" si="14"/>
        <v>0.11137919590463304</v>
      </c>
      <c r="F44" s="306">
        <f t="shared" si="14"/>
        <v>0.11431147760631834</v>
      </c>
      <c r="G44" s="306">
        <f t="shared" si="14"/>
        <v>0.11589585928366006</v>
      </c>
      <c r="H44" s="306">
        <f t="shared" si="14"/>
        <v>0.12001364143499717</v>
      </c>
      <c r="I44" s="306">
        <f t="shared" si="14"/>
        <v>0.12134653236224348</v>
      </c>
      <c r="J44" s="306">
        <f t="shared" si="14"/>
        <v>0.12269646085309593</v>
      </c>
      <c r="K44" s="306">
        <f t="shared" si="14"/>
        <v>0.1251237770532912</v>
      </c>
      <c r="L44" s="306">
        <f t="shared" si="14"/>
        <v>0.12915737712495781</v>
      </c>
      <c r="M44" s="306">
        <f t="shared" si="14"/>
        <v>0.1225467759786872</v>
      </c>
      <c r="N44" s="306">
        <f t="shared" si="14"/>
        <v>0.11895266161469373</v>
      </c>
      <c r="O44" s="306">
        <f t="shared" si="14"/>
        <v>0.11572989893443282</v>
      </c>
      <c r="P44" s="306">
        <f t="shared" si="14"/>
        <v>0.10676181739402699</v>
      </c>
      <c r="Q44" s="306">
        <f t="shared" si="14"/>
        <v>0.10662996919576601</v>
      </c>
      <c r="R44" s="306">
        <f t="shared" si="14"/>
        <v>0.10585229936919029</v>
      </c>
      <c r="S44" s="306">
        <f t="shared" si="14"/>
        <v>0.10545868329690176</v>
      </c>
      <c r="T44" s="306">
        <f t="shared" si="14"/>
        <v>0.1051956255618279</v>
      </c>
      <c r="U44" s="306">
        <f t="shared" si="14"/>
        <v>0.1048678432308995</v>
      </c>
      <c r="V44" s="306">
        <f t="shared" si="14"/>
        <v>0.10468192997141661</v>
      </c>
      <c r="W44" s="306">
        <f t="shared" si="14"/>
        <v>0.10440005918766219</v>
      </c>
      <c r="X44" s="306">
        <f t="shared" si="14"/>
        <v>0.10413578096950646</v>
      </c>
      <c r="Y44" s="306">
        <f t="shared" si="14"/>
        <v>0.10399262445994899</v>
      </c>
      <c r="Z44" s="306">
        <f t="shared" si="14"/>
        <v>0.10383686483219405</v>
      </c>
      <c r="AA44" s="306">
        <f t="shared" si="14"/>
        <v>0.1037046526236341</v>
      </c>
      <c r="AB44" s="306">
        <f t="shared" si="14"/>
        <v>0.10361009970342167</v>
      </c>
      <c r="AC44" s="306">
        <f t="shared" si="14"/>
        <v>0.10355236222959832</v>
      </c>
      <c r="AD44" s="306">
        <f t="shared" si="14"/>
        <v>0.10352583624938622</v>
      </c>
      <c r="AE44" s="306">
        <f t="shared" si="14"/>
        <v>0.10352897822836081</v>
      </c>
      <c r="AF44" s="306">
        <f t="shared" si="14"/>
        <v>0.10356089160400099</v>
      </c>
      <c r="AG44" s="306">
        <f t="shared" si="14"/>
        <v>0.10361448328709019</v>
      </c>
      <c r="AH44" s="306">
        <f t="shared" si="14"/>
        <v>0.10368680331188264</v>
      </c>
      <c r="AI44" s="306">
        <f t="shared" si="14"/>
        <v>0.10376842455129993</v>
      </c>
      <c r="AJ44" s="306">
        <f t="shared" si="14"/>
        <v>0.10386122196436008</v>
      </c>
      <c r="AK44" s="306">
        <f t="shared" si="14"/>
        <v>0.10395696662645099</v>
      </c>
      <c r="AL44" s="306">
        <f t="shared" si="14"/>
        <v>0.10408211270409616</v>
      </c>
      <c r="AM44" s="306">
        <f t="shared" si="14"/>
        <v>0.10420128718105162</v>
      </c>
      <c r="AN44" s="306">
        <f t="shared" si="14"/>
        <v>0.10430287491802039</v>
      </c>
      <c r="AO44" s="306">
        <f t="shared" si="14"/>
        <v>0.10438835562781316</v>
      </c>
      <c r="AP44" s="306">
        <f t="shared" si="14"/>
        <v>0.1044544986160811</v>
      </c>
      <c r="AQ44" s="306">
        <f t="shared" si="14"/>
        <v>0.10451094132865119</v>
      </c>
      <c r="AR44" s="306">
        <f t="shared" si="14"/>
        <v>0.1045570494802789</v>
      </c>
      <c r="AS44" s="306">
        <f t="shared" si="14"/>
        <v>0.10458733686408637</v>
      </c>
      <c r="AT44" s="306">
        <f t="shared" si="14"/>
        <v>0.10460007698350345</v>
      </c>
      <c r="AU44" s="307">
        <f t="shared" si="14"/>
        <v>0.10460468855949318</v>
      </c>
      <c r="AW44" s="303">
        <f t="shared" si="15"/>
        <v>-3.0571647703928895E-3</v>
      </c>
      <c r="AX44" s="303">
        <f t="shared" si="16"/>
        <v>-2.1571288345338113E-3</v>
      </c>
    </row>
    <row r="45" spans="1:50" x14ac:dyDescent="0.25">
      <c r="B45" s="249" t="s">
        <v>501</v>
      </c>
      <c r="C45" s="308">
        <f t="shared" si="17"/>
        <v>0.84019670780873057</v>
      </c>
      <c r="D45" s="308">
        <f t="shared" si="14"/>
        <v>0.83292404449885693</v>
      </c>
      <c r="E45" s="308">
        <f t="shared" si="14"/>
        <v>0.83250898413110952</v>
      </c>
      <c r="F45" s="308">
        <f t="shared" si="14"/>
        <v>0.83006637373711556</v>
      </c>
      <c r="G45" s="308">
        <f t="shared" si="14"/>
        <v>0.82893813403322492</v>
      </c>
      <c r="H45" s="308">
        <f t="shared" si="14"/>
        <v>0.82526217310015049</v>
      </c>
      <c r="I45" s="308">
        <f t="shared" si="14"/>
        <v>0.82530775978907411</v>
      </c>
      <c r="J45" s="308">
        <f t="shared" ref="J45:AU45" si="18">J10/(J$2-J$3)</f>
        <v>0.82505577535563235</v>
      </c>
      <c r="K45" s="308">
        <f t="shared" si="18"/>
        <v>0.82333504569300076</v>
      </c>
      <c r="L45" s="308">
        <f t="shared" si="18"/>
        <v>0.81995544715589375</v>
      </c>
      <c r="M45" s="308">
        <f t="shared" si="18"/>
        <v>0.82712804858460731</v>
      </c>
      <c r="N45" s="308">
        <f t="shared" si="18"/>
        <v>0.83040520145497587</v>
      </c>
      <c r="O45" s="308">
        <f t="shared" si="18"/>
        <v>0.83305580864752793</v>
      </c>
      <c r="P45" s="308">
        <f t="shared" si="18"/>
        <v>0.84229749108935492</v>
      </c>
      <c r="Q45" s="308">
        <f t="shared" si="18"/>
        <v>0.84204226473695321</v>
      </c>
      <c r="R45" s="308">
        <f t="shared" si="18"/>
        <v>0.84119444393655474</v>
      </c>
      <c r="S45" s="308">
        <f t="shared" si="18"/>
        <v>0.84116587909147367</v>
      </c>
      <c r="T45" s="308">
        <f t="shared" si="18"/>
        <v>0.84099326334437663</v>
      </c>
      <c r="U45" s="308">
        <f t="shared" si="18"/>
        <v>0.84096151051620227</v>
      </c>
      <c r="V45" s="308">
        <f t="shared" si="18"/>
        <v>0.84077193275515372</v>
      </c>
      <c r="W45" s="308">
        <f t="shared" si="18"/>
        <v>0.84068809330953465</v>
      </c>
      <c r="X45" s="308">
        <f t="shared" si="18"/>
        <v>0.84055992854824457</v>
      </c>
      <c r="Y45" s="308">
        <f t="shared" si="18"/>
        <v>0.84026803404448835</v>
      </c>
      <c r="Z45" s="308">
        <f t="shared" si="18"/>
        <v>0.83995369964857802</v>
      </c>
      <c r="AA45" s="308">
        <f t="shared" si="18"/>
        <v>0.83958641425852854</v>
      </c>
      <c r="AB45" s="308">
        <f t="shared" si="18"/>
        <v>0.83917478276036039</v>
      </c>
      <c r="AC45" s="308">
        <f t="shared" si="18"/>
        <v>0.83871437501473778</v>
      </c>
      <c r="AD45" s="308">
        <f t="shared" si="18"/>
        <v>0.83821001118761973</v>
      </c>
      <c r="AE45" s="308">
        <f t="shared" si="18"/>
        <v>0.83766164431966172</v>
      </c>
      <c r="AF45" s="308">
        <f t="shared" si="18"/>
        <v>0.83706917933435776</v>
      </c>
      <c r="AG45" s="308">
        <f t="shared" si="18"/>
        <v>0.83644086191007327</v>
      </c>
      <c r="AH45" s="308">
        <f t="shared" si="18"/>
        <v>0.83577999557321847</v>
      </c>
      <c r="AI45" s="308">
        <f t="shared" si="18"/>
        <v>0.83510183762317702</v>
      </c>
      <c r="AJ45" s="308">
        <f t="shared" si="18"/>
        <v>0.83440530603679397</v>
      </c>
      <c r="AK45" s="308">
        <f t="shared" si="18"/>
        <v>0.8337031960113096</v>
      </c>
      <c r="AL45" s="308">
        <f t="shared" si="18"/>
        <v>0.83294599889336407</v>
      </c>
      <c r="AM45" s="308">
        <f t="shared" si="18"/>
        <v>0.83219398861031335</v>
      </c>
      <c r="AN45" s="308">
        <f t="shared" si="18"/>
        <v>0.83146882648570708</v>
      </c>
      <c r="AO45" s="308">
        <f t="shared" si="18"/>
        <v>0.83077162053036679</v>
      </c>
      <c r="AP45" s="308">
        <f t="shared" si="18"/>
        <v>0.83010890876176213</v>
      </c>
      <c r="AQ45" s="308">
        <f t="shared" si="18"/>
        <v>0.82946970794874875</v>
      </c>
      <c r="AR45" s="308">
        <f t="shared" si="18"/>
        <v>0.82885611569506834</v>
      </c>
      <c r="AS45" s="308">
        <f t="shared" si="18"/>
        <v>0.82827502583310708</v>
      </c>
      <c r="AT45" s="308">
        <f t="shared" si="18"/>
        <v>0.82772798445998486</v>
      </c>
      <c r="AU45" s="309">
        <f t="shared" si="18"/>
        <v>0.82720089509709083</v>
      </c>
      <c r="AW45" s="310">
        <f>AA45-P45</f>
        <v>-2.7110768308263866E-3</v>
      </c>
      <c r="AX45" s="310">
        <f>AU45-P45</f>
        <v>-1.5096595992264095E-2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19">C49+C50+C53</f>
        <v>0.99999999999999978</v>
      </c>
      <c r="D48" s="247">
        <f t="shared" si="19"/>
        <v>1</v>
      </c>
      <c r="E48" s="247">
        <f t="shared" si="19"/>
        <v>1</v>
      </c>
      <c r="F48" s="247">
        <f t="shared" si="19"/>
        <v>1</v>
      </c>
      <c r="G48" s="247">
        <f t="shared" si="19"/>
        <v>1</v>
      </c>
      <c r="H48" s="247">
        <f t="shared" si="19"/>
        <v>1</v>
      </c>
      <c r="I48" s="247">
        <f t="shared" si="19"/>
        <v>1.0000000000000002</v>
      </c>
      <c r="J48" s="247">
        <f t="shared" si="19"/>
        <v>1</v>
      </c>
      <c r="K48" s="247">
        <f t="shared" si="19"/>
        <v>1</v>
      </c>
      <c r="L48" s="247">
        <f t="shared" si="19"/>
        <v>0.99999999999999989</v>
      </c>
      <c r="M48" s="247">
        <f t="shared" si="19"/>
        <v>1</v>
      </c>
      <c r="N48" s="247">
        <f t="shared" si="19"/>
        <v>1</v>
      </c>
      <c r="O48" s="247">
        <f t="shared" si="19"/>
        <v>0.99999999999999978</v>
      </c>
      <c r="P48" s="247">
        <f t="shared" si="19"/>
        <v>1</v>
      </c>
      <c r="Q48" s="247">
        <f t="shared" si="19"/>
        <v>1</v>
      </c>
      <c r="R48" s="247">
        <f t="shared" si="19"/>
        <v>0.99999999999999978</v>
      </c>
      <c r="S48" s="247">
        <f t="shared" si="19"/>
        <v>0.99999999999999978</v>
      </c>
      <c r="T48" s="247">
        <f t="shared" si="19"/>
        <v>1</v>
      </c>
      <c r="U48" s="247">
        <f t="shared" si="19"/>
        <v>0.99990798866987696</v>
      </c>
      <c r="V48" s="247">
        <f t="shared" si="19"/>
        <v>0.9997043693821186</v>
      </c>
      <c r="W48" s="247">
        <f t="shared" si="19"/>
        <v>0.9995173380565292</v>
      </c>
      <c r="X48" s="247">
        <f t="shared" si="19"/>
        <v>0.99939171683688333</v>
      </c>
      <c r="Y48" s="247">
        <f t="shared" si="19"/>
        <v>0.99933997959313692</v>
      </c>
      <c r="Z48" s="247">
        <f t="shared" si="19"/>
        <v>0.99936942077476298</v>
      </c>
      <c r="AA48" s="247">
        <f t="shared" si="19"/>
        <v>0.99947403836405835</v>
      </c>
      <c r="AB48" s="247">
        <f t="shared" si="19"/>
        <v>0.99963439064292736</v>
      </c>
      <c r="AC48" s="247">
        <f t="shared" si="19"/>
        <v>0.99984745250686058</v>
      </c>
      <c r="AD48" s="247">
        <f t="shared" si="19"/>
        <v>1.0000946831981852</v>
      </c>
      <c r="AE48" s="247">
        <f t="shared" si="19"/>
        <v>1.000348652054962</v>
      </c>
      <c r="AF48" s="247">
        <f t="shared" si="19"/>
        <v>1.0005857422354665</v>
      </c>
      <c r="AG48" s="247">
        <f t="shared" si="19"/>
        <v>1.0007863996207651</v>
      </c>
      <c r="AH48" s="247">
        <f t="shared" si="19"/>
        <v>1.0009365438337334</v>
      </c>
      <c r="AI48" s="247">
        <f t="shared" si="19"/>
        <v>1.0010284295077823</v>
      </c>
      <c r="AJ48" s="247">
        <f t="shared" si="19"/>
        <v>1.0010617714070551</v>
      </c>
      <c r="AK48" s="247">
        <f t="shared" si="19"/>
        <v>1.001042827271474</v>
      </c>
      <c r="AL48" s="247">
        <f t="shared" si="19"/>
        <v>1.0009743301283658</v>
      </c>
      <c r="AM48" s="247">
        <f t="shared" si="19"/>
        <v>1.0008736327139478</v>
      </c>
      <c r="AN48" s="247">
        <f t="shared" si="19"/>
        <v>1.0007592805523151</v>
      </c>
      <c r="AO48" s="247">
        <f t="shared" si="19"/>
        <v>1.0006459852623504</v>
      </c>
      <c r="AP48" s="247">
        <f t="shared" si="19"/>
        <v>1.0005460056890727</v>
      </c>
      <c r="AQ48" s="247">
        <f t="shared" si="19"/>
        <v>1.0004634355011246</v>
      </c>
      <c r="AR48" s="247">
        <f t="shared" si="19"/>
        <v>1.0003982389233648</v>
      </c>
      <c r="AS48" s="247">
        <f t="shared" si="19"/>
        <v>1.0003514430090248</v>
      </c>
      <c r="AT48" s="247">
        <f t="shared" si="19"/>
        <v>1.0003206244998963</v>
      </c>
      <c r="AU48" s="248">
        <f t="shared" si="19"/>
        <v>1.0003013912113392</v>
      </c>
    </row>
    <row r="49" spans="1:50" x14ac:dyDescent="0.2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1">
        <f>C15/(C$2-C$3)</f>
        <v>0.29999999998794447</v>
      </c>
      <c r="D50" s="301">
        <f t="shared" ref="D50:AU51" si="20">D15/(D$2-D$3)</f>
        <v>0.30511608092997261</v>
      </c>
      <c r="E50" s="301">
        <f t="shared" si="20"/>
        <v>0.31162709590168425</v>
      </c>
      <c r="F50" s="301">
        <f t="shared" si="20"/>
        <v>0.31758402949886888</v>
      </c>
      <c r="G50" s="301">
        <f t="shared" si="20"/>
        <v>0.32235765789869336</v>
      </c>
      <c r="H50" s="301">
        <f t="shared" si="20"/>
        <v>0.32878273221250759</v>
      </c>
      <c r="I50" s="301">
        <f t="shared" si="20"/>
        <v>0.33684722761828567</v>
      </c>
      <c r="J50" s="301">
        <f t="shared" si="20"/>
        <v>0.34426928825713149</v>
      </c>
      <c r="K50" s="301">
        <f t="shared" si="20"/>
        <v>0.35122739406807807</v>
      </c>
      <c r="L50" s="301">
        <f t="shared" si="20"/>
        <v>0.35854134789576997</v>
      </c>
      <c r="M50" s="301">
        <f t="shared" si="20"/>
        <v>0.35532687833453996</v>
      </c>
      <c r="N50" s="301">
        <f t="shared" si="20"/>
        <v>0.35127127298471217</v>
      </c>
      <c r="O50" s="301">
        <f t="shared" si="20"/>
        <v>0.34645720798241236</v>
      </c>
      <c r="P50" s="301">
        <f t="shared" si="20"/>
        <v>0.33942919787933662</v>
      </c>
      <c r="Q50" s="301">
        <f t="shared" si="20"/>
        <v>0.33775551733329334</v>
      </c>
      <c r="R50" s="301">
        <f t="shared" si="20"/>
        <v>0.33781725253420991</v>
      </c>
      <c r="S50" s="301">
        <f t="shared" si="20"/>
        <v>0.33808223441093116</v>
      </c>
      <c r="T50" s="301">
        <f t="shared" si="20"/>
        <v>0.33839732924520499</v>
      </c>
      <c r="U50" s="301">
        <f t="shared" si="20"/>
        <v>0.33892154922206635</v>
      </c>
      <c r="V50" s="301">
        <f t="shared" si="20"/>
        <v>0.33945813367387218</v>
      </c>
      <c r="W50" s="301">
        <f t="shared" si="20"/>
        <v>0.33996205014736297</v>
      </c>
      <c r="X50" s="301">
        <f t="shared" si="20"/>
        <v>0.3404209945369584</v>
      </c>
      <c r="Y50" s="301">
        <f t="shared" si="20"/>
        <v>0.34084802361028177</v>
      </c>
      <c r="Z50" s="301">
        <f t="shared" si="20"/>
        <v>0.34117031657494618</v>
      </c>
      <c r="AA50" s="301">
        <f t="shared" si="20"/>
        <v>0.34143026597256226</v>
      </c>
      <c r="AB50" s="301">
        <f t="shared" si="20"/>
        <v>0.34170256789438191</v>
      </c>
      <c r="AC50" s="301">
        <f t="shared" si="20"/>
        <v>0.34197029356580128</v>
      </c>
      <c r="AD50" s="301">
        <f t="shared" si="20"/>
        <v>0.34222573474305301</v>
      </c>
      <c r="AE50" s="301">
        <f t="shared" si="20"/>
        <v>0.3424581670104801</v>
      </c>
      <c r="AF50" s="301">
        <f t="shared" si="20"/>
        <v>0.34265957717304268</v>
      </c>
      <c r="AG50" s="301">
        <f t="shared" si="20"/>
        <v>0.34282476191669747</v>
      </c>
      <c r="AH50" s="301">
        <f t="shared" si="20"/>
        <v>0.34295084497378397</v>
      </c>
      <c r="AI50" s="301">
        <f t="shared" si="20"/>
        <v>0.3430509620330297</v>
      </c>
      <c r="AJ50" s="301">
        <f t="shared" si="20"/>
        <v>0.34312700473110702</v>
      </c>
      <c r="AK50" s="301">
        <f t="shared" si="20"/>
        <v>0.34318943534729729</v>
      </c>
      <c r="AL50" s="301">
        <f t="shared" si="20"/>
        <v>0.34317715381116276</v>
      </c>
      <c r="AM50" s="301">
        <f t="shared" si="20"/>
        <v>0.34315199220097536</v>
      </c>
      <c r="AN50" s="301">
        <f t="shared" si="20"/>
        <v>0.34314328638511987</v>
      </c>
      <c r="AO50" s="301">
        <f t="shared" si="20"/>
        <v>0.34316241072010267</v>
      </c>
      <c r="AP50" s="301">
        <f t="shared" si="20"/>
        <v>0.34321916798724839</v>
      </c>
      <c r="AQ50" s="301">
        <f t="shared" si="20"/>
        <v>0.3433148146056671</v>
      </c>
      <c r="AR50" s="301">
        <f t="shared" si="20"/>
        <v>0.34345230163063178</v>
      </c>
      <c r="AS50" s="301">
        <f t="shared" si="20"/>
        <v>0.34363201204365806</v>
      </c>
      <c r="AT50" s="301">
        <f t="shared" si="20"/>
        <v>0.34385141807462433</v>
      </c>
      <c r="AU50" s="302">
        <f t="shared" si="20"/>
        <v>0.34409969839599203</v>
      </c>
      <c r="AW50" s="303">
        <f t="shared" ref="AW50:AW55" si="21">AA50-P50</f>
        <v>2.0010680932256442E-3</v>
      </c>
      <c r="AX50" s="303">
        <f t="shared" ref="AX50:AX55" si="22">AU50-P50</f>
        <v>4.670500516655407E-3</v>
      </c>
    </row>
    <row r="51" spans="1:50" x14ac:dyDescent="0.25">
      <c r="B51" s="258" t="s">
        <v>496</v>
      </c>
      <c r="C51" s="304">
        <f>C16/(C$2-C$3)</f>
        <v>0.19705996314212187</v>
      </c>
      <c r="D51" s="304">
        <f t="shared" si="20"/>
        <v>0.195507222603092</v>
      </c>
      <c r="E51" s="304">
        <f t="shared" si="20"/>
        <v>0.20043705233789694</v>
      </c>
      <c r="F51" s="304">
        <f t="shared" si="20"/>
        <v>0.20346971432491598</v>
      </c>
      <c r="G51" s="304">
        <f t="shared" si="20"/>
        <v>0.20666204532451918</v>
      </c>
      <c r="H51" s="304">
        <f t="shared" si="20"/>
        <v>0.20899462735682187</v>
      </c>
      <c r="I51" s="304">
        <f t="shared" si="20"/>
        <v>0.21574856376796245</v>
      </c>
      <c r="J51" s="304">
        <f t="shared" si="20"/>
        <v>0.22183729803713831</v>
      </c>
      <c r="K51" s="304">
        <f t="shared" si="20"/>
        <v>0.2263734500848105</v>
      </c>
      <c r="L51" s="304">
        <f t="shared" si="20"/>
        <v>0.22967170109700499</v>
      </c>
      <c r="M51" s="304">
        <f t="shared" si="20"/>
        <v>0.23325356601826425</v>
      </c>
      <c r="N51" s="304">
        <f t="shared" si="20"/>
        <v>0.23281748438637379</v>
      </c>
      <c r="O51" s="304">
        <f t="shared" si="20"/>
        <v>0.23123586416534336</v>
      </c>
      <c r="P51" s="304">
        <f t="shared" si="20"/>
        <v>0.23347051876145111</v>
      </c>
      <c r="Q51" s="304">
        <f t="shared" si="20"/>
        <v>0.23192579080496584</v>
      </c>
      <c r="R51" s="304">
        <f t="shared" si="20"/>
        <v>0.23276971771541849</v>
      </c>
      <c r="S51" s="304">
        <f t="shared" si="20"/>
        <v>0.23343051270309748</v>
      </c>
      <c r="T51" s="304">
        <f t="shared" si="20"/>
        <v>0.23401031787365179</v>
      </c>
      <c r="U51" s="304">
        <f t="shared" si="20"/>
        <v>0.23488185489163074</v>
      </c>
      <c r="V51" s="304">
        <f t="shared" si="20"/>
        <v>0.23563393292167359</v>
      </c>
      <c r="W51" s="304">
        <f t="shared" si="20"/>
        <v>0.23642129114269589</v>
      </c>
      <c r="X51" s="304">
        <f t="shared" si="20"/>
        <v>0.23712203861718348</v>
      </c>
      <c r="Y51" s="304">
        <f t="shared" si="20"/>
        <v>0.23765302907082858</v>
      </c>
      <c r="Z51" s="304">
        <f t="shared" si="20"/>
        <v>0.23807565143978107</v>
      </c>
      <c r="AA51" s="304">
        <f t="shared" si="20"/>
        <v>0.2384013124659472</v>
      </c>
      <c r="AB51" s="304">
        <f t="shared" si="20"/>
        <v>0.23869830037642986</v>
      </c>
      <c r="AC51" s="304">
        <f t="shared" si="20"/>
        <v>0.2389528333918283</v>
      </c>
      <c r="AD51" s="304">
        <f t="shared" si="20"/>
        <v>0.23916661790551169</v>
      </c>
      <c r="AE51" s="304">
        <f t="shared" si="20"/>
        <v>0.23933598601009029</v>
      </c>
      <c r="AF51" s="304">
        <f t="shared" si="20"/>
        <v>0.23945741475326132</v>
      </c>
      <c r="AG51" s="304">
        <f t="shared" si="20"/>
        <v>0.23953552318867899</v>
      </c>
      <c r="AH51" s="304">
        <f t="shared" si="20"/>
        <v>0.2395718878511271</v>
      </c>
      <c r="AI51" s="304">
        <f t="shared" si="20"/>
        <v>0.23958921941953276</v>
      </c>
      <c r="AJ51" s="304">
        <f t="shared" si="20"/>
        <v>0.23958602529832584</v>
      </c>
      <c r="AK51" s="304">
        <f t="shared" si="20"/>
        <v>0.23957844191702971</v>
      </c>
      <c r="AL51" s="304">
        <f t="shared" si="20"/>
        <v>0.23947678644878717</v>
      </c>
      <c r="AM51" s="304">
        <f t="shared" si="20"/>
        <v>0.23937404281041966</v>
      </c>
      <c r="AN51" s="304">
        <f t="shared" si="20"/>
        <v>0.23930767410509785</v>
      </c>
      <c r="AO51" s="304">
        <f t="shared" si="20"/>
        <v>0.23928528488574027</v>
      </c>
      <c r="AP51" s="304">
        <f t="shared" si="20"/>
        <v>0.23931789441060233</v>
      </c>
      <c r="AQ51" s="304">
        <f t="shared" si="20"/>
        <v>0.23939677465619993</v>
      </c>
      <c r="AR51" s="304">
        <f t="shared" si="20"/>
        <v>0.23952523455643207</v>
      </c>
      <c r="AS51" s="304">
        <f t="shared" si="20"/>
        <v>0.23970843872165434</v>
      </c>
      <c r="AT51" s="304">
        <f t="shared" si="20"/>
        <v>0.23994595827925955</v>
      </c>
      <c r="AU51" s="305">
        <f t="shared" si="20"/>
        <v>0.24021810106157845</v>
      </c>
      <c r="AW51" s="303">
        <f t="shared" si="21"/>
        <v>4.9307937044960892E-3</v>
      </c>
      <c r="AX51" s="303">
        <f t="shared" si="22"/>
        <v>6.7475823001273416E-3</v>
      </c>
    </row>
    <row r="52" spans="1:50" x14ac:dyDescent="0.25">
      <c r="B52" s="261" t="s">
        <v>497</v>
      </c>
      <c r="C52" s="306">
        <f t="shared" ref="C52:AU56" si="23">C17/(C$2-C$3)</f>
        <v>5.6863255357502057E-2</v>
      </c>
      <c r="D52" s="306">
        <f t="shared" si="23"/>
        <v>5.7477187845625659E-2</v>
      </c>
      <c r="E52" s="306">
        <f t="shared" si="23"/>
        <v>5.6314723753666168E-2</v>
      </c>
      <c r="F52" s="306">
        <f t="shared" si="23"/>
        <v>5.5832943804486133E-2</v>
      </c>
      <c r="G52" s="306">
        <f t="shared" si="23"/>
        <v>5.5379829155128867E-2</v>
      </c>
      <c r="H52" s="306">
        <f t="shared" si="23"/>
        <v>5.4963285983093607E-2</v>
      </c>
      <c r="I52" s="306">
        <f t="shared" si="23"/>
        <v>5.3611810151402817E-2</v>
      </c>
      <c r="J52" s="306">
        <f t="shared" si="23"/>
        <v>5.2532634888454367E-2</v>
      </c>
      <c r="K52" s="306">
        <f t="shared" si="23"/>
        <v>5.1831410970795792E-2</v>
      </c>
      <c r="L52" s="306">
        <f t="shared" si="23"/>
        <v>5.1195105387275425E-2</v>
      </c>
      <c r="M52" s="306">
        <f t="shared" si="23"/>
        <v>5.082314715812588E-2</v>
      </c>
      <c r="N52" s="306">
        <f t="shared" si="23"/>
        <v>5.1165677669320557E-2</v>
      </c>
      <c r="O52" s="306">
        <f t="shared" si="23"/>
        <v>5.1748130056160677E-2</v>
      </c>
      <c r="P52" s="306">
        <f t="shared" si="23"/>
        <v>5.1772346267343741E-2</v>
      </c>
      <c r="Q52" s="306">
        <f t="shared" si="23"/>
        <v>5.2157268305733806E-2</v>
      </c>
      <c r="R52" s="306">
        <f t="shared" si="23"/>
        <v>5.1855835381209553E-2</v>
      </c>
      <c r="S52" s="306">
        <f t="shared" si="23"/>
        <v>5.167321012947438E-2</v>
      </c>
      <c r="T52" s="306">
        <f t="shared" si="23"/>
        <v>5.15046621676956E-2</v>
      </c>
      <c r="U52" s="306">
        <f t="shared" si="23"/>
        <v>5.1252722130859373E-2</v>
      </c>
      <c r="V52" s="306">
        <f t="shared" si="23"/>
        <v>5.1010957831570274E-2</v>
      </c>
      <c r="W52" s="306">
        <f t="shared" si="23"/>
        <v>5.0772032660397211E-2</v>
      </c>
      <c r="X52" s="306">
        <f t="shared" si="23"/>
        <v>5.0570347368495645E-2</v>
      </c>
      <c r="Y52" s="306">
        <f t="shared" si="23"/>
        <v>5.0419868750649188E-2</v>
      </c>
      <c r="Z52" s="306">
        <f t="shared" si="23"/>
        <v>5.0311107159105771E-2</v>
      </c>
      <c r="AA52" s="306">
        <f t="shared" si="23"/>
        <v>5.0237031932487568E-2</v>
      </c>
      <c r="AB52" s="306">
        <f t="shared" si="23"/>
        <v>5.0175496722469681E-2</v>
      </c>
      <c r="AC52" s="306">
        <f t="shared" si="23"/>
        <v>5.012943757504161E-2</v>
      </c>
      <c r="AD52" s="306">
        <f t="shared" si="23"/>
        <v>5.0096552796430278E-2</v>
      </c>
      <c r="AE52" s="306">
        <f t="shared" si="23"/>
        <v>5.0074878924310069E-2</v>
      </c>
      <c r="AF52" s="306">
        <f t="shared" si="23"/>
        <v>5.006289688716211E-2</v>
      </c>
      <c r="AG52" s="306">
        <f t="shared" si="23"/>
        <v>5.0057548231470239E-2</v>
      </c>
      <c r="AH52" s="306">
        <f t="shared" si="23"/>
        <v>5.0057340295532556E-2</v>
      </c>
      <c r="AI52" s="306">
        <f t="shared" si="23"/>
        <v>5.0056405362715495E-2</v>
      </c>
      <c r="AJ52" s="306">
        <f t="shared" si="23"/>
        <v>5.0054622799386016E-2</v>
      </c>
      <c r="AK52" s="306">
        <f t="shared" si="23"/>
        <v>5.0048909168197236E-2</v>
      </c>
      <c r="AL52" s="306">
        <f t="shared" si="23"/>
        <v>5.0061268215080737E-2</v>
      </c>
      <c r="AM52" s="306">
        <f t="shared" si="23"/>
        <v>5.0071469608305913E-2</v>
      </c>
      <c r="AN52" s="306">
        <f t="shared" si="23"/>
        <v>5.0072437175483181E-2</v>
      </c>
      <c r="AO52" s="306">
        <f t="shared" si="23"/>
        <v>5.0063512170875221E-2</v>
      </c>
      <c r="AP52" s="306">
        <f t="shared" si="23"/>
        <v>5.0043068740377991E-2</v>
      </c>
      <c r="AQ52" s="306">
        <f t="shared" si="23"/>
        <v>5.0012945178443978E-2</v>
      </c>
      <c r="AR52" s="306">
        <f t="shared" si="23"/>
        <v>4.9972110828386963E-2</v>
      </c>
      <c r="AS52" s="306">
        <f t="shared" si="23"/>
        <v>4.9919767656663727E-2</v>
      </c>
      <c r="AT52" s="306">
        <f t="shared" si="23"/>
        <v>4.9856026631400187E-2</v>
      </c>
      <c r="AU52" s="307">
        <f t="shared" si="23"/>
        <v>4.9785060633757525E-2</v>
      </c>
      <c r="AW52" s="303">
        <f t="shared" si="21"/>
        <v>-1.5353143348561735E-3</v>
      </c>
      <c r="AX52" s="303">
        <f t="shared" si="22"/>
        <v>-1.9872856335862166E-3</v>
      </c>
    </row>
    <row r="53" spans="1:50" x14ac:dyDescent="0.25">
      <c r="B53" s="258" t="s">
        <v>498</v>
      </c>
      <c r="C53" s="304">
        <f t="shared" si="23"/>
        <v>0.70000000001205531</v>
      </c>
      <c r="D53" s="304">
        <f t="shared" si="23"/>
        <v>0.69488391907002744</v>
      </c>
      <c r="E53" s="304">
        <f t="shared" si="23"/>
        <v>0.68837290409831575</v>
      </c>
      <c r="F53" s="304">
        <f t="shared" si="23"/>
        <v>0.68241597050113112</v>
      </c>
      <c r="G53" s="304">
        <f t="shared" si="23"/>
        <v>0.67764234210130658</v>
      </c>
      <c r="H53" s="304">
        <f t="shared" si="23"/>
        <v>0.67121726778749247</v>
      </c>
      <c r="I53" s="304">
        <f t="shared" si="23"/>
        <v>0.66315277238171455</v>
      </c>
      <c r="J53" s="304">
        <f t="shared" si="23"/>
        <v>0.65573071174286846</v>
      </c>
      <c r="K53" s="304">
        <f t="shared" si="23"/>
        <v>0.64877260593192199</v>
      </c>
      <c r="L53" s="304">
        <f t="shared" si="23"/>
        <v>0.64145865210422992</v>
      </c>
      <c r="M53" s="304">
        <f t="shared" si="23"/>
        <v>0.64467312166545998</v>
      </c>
      <c r="N53" s="304">
        <f t="shared" si="23"/>
        <v>0.64872872701528794</v>
      </c>
      <c r="O53" s="304">
        <f t="shared" si="23"/>
        <v>0.65354279201758747</v>
      </c>
      <c r="P53" s="304">
        <f t="shared" si="23"/>
        <v>0.66057080212066333</v>
      </c>
      <c r="Q53" s="304">
        <f t="shared" si="23"/>
        <v>0.66224448266670677</v>
      </c>
      <c r="R53" s="304">
        <f t="shared" si="23"/>
        <v>0.66218274746578987</v>
      </c>
      <c r="S53" s="304">
        <f t="shared" si="23"/>
        <v>0.66191776558906867</v>
      </c>
      <c r="T53" s="304">
        <f t="shared" si="23"/>
        <v>0.66160267075479495</v>
      </c>
      <c r="U53" s="304">
        <f t="shared" si="23"/>
        <v>0.66098643944781066</v>
      </c>
      <c r="V53" s="304">
        <f t="shared" si="23"/>
        <v>0.66024623570824648</v>
      </c>
      <c r="W53" s="304">
        <f t="shared" si="23"/>
        <v>0.65955528790916629</v>
      </c>
      <c r="X53" s="304">
        <f t="shared" si="23"/>
        <v>0.65897072229992493</v>
      </c>
      <c r="Y53" s="304">
        <f t="shared" si="23"/>
        <v>0.65849195598285515</v>
      </c>
      <c r="Z53" s="304">
        <f t="shared" si="23"/>
        <v>0.65819910419981675</v>
      </c>
      <c r="AA53" s="304">
        <f t="shared" si="23"/>
        <v>0.65804377239149603</v>
      </c>
      <c r="AB53" s="304">
        <f t="shared" si="23"/>
        <v>0.65793182274854545</v>
      </c>
      <c r="AC53" s="304">
        <f t="shared" si="23"/>
        <v>0.65787715894105936</v>
      </c>
      <c r="AD53" s="304">
        <f t="shared" si="23"/>
        <v>0.65786894845513222</v>
      </c>
      <c r="AE53" s="304">
        <f t="shared" si="23"/>
        <v>0.657890485044482</v>
      </c>
      <c r="AF53" s="304">
        <f t="shared" si="23"/>
        <v>0.65792616506242385</v>
      </c>
      <c r="AG53" s="304">
        <f t="shared" si="23"/>
        <v>0.65796163770406757</v>
      </c>
      <c r="AH53" s="304">
        <f t="shared" si="23"/>
        <v>0.65798569885994951</v>
      </c>
      <c r="AI53" s="304">
        <f t="shared" si="23"/>
        <v>0.65797746747475261</v>
      </c>
      <c r="AJ53" s="304">
        <f t="shared" si="23"/>
        <v>0.65793476667594819</v>
      </c>
      <c r="AK53" s="304">
        <f t="shared" si="23"/>
        <v>0.65785339192417669</v>
      </c>
      <c r="AL53" s="304">
        <f t="shared" si="23"/>
        <v>0.65779717631720303</v>
      </c>
      <c r="AM53" s="304">
        <f t="shared" si="23"/>
        <v>0.65772164051297233</v>
      </c>
      <c r="AN53" s="304">
        <f t="shared" si="23"/>
        <v>0.65761599416719529</v>
      </c>
      <c r="AO53" s="304">
        <f t="shared" si="23"/>
        <v>0.65748357454224771</v>
      </c>
      <c r="AP53" s="304">
        <f t="shared" si="23"/>
        <v>0.65732683770182421</v>
      </c>
      <c r="AQ53" s="304">
        <f t="shared" si="23"/>
        <v>0.65714862089545756</v>
      </c>
      <c r="AR53" s="304">
        <f t="shared" si="23"/>
        <v>0.65694593729273287</v>
      </c>
      <c r="AS53" s="304">
        <f t="shared" si="23"/>
        <v>0.65671943096536667</v>
      </c>
      <c r="AT53" s="304">
        <f t="shared" si="23"/>
        <v>0.65646920642527196</v>
      </c>
      <c r="AU53" s="305">
        <f t="shared" si="23"/>
        <v>0.65620169281534713</v>
      </c>
      <c r="AW53" s="303">
        <f t="shared" si="21"/>
        <v>-2.5270297291672961E-3</v>
      </c>
      <c r="AX53" s="303">
        <f t="shared" si="22"/>
        <v>-4.3691093053161989E-3</v>
      </c>
    </row>
    <row r="54" spans="1:50" x14ac:dyDescent="0.25">
      <c r="B54" s="258" t="s">
        <v>499</v>
      </c>
      <c r="C54" s="304">
        <f t="shared" si="23"/>
        <v>0.64313674466660875</v>
      </c>
      <c r="D54" s="304">
        <f t="shared" si="23"/>
        <v>0.63741682189576487</v>
      </c>
      <c r="E54" s="304">
        <f t="shared" si="23"/>
        <v>0.63207193179321253</v>
      </c>
      <c r="F54" s="304">
        <f t="shared" si="23"/>
        <v>0.62659665941219955</v>
      </c>
      <c r="G54" s="304">
        <f t="shared" si="23"/>
        <v>0.62227608870870577</v>
      </c>
      <c r="H54" s="304">
        <f t="shared" si="23"/>
        <v>0.61626754574332865</v>
      </c>
      <c r="I54" s="304">
        <f t="shared" si="23"/>
        <v>0.60955919602111175</v>
      </c>
      <c r="J54" s="304">
        <f t="shared" si="23"/>
        <v>0.6032184773184941</v>
      </c>
      <c r="K54" s="304">
        <f t="shared" si="23"/>
        <v>0.59696159560819029</v>
      </c>
      <c r="L54" s="304">
        <f t="shared" si="23"/>
        <v>0.59028374605888878</v>
      </c>
      <c r="M54" s="304">
        <f t="shared" si="23"/>
        <v>0.59387448256634301</v>
      </c>
      <c r="N54" s="304">
        <f t="shared" si="23"/>
        <v>0.59758771706860214</v>
      </c>
      <c r="O54" s="304">
        <f t="shared" si="23"/>
        <v>0.60181994448218445</v>
      </c>
      <c r="P54" s="304">
        <f t="shared" si="23"/>
        <v>0.60882697232790373</v>
      </c>
      <c r="Q54" s="304">
        <f t="shared" si="23"/>
        <v>0.61011647393198742</v>
      </c>
      <c r="R54" s="304">
        <f t="shared" si="23"/>
        <v>0.6084247262211363</v>
      </c>
      <c r="S54" s="304">
        <f t="shared" si="23"/>
        <v>0.60773536638837622</v>
      </c>
      <c r="T54" s="304">
        <f t="shared" si="23"/>
        <v>0.60698294547072484</v>
      </c>
      <c r="U54" s="304">
        <f t="shared" si="23"/>
        <v>0.60601567661131583</v>
      </c>
      <c r="V54" s="304">
        <f t="shared" si="23"/>
        <v>0.60491654264774575</v>
      </c>
      <c r="W54" s="304">
        <f t="shared" si="23"/>
        <v>0.60386523957391303</v>
      </c>
      <c r="X54" s="304">
        <f t="shared" si="23"/>
        <v>0.60288379565704076</v>
      </c>
      <c r="Y54" s="304">
        <f t="shared" si="23"/>
        <v>0.60195739641458668</v>
      </c>
      <c r="Z54" s="304">
        <f t="shared" si="23"/>
        <v>0.6011746305206962</v>
      </c>
      <c r="AA54" s="304">
        <f t="shared" si="23"/>
        <v>0.60049420552035526</v>
      </c>
      <c r="AB54" s="304">
        <f t="shared" si="23"/>
        <v>0.59984492047893523</v>
      </c>
      <c r="AC54" s="304">
        <f t="shared" si="23"/>
        <v>0.59923745487632341</v>
      </c>
      <c r="AD54" s="304">
        <f t="shared" si="23"/>
        <v>0.59866328398034074</v>
      </c>
      <c r="AE54" s="304">
        <f t="shared" si="23"/>
        <v>0.5981077950948297</v>
      </c>
      <c r="AF54" s="304">
        <f t="shared" si="23"/>
        <v>0.59755707703772609</v>
      </c>
      <c r="AG54" s="304">
        <f t="shared" si="23"/>
        <v>0.59700004474914825</v>
      </c>
      <c r="AH54" s="304">
        <f t="shared" si="23"/>
        <v>0.59642718961865582</v>
      </c>
      <c r="AI54" s="304">
        <f t="shared" si="23"/>
        <v>0.59582391516642197</v>
      </c>
      <c r="AJ54" s="304">
        <f t="shared" si="23"/>
        <v>0.59518829599239975</v>
      </c>
      <c r="AK54" s="304">
        <f t="shared" si="23"/>
        <v>0.59451938782926317</v>
      </c>
      <c r="AL54" s="304">
        <f t="shared" si="23"/>
        <v>0.59385779663660321</v>
      </c>
      <c r="AM54" s="304">
        <f t="shared" si="23"/>
        <v>0.59318017895983943</v>
      </c>
      <c r="AN54" s="304">
        <f t="shared" si="23"/>
        <v>0.59248311067038761</v>
      </c>
      <c r="AO54" s="304">
        <f t="shared" si="23"/>
        <v>0.59177058220793777</v>
      </c>
      <c r="AP54" s="304">
        <f t="shared" si="23"/>
        <v>0.59104667792245813</v>
      </c>
      <c r="AQ54" s="304">
        <f t="shared" si="23"/>
        <v>0.59031238225269766</v>
      </c>
      <c r="AR54" s="304">
        <f t="shared" si="23"/>
        <v>0.58956586799012212</v>
      </c>
      <c r="AS54" s="304">
        <f t="shared" si="23"/>
        <v>0.58880861720167998</v>
      </c>
      <c r="AT54" s="304">
        <f t="shared" si="23"/>
        <v>0.58804067560172923</v>
      </c>
      <c r="AU54" s="305">
        <f t="shared" si="23"/>
        <v>0.5872641664021726</v>
      </c>
      <c r="AW54" s="303">
        <f t="shared" si="21"/>
        <v>-8.332766807548464E-3</v>
      </c>
      <c r="AX54" s="303">
        <f t="shared" si="22"/>
        <v>-2.1562805925731121E-2</v>
      </c>
    </row>
    <row r="55" spans="1:50" x14ac:dyDescent="0.25">
      <c r="B55" s="261" t="s">
        <v>500</v>
      </c>
      <c r="C55" s="306">
        <f t="shared" si="23"/>
        <v>0.10294003683376717</v>
      </c>
      <c r="D55" s="306">
        <f t="shared" si="23"/>
        <v>0.10979016199123831</v>
      </c>
      <c r="E55" s="306">
        <f t="shared" si="23"/>
        <v>0.11137919590463304</v>
      </c>
      <c r="F55" s="306">
        <f t="shared" si="23"/>
        <v>0.11431147760631834</v>
      </c>
      <c r="G55" s="306">
        <f t="shared" si="23"/>
        <v>0.11589585928366006</v>
      </c>
      <c r="H55" s="306">
        <f t="shared" si="23"/>
        <v>0.12001364143499717</v>
      </c>
      <c r="I55" s="306">
        <f t="shared" si="23"/>
        <v>0.12134653236224348</v>
      </c>
      <c r="J55" s="306">
        <f t="shared" si="23"/>
        <v>0.12269646085309593</v>
      </c>
      <c r="K55" s="306">
        <f t="shared" si="23"/>
        <v>0.1251237770532912</v>
      </c>
      <c r="L55" s="306">
        <f t="shared" si="23"/>
        <v>0.12915737712495781</v>
      </c>
      <c r="M55" s="306">
        <f t="shared" si="23"/>
        <v>0.1225467759786872</v>
      </c>
      <c r="N55" s="306">
        <f t="shared" si="23"/>
        <v>0.11895266161469373</v>
      </c>
      <c r="O55" s="306">
        <f t="shared" si="23"/>
        <v>0.11572989893443282</v>
      </c>
      <c r="P55" s="306">
        <f t="shared" si="23"/>
        <v>0.10676181739402699</v>
      </c>
      <c r="Q55" s="306">
        <f t="shared" si="23"/>
        <v>0.10662996919576601</v>
      </c>
      <c r="R55" s="306">
        <f t="shared" si="23"/>
        <v>0.10585229936919029</v>
      </c>
      <c r="S55" s="306">
        <f t="shared" si="23"/>
        <v>0.10545868329690176</v>
      </c>
      <c r="T55" s="306">
        <f t="shared" si="23"/>
        <v>0.1051956255618279</v>
      </c>
      <c r="U55" s="306">
        <f t="shared" si="23"/>
        <v>0.10485133812082117</v>
      </c>
      <c r="V55" s="306">
        <f t="shared" si="23"/>
        <v>0.1046381227852322</v>
      </c>
      <c r="W55" s="306">
        <f t="shared" si="23"/>
        <v>0.10435720504195274</v>
      </c>
      <c r="X55" s="306">
        <f t="shared" si="23"/>
        <v>0.10411750605275966</v>
      </c>
      <c r="Y55" s="306">
        <f t="shared" si="23"/>
        <v>0.10401494737498673</v>
      </c>
      <c r="Z55" s="306">
        <f t="shared" si="23"/>
        <v>0.10391566334772746</v>
      </c>
      <c r="AA55" s="306">
        <f t="shared" si="23"/>
        <v>0.10385072092309179</v>
      </c>
      <c r="AB55" s="306">
        <f t="shared" si="23"/>
        <v>0.10382676906547809</v>
      </c>
      <c r="AC55" s="306">
        <f t="shared" si="23"/>
        <v>0.10384063767768881</v>
      </c>
      <c r="AD55" s="306">
        <f t="shared" si="23"/>
        <v>0.10388291782042201</v>
      </c>
      <c r="AE55" s="306">
        <f t="shared" si="23"/>
        <v>0.10394654172090223</v>
      </c>
      <c r="AF55" s="306">
        <f t="shared" si="23"/>
        <v>0.1040270107183096</v>
      </c>
      <c r="AG55" s="306">
        <f t="shared" si="23"/>
        <v>0.10411449419526736</v>
      </c>
      <c r="AH55" s="306">
        <f t="shared" si="23"/>
        <v>0.10420453444746318</v>
      </c>
      <c r="AI55" s="306">
        <f t="shared" si="23"/>
        <v>0.1042875800538595</v>
      </c>
      <c r="AJ55" s="306">
        <f t="shared" si="23"/>
        <v>0.10436702168621706</v>
      </c>
      <c r="AK55" s="306">
        <f t="shared" si="23"/>
        <v>0.10443720410056809</v>
      </c>
      <c r="AL55" s="306">
        <f t="shared" si="23"/>
        <v>0.10452660805712558</v>
      </c>
      <c r="AM55" s="306">
        <f t="shared" si="23"/>
        <v>0.10460417935507299</v>
      </c>
      <c r="AN55" s="306">
        <f t="shared" si="23"/>
        <v>0.10466184621568404</v>
      </c>
      <c r="AO55" s="306">
        <f t="shared" si="23"/>
        <v>0.10470341462802452</v>
      </c>
      <c r="AP55" s="306">
        <f t="shared" si="23"/>
        <v>0.10472769938284804</v>
      </c>
      <c r="AQ55" s="306">
        <f t="shared" si="23"/>
        <v>0.10474469706813523</v>
      </c>
      <c r="AR55" s="306">
        <f t="shared" si="23"/>
        <v>0.10475406260937903</v>
      </c>
      <c r="AS55" s="306">
        <f t="shared" si="23"/>
        <v>0.10475102449620863</v>
      </c>
      <c r="AT55" s="306">
        <f t="shared" si="23"/>
        <v>0.10473348811639946</v>
      </c>
      <c r="AU55" s="307">
        <f t="shared" si="23"/>
        <v>0.10471029056932836</v>
      </c>
      <c r="AW55" s="303">
        <f t="shared" si="21"/>
        <v>-2.9110964709351955E-3</v>
      </c>
      <c r="AX55" s="303">
        <f t="shared" si="22"/>
        <v>-2.0515268246986268E-3</v>
      </c>
    </row>
    <row r="56" spans="1:50" x14ac:dyDescent="0.25">
      <c r="B56" s="249" t="s">
        <v>501</v>
      </c>
      <c r="C56" s="308">
        <f t="shared" si="23"/>
        <v>0.84019670780873057</v>
      </c>
      <c r="D56" s="308">
        <f t="shared" si="23"/>
        <v>0.83292404449885693</v>
      </c>
      <c r="E56" s="308">
        <f t="shared" si="23"/>
        <v>0.83250898413110952</v>
      </c>
      <c r="F56" s="308">
        <f t="shared" si="23"/>
        <v>0.83006637373711556</v>
      </c>
      <c r="G56" s="308">
        <f t="shared" si="23"/>
        <v>0.82893813403322492</v>
      </c>
      <c r="H56" s="308">
        <f t="shared" si="23"/>
        <v>0.82526217310015049</v>
      </c>
      <c r="I56" s="308">
        <f t="shared" si="23"/>
        <v>0.82530775978907411</v>
      </c>
      <c r="J56" s="308">
        <f t="shared" si="23"/>
        <v>0.82505577535563235</v>
      </c>
      <c r="K56" s="308">
        <f t="shared" si="23"/>
        <v>0.82333504569300076</v>
      </c>
      <c r="L56" s="308">
        <f t="shared" si="23"/>
        <v>0.81995544715589375</v>
      </c>
      <c r="M56" s="308">
        <f t="shared" si="23"/>
        <v>0.82712804858460731</v>
      </c>
      <c r="N56" s="308">
        <f t="shared" si="23"/>
        <v>0.83040520145497587</v>
      </c>
      <c r="O56" s="308">
        <f t="shared" si="23"/>
        <v>0.83305580864752793</v>
      </c>
      <c r="P56" s="308">
        <f t="shared" si="23"/>
        <v>0.84229749108935492</v>
      </c>
      <c r="Q56" s="308">
        <f t="shared" si="23"/>
        <v>0.84204226473695321</v>
      </c>
      <c r="R56" s="308">
        <f t="shared" si="23"/>
        <v>0.84119444393655474</v>
      </c>
      <c r="S56" s="308">
        <f t="shared" si="23"/>
        <v>0.84116587909147367</v>
      </c>
      <c r="T56" s="308">
        <f t="shared" si="23"/>
        <v>0.84099326334437663</v>
      </c>
      <c r="U56" s="308">
        <f t="shared" si="23"/>
        <v>0.84089753150294666</v>
      </c>
      <c r="V56" s="308">
        <f t="shared" si="23"/>
        <v>0.84055047556941931</v>
      </c>
      <c r="W56" s="308">
        <f t="shared" si="23"/>
        <v>0.84028653071660886</v>
      </c>
      <c r="X56" s="308">
        <f t="shared" si="23"/>
        <v>0.84000583427422426</v>
      </c>
      <c r="Y56" s="308">
        <f t="shared" si="23"/>
        <v>0.83961042548541531</v>
      </c>
      <c r="Z56" s="308">
        <f t="shared" si="23"/>
        <v>0.83925028196047724</v>
      </c>
      <c r="AA56" s="308">
        <f t="shared" si="23"/>
        <v>0.83889551798630246</v>
      </c>
      <c r="AB56" s="308">
        <f t="shared" si="23"/>
        <v>0.83854322085536503</v>
      </c>
      <c r="AC56" s="308">
        <f t="shared" si="23"/>
        <v>0.83819028826815167</v>
      </c>
      <c r="AD56" s="308">
        <f t="shared" si="23"/>
        <v>0.83782990188585238</v>
      </c>
      <c r="AE56" s="308">
        <f t="shared" si="23"/>
        <v>0.83744378110492002</v>
      </c>
      <c r="AF56" s="308">
        <f t="shared" si="23"/>
        <v>0.8370144917909873</v>
      </c>
      <c r="AG56" s="308">
        <f t="shared" si="23"/>
        <v>0.83653556793782724</v>
      </c>
      <c r="AH56" s="308">
        <f t="shared" si="23"/>
        <v>0.83599907746978286</v>
      </c>
      <c r="AI56" s="308">
        <f t="shared" si="23"/>
        <v>0.83541313458595468</v>
      </c>
      <c r="AJ56" s="308">
        <f t="shared" si="23"/>
        <v>0.8347743212907256</v>
      </c>
      <c r="AK56" s="308">
        <f t="shared" si="23"/>
        <v>0.83409782974629276</v>
      </c>
      <c r="AL56" s="308">
        <f t="shared" si="23"/>
        <v>0.83333458308539043</v>
      </c>
      <c r="AM56" s="308">
        <f t="shared" si="23"/>
        <v>0.83255422177025906</v>
      </c>
      <c r="AN56" s="308">
        <f t="shared" si="23"/>
        <v>0.83179078477548551</v>
      </c>
      <c r="AO56" s="308">
        <f t="shared" si="23"/>
        <v>0.83105586709367807</v>
      </c>
      <c r="AP56" s="308">
        <f t="shared" si="23"/>
        <v>0.83036457233306038</v>
      </c>
      <c r="AQ56" s="308">
        <f t="shared" si="23"/>
        <v>0.82970915690889768</v>
      </c>
      <c r="AR56" s="308">
        <f t="shared" si="23"/>
        <v>0.82909110254655405</v>
      </c>
      <c r="AS56" s="308">
        <f t="shared" si="23"/>
        <v>0.82851705592333436</v>
      </c>
      <c r="AT56" s="308">
        <f t="shared" si="23"/>
        <v>0.82798663388098881</v>
      </c>
      <c r="AU56" s="309">
        <f t="shared" si="23"/>
        <v>0.82748226746375109</v>
      </c>
      <c r="AW56" s="310">
        <f>AA56-P56</f>
        <v>-3.401973103052458E-3</v>
      </c>
      <c r="AX56" s="310">
        <f>AU56-P56</f>
        <v>-1.4815223625603835E-2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495</v>
      </c>
      <c r="C61" s="301">
        <f t="shared" ref="C61:AU66" si="24">C39-C50</f>
        <v>0</v>
      </c>
      <c r="D61" s="301">
        <f t="shared" si="24"/>
        <v>0</v>
      </c>
      <c r="E61" s="301">
        <f t="shared" si="24"/>
        <v>0</v>
      </c>
      <c r="F61" s="301">
        <f t="shared" si="24"/>
        <v>0</v>
      </c>
      <c r="G61" s="301">
        <f t="shared" si="24"/>
        <v>0</v>
      </c>
      <c r="H61" s="301">
        <f t="shared" si="24"/>
        <v>0</v>
      </c>
      <c r="I61" s="301">
        <f t="shared" si="24"/>
        <v>0</v>
      </c>
      <c r="J61" s="301">
        <f t="shared" si="24"/>
        <v>0</v>
      </c>
      <c r="K61" s="301">
        <f t="shared" si="24"/>
        <v>0</v>
      </c>
      <c r="L61" s="301">
        <f t="shared" si="24"/>
        <v>0</v>
      </c>
      <c r="M61" s="301">
        <f t="shared" si="24"/>
        <v>0</v>
      </c>
      <c r="N61" s="301">
        <f t="shared" si="24"/>
        <v>0</v>
      </c>
      <c r="O61" s="301">
        <f t="shared" si="24"/>
        <v>0</v>
      </c>
      <c r="P61" s="301">
        <f t="shared" si="24"/>
        <v>0</v>
      </c>
      <c r="Q61" s="301">
        <f t="shared" si="24"/>
        <v>0</v>
      </c>
      <c r="R61" s="301">
        <f t="shared" si="24"/>
        <v>0</v>
      </c>
      <c r="S61" s="301">
        <f t="shared" si="24"/>
        <v>0</v>
      </c>
      <c r="T61" s="301">
        <f t="shared" si="24"/>
        <v>0</v>
      </c>
      <c r="U61" s="301">
        <f t="shared" si="24"/>
        <v>1.3221063291213309E-5</v>
      </c>
      <c r="V61" s="301">
        <f t="shared" si="24"/>
        <v>5.6051760017328256E-5</v>
      </c>
      <c r="W61" s="301">
        <f t="shared" si="24"/>
        <v>1.1010631741664723E-4</v>
      </c>
      <c r="X61" s="301">
        <f t="shared" si="24"/>
        <v>1.5534128056393648E-4</v>
      </c>
      <c r="Y61" s="301">
        <f t="shared" si="24"/>
        <v>1.8680426140482709E-4</v>
      </c>
      <c r="Z61" s="301">
        <f t="shared" si="24"/>
        <v>1.9593392790789865E-4</v>
      </c>
      <c r="AA61" s="301">
        <f t="shared" si="24"/>
        <v>1.8353235007290136E-4</v>
      </c>
      <c r="AB61" s="301">
        <f t="shared" si="24"/>
        <v>1.6302487962338574E-4</v>
      </c>
      <c r="AC61" s="301">
        <f t="shared" si="24"/>
        <v>1.2952236831470509E-4</v>
      </c>
      <c r="AD61" s="301">
        <f t="shared" si="24"/>
        <v>8.324921266933405E-5</v>
      </c>
      <c r="AE61" s="301">
        <f t="shared" si="24"/>
        <v>2.7883218322755088E-5</v>
      </c>
      <c r="AF61" s="301">
        <f t="shared" si="24"/>
        <v>-3.2178837021501483E-5</v>
      </c>
      <c r="AG61" s="301">
        <f t="shared" si="24"/>
        <v>-9.2796746466783375E-5</v>
      </c>
      <c r="AH61" s="301">
        <f t="shared" si="24"/>
        <v>-1.5055071643010898E-4</v>
      </c>
      <c r="AI61" s="301">
        <f t="shared" si="24"/>
        <v>-2.0292949694700191E-4</v>
      </c>
      <c r="AJ61" s="301">
        <f t="shared" si="24"/>
        <v>-2.4862051851787248E-4</v>
      </c>
      <c r="AK61" s="301">
        <f t="shared" si="24"/>
        <v>-2.8762419539057893E-4</v>
      </c>
      <c r="AL61" s="301">
        <f t="shared" si="24"/>
        <v>-3.2156835451357946E-4</v>
      </c>
      <c r="AM61" s="301">
        <f t="shared" si="24"/>
        <v>-3.4881476192250016E-4</v>
      </c>
      <c r="AN61" s="301">
        <f t="shared" si="24"/>
        <v>-3.7173893520364709E-4</v>
      </c>
      <c r="AO61" s="301">
        <f t="shared" si="24"/>
        <v>-3.927607720619064E-4</v>
      </c>
      <c r="AP61" s="301">
        <f t="shared" si="24"/>
        <v>-4.1387501703832319E-4</v>
      </c>
      <c r="AQ61" s="301">
        <f t="shared" si="24"/>
        <v>-4.3600330227866468E-4</v>
      </c>
      <c r="AR61" s="301">
        <f t="shared" si="24"/>
        <v>-4.5854711401627224E-4</v>
      </c>
      <c r="AS61" s="301">
        <f t="shared" si="24"/>
        <v>-4.8072775364410569E-4</v>
      </c>
      <c r="AT61" s="301">
        <f t="shared" si="24"/>
        <v>-5.0170579270020221E-4</v>
      </c>
      <c r="AU61" s="302">
        <f t="shared" si="24"/>
        <v>-5.201192078572725E-4</v>
      </c>
      <c r="AV61" s="268"/>
    </row>
    <row r="62" spans="1:50" x14ac:dyDescent="0.25">
      <c r="B62" s="258" t="s">
        <v>496</v>
      </c>
      <c r="C62" s="304">
        <f t="shared" si="24"/>
        <v>0</v>
      </c>
      <c r="D62" s="304">
        <f t="shared" si="24"/>
        <v>0</v>
      </c>
      <c r="E62" s="304">
        <f t="shared" si="24"/>
        <v>0</v>
      </c>
      <c r="F62" s="304">
        <f t="shared" si="24"/>
        <v>0</v>
      </c>
      <c r="G62" s="304">
        <f t="shared" si="24"/>
        <v>0</v>
      </c>
      <c r="H62" s="304">
        <f t="shared" si="24"/>
        <v>0</v>
      </c>
      <c r="I62" s="304">
        <f t="shared" si="24"/>
        <v>0</v>
      </c>
      <c r="J62" s="304">
        <f t="shared" si="24"/>
        <v>0</v>
      </c>
      <c r="K62" s="304">
        <f t="shared" si="24"/>
        <v>0</v>
      </c>
      <c r="L62" s="304">
        <f t="shared" si="24"/>
        <v>0</v>
      </c>
      <c r="M62" s="304">
        <f t="shared" si="24"/>
        <v>0</v>
      </c>
      <c r="N62" s="304">
        <f t="shared" si="24"/>
        <v>0</v>
      </c>
      <c r="O62" s="304">
        <f t="shared" si="24"/>
        <v>0</v>
      </c>
      <c r="P62" s="304">
        <f t="shared" si="24"/>
        <v>0</v>
      </c>
      <c r="Q62" s="304">
        <f t="shared" si="24"/>
        <v>0</v>
      </c>
      <c r="R62" s="304">
        <f t="shared" si="24"/>
        <v>0</v>
      </c>
      <c r="S62" s="304">
        <f t="shared" si="24"/>
        <v>0</v>
      </c>
      <c r="T62" s="304">
        <f t="shared" si="24"/>
        <v>0</v>
      </c>
      <c r="U62" s="304">
        <f t="shared" si="24"/>
        <v>-3.3384921746260066E-6</v>
      </c>
      <c r="V62" s="304">
        <f t="shared" si="24"/>
        <v>1.2219995358969671E-5</v>
      </c>
      <c r="W62" s="304">
        <f t="shared" si="24"/>
        <v>6.7465178424708228E-5</v>
      </c>
      <c r="X62" s="304">
        <f t="shared" si="24"/>
        <v>1.3760055312761477E-4</v>
      </c>
      <c r="Y62" s="304">
        <f t="shared" si="24"/>
        <v>2.0991640872677908E-4</v>
      </c>
      <c r="Z62" s="304">
        <f t="shared" si="24"/>
        <v>2.7573025308508248E-4</v>
      </c>
      <c r="AA62" s="304">
        <f t="shared" si="24"/>
        <v>3.3072332111100389E-4</v>
      </c>
      <c r="AB62" s="304">
        <f t="shared" si="24"/>
        <v>3.808916113794969E-4</v>
      </c>
      <c r="AC62" s="304">
        <f t="shared" si="24"/>
        <v>4.1899819249119341E-4</v>
      </c>
      <c r="AD62" s="304">
        <f t="shared" si="24"/>
        <v>4.4146765318217596E-4</v>
      </c>
      <c r="AE62" s="304">
        <f t="shared" si="24"/>
        <v>4.4646809324763725E-4</v>
      </c>
      <c r="AF62" s="304">
        <f t="shared" si="24"/>
        <v>4.3481545772558472E-4</v>
      </c>
      <c r="AG62" s="304">
        <f t="shared" si="24"/>
        <v>4.0793757173726575E-4</v>
      </c>
      <c r="AH62" s="304">
        <f t="shared" si="24"/>
        <v>3.6776502045463011E-4</v>
      </c>
      <c r="AI62" s="304">
        <f t="shared" si="24"/>
        <v>3.1669672202017107E-4</v>
      </c>
      <c r="AJ62" s="304">
        <f t="shared" si="24"/>
        <v>2.5756639856211461E-4</v>
      </c>
      <c r="AK62" s="304">
        <f t="shared" si="24"/>
        <v>1.9294273557540764E-4</v>
      </c>
      <c r="AL62" s="304">
        <f t="shared" si="24"/>
        <v>1.2324845106317928E-4</v>
      </c>
      <c r="AM62" s="304">
        <f t="shared" si="24"/>
        <v>5.4408860137078463E-5</v>
      </c>
      <c r="AN62" s="304">
        <f t="shared" si="24"/>
        <v>-1.2431280651620247E-5</v>
      </c>
      <c r="AO62" s="304">
        <f t="shared" si="24"/>
        <v>-7.7373928339979914E-5</v>
      </c>
      <c r="AP62" s="304">
        <f t="shared" si="24"/>
        <v>-1.4037652552925661E-4</v>
      </c>
      <c r="AQ62" s="304">
        <f t="shared" si="24"/>
        <v>-2.0199576825360999E-4</v>
      </c>
      <c r="AR62" s="304">
        <f t="shared" si="24"/>
        <v>-2.6134262461818825E-4</v>
      </c>
      <c r="AS62" s="304">
        <f t="shared" si="24"/>
        <v>-3.1692232997623804E-4</v>
      </c>
      <c r="AT62" s="304">
        <f t="shared" si="24"/>
        <v>-3.6825976975790597E-4</v>
      </c>
      <c r="AU62" s="305">
        <f t="shared" si="24"/>
        <v>-4.1456353167731996E-4</v>
      </c>
      <c r="AV62" s="268"/>
    </row>
    <row r="63" spans="1:50" x14ac:dyDescent="0.25">
      <c r="B63" s="261" t="s">
        <v>497</v>
      </c>
      <c r="C63" s="306">
        <f t="shared" si="24"/>
        <v>0</v>
      </c>
      <c r="D63" s="306">
        <f t="shared" si="24"/>
        <v>0</v>
      </c>
      <c r="E63" s="306">
        <f t="shared" si="24"/>
        <v>0</v>
      </c>
      <c r="F63" s="306">
        <f t="shared" si="24"/>
        <v>0</v>
      </c>
      <c r="G63" s="306">
        <f t="shared" si="24"/>
        <v>0</v>
      </c>
      <c r="H63" s="306">
        <f t="shared" si="24"/>
        <v>0</v>
      </c>
      <c r="I63" s="306">
        <f t="shared" si="24"/>
        <v>0</v>
      </c>
      <c r="J63" s="306">
        <f t="shared" si="24"/>
        <v>0</v>
      </c>
      <c r="K63" s="306">
        <f t="shared" si="24"/>
        <v>0</v>
      </c>
      <c r="L63" s="306">
        <f t="shared" si="24"/>
        <v>0</v>
      </c>
      <c r="M63" s="306">
        <f t="shared" si="24"/>
        <v>0</v>
      </c>
      <c r="N63" s="306">
        <f t="shared" si="24"/>
        <v>0</v>
      </c>
      <c r="O63" s="306">
        <f t="shared" si="24"/>
        <v>0</v>
      </c>
      <c r="P63" s="306">
        <f t="shared" si="24"/>
        <v>0</v>
      </c>
      <c r="Q63" s="306">
        <f t="shared" si="24"/>
        <v>0</v>
      </c>
      <c r="R63" s="306">
        <f t="shared" si="24"/>
        <v>0</v>
      </c>
      <c r="S63" s="306">
        <f t="shared" si="24"/>
        <v>0</v>
      </c>
      <c r="T63" s="306">
        <f t="shared" si="24"/>
        <v>0</v>
      </c>
      <c r="U63" s="306">
        <f t="shared" si="24"/>
        <v>1.1013605299335649E-5</v>
      </c>
      <c r="V63" s="306">
        <f t="shared" si="24"/>
        <v>2.8748239522674579E-5</v>
      </c>
      <c r="W63" s="306">
        <f t="shared" si="24"/>
        <v>3.5673710351402654E-5</v>
      </c>
      <c r="X63" s="306">
        <f t="shared" si="24"/>
        <v>3.2679122664143467E-5</v>
      </c>
      <c r="Y63" s="306">
        <f t="shared" si="24"/>
        <v>2.1170968634465215E-5</v>
      </c>
      <c r="Z63" s="306">
        <f t="shared" si="24"/>
        <v>2.5667340179530429E-6</v>
      </c>
      <c r="AA63" s="306">
        <f t="shared" si="24"/>
        <v>-2.1528522945610251E-5</v>
      </c>
      <c r="AB63" s="306">
        <f t="shared" si="24"/>
        <v>-5.0542839089361136E-5</v>
      </c>
      <c r="AC63" s="306">
        <f t="shared" si="24"/>
        <v>-8.2446162066811268E-5</v>
      </c>
      <c r="AD63" s="306">
        <f t="shared" si="24"/>
        <v>-1.1428140868331715E-4</v>
      </c>
      <c r="AE63" s="306">
        <f t="shared" si="24"/>
        <v>-1.4265029857187667E-4</v>
      </c>
      <c r="AF63" s="306">
        <f t="shared" si="24"/>
        <v>-1.6515895540710618E-4</v>
      </c>
      <c r="AG63" s="306">
        <f t="shared" si="24"/>
        <v>-1.7998524465227123E-4</v>
      </c>
      <c r="AH63" s="306">
        <f t="shared" si="24"/>
        <v>-1.8605384455873397E-4</v>
      </c>
      <c r="AI63" s="306">
        <f t="shared" si="24"/>
        <v>-1.8309479517327615E-4</v>
      </c>
      <c r="AJ63" s="306">
        <f t="shared" si="24"/>
        <v>-1.7175619500434114E-4</v>
      </c>
      <c r="AK63" s="306">
        <f t="shared" si="24"/>
        <v>-1.5334122974147019E-4</v>
      </c>
      <c r="AL63" s="306">
        <f t="shared" si="24"/>
        <v>-1.2819097699098836E-4</v>
      </c>
      <c r="AM63" s="306">
        <f t="shared" si="24"/>
        <v>-9.9712048343129911E-5</v>
      </c>
      <c r="AN63" s="306">
        <f t="shared" si="24"/>
        <v>-7.0253475202293469E-5</v>
      </c>
      <c r="AO63" s="306">
        <f t="shared" si="24"/>
        <v>-4.1455755575368902E-5</v>
      </c>
      <c r="AP63" s="306">
        <f t="shared" si="24"/>
        <v>-1.471425576106411E-5</v>
      </c>
      <c r="AQ63" s="306">
        <f t="shared" si="24"/>
        <v>9.5988118064133099E-6</v>
      </c>
      <c r="AR63" s="306">
        <f t="shared" si="24"/>
        <v>3.1252063547169973E-5</v>
      </c>
      <c r="AS63" s="306">
        <f t="shared" si="24"/>
        <v>4.9781451684237366E-5</v>
      </c>
      <c r="AT63" s="306">
        <f t="shared" si="24"/>
        <v>6.532178137063499E-5</v>
      </c>
      <c r="AU63" s="307">
        <f t="shared" si="24"/>
        <v>7.8179621992080506E-5</v>
      </c>
      <c r="AV63" s="268"/>
    </row>
    <row r="64" spans="1:50" x14ac:dyDescent="0.25">
      <c r="B64" s="258" t="s">
        <v>498</v>
      </c>
      <c r="C64" s="304">
        <f t="shared" si="24"/>
        <v>0</v>
      </c>
      <c r="D64" s="304">
        <f t="shared" si="24"/>
        <v>0</v>
      </c>
      <c r="E64" s="304">
        <f t="shared" si="24"/>
        <v>0</v>
      </c>
      <c r="F64" s="304">
        <f t="shared" si="24"/>
        <v>0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24"/>
        <v>0</v>
      </c>
      <c r="O64" s="304">
        <f t="shared" si="24"/>
        <v>0</v>
      </c>
      <c r="P64" s="304">
        <f t="shared" si="24"/>
        <v>0</v>
      </c>
      <c r="Q64" s="304">
        <f t="shared" si="24"/>
        <v>0</v>
      </c>
      <c r="R64" s="304">
        <f t="shared" si="24"/>
        <v>0</v>
      </c>
      <c r="S64" s="304">
        <f t="shared" si="24"/>
        <v>0</v>
      </c>
      <c r="T64" s="304">
        <f t="shared" si="24"/>
        <v>0</v>
      </c>
      <c r="U64" s="304">
        <f t="shared" si="24"/>
        <v>7.8790266831774147E-5</v>
      </c>
      <c r="V64" s="304">
        <f t="shared" si="24"/>
        <v>2.3957885786418665E-4</v>
      </c>
      <c r="W64" s="304">
        <f t="shared" si="24"/>
        <v>3.7255562605420511E-4</v>
      </c>
      <c r="X64" s="304">
        <f t="shared" si="24"/>
        <v>4.5294188255262657E-4</v>
      </c>
      <c r="Y64" s="304">
        <f t="shared" si="24"/>
        <v>4.7321614545825508E-4</v>
      </c>
      <c r="Z64" s="304">
        <f t="shared" si="24"/>
        <v>4.3464529732895052E-4</v>
      </c>
      <c r="AA64" s="304">
        <f t="shared" si="24"/>
        <v>3.4242928586891708E-4</v>
      </c>
      <c r="AB64" s="304">
        <f t="shared" si="24"/>
        <v>2.0258447744936348E-4</v>
      </c>
      <c r="AC64" s="304">
        <f t="shared" si="24"/>
        <v>2.3025124824660459E-5</v>
      </c>
      <c r="AD64" s="304">
        <f t="shared" si="24"/>
        <v>-1.7793241085439782E-4</v>
      </c>
      <c r="AE64" s="304">
        <f t="shared" si="24"/>
        <v>-3.7653527328485037E-4</v>
      </c>
      <c r="AF64" s="304">
        <f t="shared" si="24"/>
        <v>-5.5356339844503388E-4</v>
      </c>
      <c r="AG64" s="304">
        <f t="shared" si="24"/>
        <v>-6.9360287429820477E-4</v>
      </c>
      <c r="AH64" s="304">
        <f t="shared" si="24"/>
        <v>-7.8599311730331856E-4</v>
      </c>
      <c r="AI64" s="304">
        <f t="shared" si="24"/>
        <v>-8.2550001083525615E-4</v>
      </c>
      <c r="AJ64" s="304">
        <f t="shared" si="24"/>
        <v>-8.1315088853750606E-4</v>
      </c>
      <c r="AK64" s="304">
        <f t="shared" si="24"/>
        <v>-7.5520307608334392E-4</v>
      </c>
      <c r="AL64" s="304">
        <f t="shared" si="24"/>
        <v>-6.5276177385231726E-4</v>
      </c>
      <c r="AM64" s="304">
        <f t="shared" si="24"/>
        <v>-5.2481795202530268E-4</v>
      </c>
      <c r="AN64" s="304">
        <f t="shared" si="24"/>
        <v>-3.8754161711140878E-4</v>
      </c>
      <c r="AO64" s="304">
        <f t="shared" si="24"/>
        <v>-2.5322449028841731E-4</v>
      </c>
      <c r="AP64" s="304">
        <f t="shared" si="24"/>
        <v>-1.3213067203410311E-4</v>
      </c>
      <c r="AQ64" s="304">
        <f t="shared" si="24"/>
        <v>-2.7432198846155664E-5</v>
      </c>
      <c r="AR64" s="304">
        <f t="shared" si="24"/>
        <v>6.0308190651725546E-5</v>
      </c>
      <c r="AS64" s="304">
        <f t="shared" si="24"/>
        <v>1.2928474461926243E-4</v>
      </c>
      <c r="AT64" s="304">
        <f t="shared" si="24"/>
        <v>1.8108129280380858E-4</v>
      </c>
      <c r="AU64" s="305">
        <f t="shared" si="24"/>
        <v>2.1872799651800889E-4</v>
      </c>
      <c r="AV64" s="268"/>
    </row>
    <row r="65" spans="2:48" x14ac:dyDescent="0.25">
      <c r="B65" s="258" t="s">
        <v>499</v>
      </c>
      <c r="C65" s="304">
        <f t="shared" si="24"/>
        <v>0</v>
      </c>
      <c r="D65" s="304">
        <f t="shared" si="24"/>
        <v>0</v>
      </c>
      <c r="E65" s="304">
        <f t="shared" si="24"/>
        <v>0</v>
      </c>
      <c r="F65" s="304">
        <f t="shared" si="24"/>
        <v>0</v>
      </c>
      <c r="G65" s="304">
        <f t="shared" si="24"/>
        <v>0</v>
      </c>
      <c r="H65" s="304">
        <f t="shared" si="24"/>
        <v>0</v>
      </c>
      <c r="I65" s="304">
        <f t="shared" si="24"/>
        <v>0</v>
      </c>
      <c r="J65" s="304">
        <f t="shared" si="24"/>
        <v>0</v>
      </c>
      <c r="K65" s="304">
        <f t="shared" si="24"/>
        <v>0</v>
      </c>
      <c r="L65" s="304">
        <f t="shared" si="24"/>
        <v>0</v>
      </c>
      <c r="M65" s="304">
        <f t="shared" si="24"/>
        <v>0</v>
      </c>
      <c r="N65" s="304">
        <f t="shared" si="24"/>
        <v>0</v>
      </c>
      <c r="O65" s="304">
        <f t="shared" si="24"/>
        <v>0</v>
      </c>
      <c r="P65" s="304">
        <f t="shared" si="24"/>
        <v>0</v>
      </c>
      <c r="Q65" s="304">
        <f t="shared" si="24"/>
        <v>0</v>
      </c>
      <c r="R65" s="304">
        <f t="shared" si="24"/>
        <v>0</v>
      </c>
      <c r="S65" s="304">
        <f t="shared" si="24"/>
        <v>0</v>
      </c>
      <c r="T65" s="304">
        <f t="shared" si="24"/>
        <v>0</v>
      </c>
      <c r="U65" s="304">
        <f t="shared" si="24"/>
        <v>6.7317505430430913E-5</v>
      </c>
      <c r="V65" s="304">
        <f t="shared" si="24"/>
        <v>2.0923719037535538E-4</v>
      </c>
      <c r="W65" s="304">
        <f t="shared" si="24"/>
        <v>3.3409741450096675E-4</v>
      </c>
      <c r="X65" s="304">
        <f t="shared" si="24"/>
        <v>4.1649372089280767E-4</v>
      </c>
      <c r="Y65" s="304">
        <f t="shared" si="24"/>
        <v>4.4769215034634602E-4</v>
      </c>
      <c r="Z65" s="304">
        <f t="shared" si="24"/>
        <v>4.2768743501575557E-4</v>
      </c>
      <c r="AA65" s="304">
        <f t="shared" si="24"/>
        <v>3.6017295111501202E-4</v>
      </c>
      <c r="AB65" s="304">
        <f t="shared" si="24"/>
        <v>2.5067029361580673E-4</v>
      </c>
      <c r="AC65" s="304">
        <f t="shared" si="24"/>
        <v>1.0508855409485651E-4</v>
      </c>
      <c r="AD65" s="304">
        <f t="shared" si="24"/>
        <v>-6.1358351414964041E-5</v>
      </c>
      <c r="AE65" s="304">
        <f t="shared" si="24"/>
        <v>-2.2860487850584477E-4</v>
      </c>
      <c r="AF65" s="304">
        <f t="shared" si="24"/>
        <v>-3.8012791435526605E-4</v>
      </c>
      <c r="AG65" s="304">
        <f t="shared" si="24"/>
        <v>-5.0264359949125925E-4</v>
      </c>
      <c r="AH65" s="304">
        <f t="shared" si="24"/>
        <v>-5.8684691701904601E-4</v>
      </c>
      <c r="AI65" s="304">
        <f t="shared" si="24"/>
        <v>-6.2799368479793394E-4</v>
      </c>
      <c r="AJ65" s="304">
        <f t="shared" si="24"/>
        <v>-6.2658165249374065E-4</v>
      </c>
      <c r="AK65" s="304">
        <f t="shared" si="24"/>
        <v>-5.8757647055862616E-4</v>
      </c>
      <c r="AL65" s="304">
        <f t="shared" si="24"/>
        <v>-5.1183264308962695E-4</v>
      </c>
      <c r="AM65" s="304">
        <f t="shared" si="24"/>
        <v>-4.1464202008290041E-4</v>
      </c>
      <c r="AN65" s="304">
        <f t="shared" si="24"/>
        <v>-3.0952700912667552E-4</v>
      </c>
      <c r="AO65" s="304">
        <f t="shared" si="24"/>
        <v>-2.0687263497121133E-4</v>
      </c>
      <c r="AP65" s="304">
        <f t="shared" si="24"/>
        <v>-1.1528704576901916E-4</v>
      </c>
      <c r="AQ65" s="304">
        <f t="shared" si="24"/>
        <v>-3.7453191895298055E-5</v>
      </c>
      <c r="AR65" s="304">
        <f t="shared" si="24"/>
        <v>2.6355773132258342E-5</v>
      </c>
      <c r="AS65" s="304">
        <f t="shared" si="24"/>
        <v>7.4892239748991507E-5</v>
      </c>
      <c r="AT65" s="304">
        <f t="shared" si="24"/>
        <v>1.0961034875389686E-4</v>
      </c>
      <c r="AU65" s="305">
        <f t="shared" si="24"/>
        <v>1.3319116501708805E-4</v>
      </c>
      <c r="AV65" s="268"/>
    </row>
    <row r="66" spans="2:48" x14ac:dyDescent="0.25">
      <c r="B66" s="261" t="s">
        <v>500</v>
      </c>
      <c r="C66" s="306">
        <f t="shared" si="24"/>
        <v>0</v>
      </c>
      <c r="D66" s="306">
        <f t="shared" si="24"/>
        <v>0</v>
      </c>
      <c r="E66" s="306">
        <f t="shared" si="24"/>
        <v>0</v>
      </c>
      <c r="F66" s="306">
        <f t="shared" si="24"/>
        <v>0</v>
      </c>
      <c r="G66" s="306">
        <f t="shared" si="24"/>
        <v>0</v>
      </c>
      <c r="H66" s="306">
        <f t="shared" si="24"/>
        <v>0</v>
      </c>
      <c r="I66" s="306">
        <f t="shared" si="24"/>
        <v>0</v>
      </c>
      <c r="J66" s="306">
        <f t="shared" si="24"/>
        <v>0</v>
      </c>
      <c r="K66" s="306">
        <f t="shared" si="24"/>
        <v>0</v>
      </c>
      <c r="L66" s="306">
        <f t="shared" si="24"/>
        <v>0</v>
      </c>
      <c r="M66" s="306">
        <f t="shared" si="24"/>
        <v>0</v>
      </c>
      <c r="N66" s="306">
        <f t="shared" si="24"/>
        <v>0</v>
      </c>
      <c r="O66" s="306">
        <f t="shared" si="24"/>
        <v>0</v>
      </c>
      <c r="P66" s="306">
        <f t="shared" si="24"/>
        <v>0</v>
      </c>
      <c r="Q66" s="306">
        <f t="shared" si="24"/>
        <v>0</v>
      </c>
      <c r="R66" s="306">
        <f t="shared" si="24"/>
        <v>0</v>
      </c>
      <c r="S66" s="306">
        <f t="shared" si="24"/>
        <v>0</v>
      </c>
      <c r="T66" s="306">
        <f t="shared" si="24"/>
        <v>0</v>
      </c>
      <c r="U66" s="306">
        <f t="shared" si="24"/>
        <v>1.650511007832145E-5</v>
      </c>
      <c r="V66" s="306">
        <f t="shared" si="24"/>
        <v>4.3807186184408042E-5</v>
      </c>
      <c r="W66" s="306">
        <f t="shared" si="24"/>
        <v>4.285414570945334E-5</v>
      </c>
      <c r="X66" s="306">
        <f t="shared" si="24"/>
        <v>1.827491674680215E-5</v>
      </c>
      <c r="Y66" s="306">
        <f t="shared" si="24"/>
        <v>-2.2322915037745195E-5</v>
      </c>
      <c r="Z66" s="306">
        <f t="shared" si="24"/>
        <v>-7.879851553341255E-5</v>
      </c>
      <c r="AA66" s="306">
        <f t="shared" si="24"/>
        <v>-1.4606829945769395E-4</v>
      </c>
      <c r="AB66" s="306">
        <f t="shared" si="24"/>
        <v>-2.1666936205642917E-4</v>
      </c>
      <c r="AC66" s="306">
        <f t="shared" si="24"/>
        <v>-2.8827544809048589E-4</v>
      </c>
      <c r="AD66" s="306">
        <f t="shared" si="24"/>
        <v>-3.5708157103579719E-4</v>
      </c>
      <c r="AE66" s="306">
        <f t="shared" si="24"/>
        <v>-4.1756349254142011E-4</v>
      </c>
      <c r="AF66" s="306">
        <f t="shared" si="24"/>
        <v>-4.661191143086052E-4</v>
      </c>
      <c r="AG66" s="306">
        <f t="shared" ref="AG66:AU66" si="25">AG44-AG55</f>
        <v>-5.0001090817716753E-4</v>
      </c>
      <c r="AH66" s="306">
        <f t="shared" si="25"/>
        <v>-5.1773113558054029E-4</v>
      </c>
      <c r="AI66" s="306">
        <f t="shared" si="25"/>
        <v>-5.1915550255957066E-4</v>
      </c>
      <c r="AJ66" s="306">
        <f t="shared" si="25"/>
        <v>-5.0579972185697819E-4</v>
      </c>
      <c r="AK66" s="306">
        <f t="shared" si="25"/>
        <v>-4.8023747411710116E-4</v>
      </c>
      <c r="AL66" s="306">
        <f t="shared" si="25"/>
        <v>-4.4449535302941434E-4</v>
      </c>
      <c r="AM66" s="306">
        <f t="shared" si="25"/>
        <v>-4.0289217402136868E-4</v>
      </c>
      <c r="AN66" s="306">
        <f t="shared" si="25"/>
        <v>-3.5897129766365721E-4</v>
      </c>
      <c r="AO66" s="306">
        <f t="shared" si="25"/>
        <v>-3.1505900021135125E-4</v>
      </c>
      <c r="AP66" s="306">
        <f t="shared" si="25"/>
        <v>-2.7320076676694283E-4</v>
      </c>
      <c r="AQ66" s="306">
        <f t="shared" si="25"/>
        <v>-2.337557394840456E-4</v>
      </c>
      <c r="AR66" s="306">
        <f t="shared" si="25"/>
        <v>-1.9701312910012925E-4</v>
      </c>
      <c r="AS66" s="306">
        <f t="shared" si="25"/>
        <v>-1.6368763212225301E-4</v>
      </c>
      <c r="AT66" s="306">
        <f t="shared" si="25"/>
        <v>-1.3341113289601358E-4</v>
      </c>
      <c r="AU66" s="307">
        <f t="shared" si="25"/>
        <v>-1.0560200983518453E-4</v>
      </c>
      <c r="AV66" s="268"/>
    </row>
    <row r="67" spans="2:48" x14ac:dyDescent="0.25">
      <c r="B67" s="249" t="s">
        <v>501</v>
      </c>
      <c r="C67" s="308">
        <f t="shared" ref="C67:AU67" si="26">C45-C56</f>
        <v>0</v>
      </c>
      <c r="D67" s="308">
        <f t="shared" si="26"/>
        <v>0</v>
      </c>
      <c r="E67" s="308">
        <f t="shared" si="26"/>
        <v>0</v>
      </c>
      <c r="F67" s="308">
        <f t="shared" si="26"/>
        <v>0</v>
      </c>
      <c r="G67" s="308">
        <f t="shared" si="26"/>
        <v>0</v>
      </c>
      <c r="H67" s="308">
        <f t="shared" si="26"/>
        <v>0</v>
      </c>
      <c r="I67" s="308">
        <f t="shared" si="26"/>
        <v>0</v>
      </c>
      <c r="J67" s="308">
        <f t="shared" si="26"/>
        <v>0</v>
      </c>
      <c r="K67" s="308">
        <f t="shared" si="26"/>
        <v>0</v>
      </c>
      <c r="L67" s="308">
        <f t="shared" si="26"/>
        <v>0</v>
      </c>
      <c r="M67" s="308">
        <f t="shared" si="26"/>
        <v>0</v>
      </c>
      <c r="N67" s="308">
        <f t="shared" si="26"/>
        <v>0</v>
      </c>
      <c r="O67" s="308">
        <f t="shared" si="26"/>
        <v>0</v>
      </c>
      <c r="P67" s="308">
        <f t="shared" si="26"/>
        <v>0</v>
      </c>
      <c r="Q67" s="308">
        <f t="shared" si="26"/>
        <v>0</v>
      </c>
      <c r="R67" s="308">
        <f t="shared" si="26"/>
        <v>0</v>
      </c>
      <c r="S67" s="308">
        <f t="shared" si="26"/>
        <v>0</v>
      </c>
      <c r="T67" s="308">
        <f t="shared" si="26"/>
        <v>0</v>
      </c>
      <c r="U67" s="308">
        <f t="shared" si="26"/>
        <v>6.3979013255610617E-5</v>
      </c>
      <c r="V67" s="308">
        <f t="shared" si="26"/>
        <v>2.2145718573440831E-4</v>
      </c>
      <c r="W67" s="308">
        <f t="shared" si="26"/>
        <v>4.01562592925786E-4</v>
      </c>
      <c r="X67" s="308">
        <f t="shared" si="26"/>
        <v>5.5409427402031142E-4</v>
      </c>
      <c r="Y67" s="308">
        <f t="shared" si="26"/>
        <v>6.5760855907304183E-4</v>
      </c>
      <c r="Z67" s="308">
        <f t="shared" si="26"/>
        <v>7.0341768810078253E-4</v>
      </c>
      <c r="AA67" s="308">
        <f t="shared" si="26"/>
        <v>6.9089627222607142E-4</v>
      </c>
      <c r="AB67" s="308">
        <f t="shared" si="26"/>
        <v>6.3156190499535914E-4</v>
      </c>
      <c r="AC67" s="308">
        <f t="shared" si="26"/>
        <v>5.2408674658610543E-4</v>
      </c>
      <c r="AD67" s="308">
        <f t="shared" si="26"/>
        <v>3.8010930176735069E-4</v>
      </c>
      <c r="AE67" s="308">
        <f t="shared" si="26"/>
        <v>2.1786321474170922E-4</v>
      </c>
      <c r="AF67" s="308">
        <f t="shared" si="26"/>
        <v>5.4687543370457448E-5</v>
      </c>
      <c r="AG67" s="308">
        <f t="shared" si="26"/>
        <v>-9.4706027753965749E-5</v>
      </c>
      <c r="AH67" s="308">
        <f t="shared" si="26"/>
        <v>-2.1908189656438815E-4</v>
      </c>
      <c r="AI67" s="308">
        <f t="shared" si="26"/>
        <v>-3.1129696277765184E-4</v>
      </c>
      <c r="AJ67" s="308">
        <f t="shared" si="26"/>
        <v>-3.6901525393162604E-4</v>
      </c>
      <c r="AK67" s="308">
        <f t="shared" si="26"/>
        <v>-3.9463373498316301E-4</v>
      </c>
      <c r="AL67" s="308">
        <f t="shared" si="26"/>
        <v>-3.8858419202636441E-4</v>
      </c>
      <c r="AM67" s="308">
        <f t="shared" si="26"/>
        <v>-3.6023315994571092E-4</v>
      </c>
      <c r="AN67" s="308">
        <f t="shared" si="26"/>
        <v>-3.2195828977843455E-4</v>
      </c>
      <c r="AO67" s="308">
        <f t="shared" si="26"/>
        <v>-2.8424656331127451E-4</v>
      </c>
      <c r="AP67" s="308">
        <f t="shared" si="26"/>
        <v>-2.5566357129824802E-4</v>
      </c>
      <c r="AQ67" s="308">
        <f t="shared" si="26"/>
        <v>-2.394489601489358E-4</v>
      </c>
      <c r="AR67" s="308">
        <f t="shared" si="26"/>
        <v>-2.3498685148570786E-4</v>
      </c>
      <c r="AS67" s="308">
        <f t="shared" si="26"/>
        <v>-2.4203009022727429E-4</v>
      </c>
      <c r="AT67" s="308">
        <f t="shared" si="26"/>
        <v>-2.5864942100395361E-4</v>
      </c>
      <c r="AU67" s="309">
        <f t="shared" si="26"/>
        <v>-2.8137236666025967E-4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2023-12-15T11:50:29Z</dcterms:modified>
</cp:coreProperties>
</file>