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guisahuc/Dropbox/1_Projects/A_OnGoing/26_Cap_Trade_Climate/B_Data/"/>
    </mc:Choice>
  </mc:AlternateContent>
  <xr:revisionPtr revIDLastSave="0" documentId="13_ncr:1_{1A135B7C-8083-CA43-8D49-985603648D0B}" xr6:coauthVersionLast="36" xr6:coauthVersionMax="36" xr10:uidLastSave="{00000000-0000-0000-0000-000000000000}"/>
  <bookViews>
    <workbookView xWindow="5540" yWindow="500" windowWidth="34400" windowHeight="26700" xr2:uid="{9EEA4CBA-FAB2-8048-A218-02F4587E1B1A}"/>
  </bookViews>
  <sheets>
    <sheet name="Feuil1" sheetId="1" r:id="rId1"/>
    <sheet name="Graphique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6" i="1" l="1"/>
  <c r="D136" i="1"/>
  <c r="B136" i="1"/>
  <c r="O132" i="1" l="1"/>
  <c r="O131" i="1"/>
  <c r="M134" i="1" l="1"/>
  <c r="M133" i="1"/>
  <c r="C134" i="1"/>
  <c r="D134" i="1"/>
  <c r="D133" i="1"/>
  <c r="C133" i="1"/>
  <c r="B133" i="1"/>
  <c r="C132" i="1" l="1"/>
  <c r="C131" i="1"/>
  <c r="E132" i="1" l="1"/>
  <c r="D132" i="1"/>
  <c r="B132" i="1"/>
  <c r="M132" i="1"/>
  <c r="L132" i="1"/>
  <c r="K132" i="1"/>
  <c r="J132" i="1"/>
  <c r="D131" i="1"/>
  <c r="B131" i="1"/>
  <c r="E131" i="1"/>
  <c r="K131" i="1" l="1"/>
  <c r="J131" i="1"/>
  <c r="M2" i="1" l="1"/>
  <c r="L3" i="1"/>
  <c r="M3" i="1" l="1"/>
  <c r="L4" i="1"/>
  <c r="L5" i="1" l="1"/>
  <c r="M4" i="1"/>
  <c r="L6" i="1" l="1"/>
  <c r="M5" i="1"/>
  <c r="L7" i="1" l="1"/>
  <c r="M6" i="1"/>
  <c r="L8" i="1" l="1"/>
  <c r="M7" i="1"/>
  <c r="L9" i="1" l="1"/>
  <c r="M8" i="1"/>
  <c r="L10" i="1" l="1"/>
  <c r="M9" i="1"/>
  <c r="L11" i="1" l="1"/>
  <c r="M10" i="1"/>
  <c r="L12" i="1" l="1"/>
  <c r="M11" i="1"/>
  <c r="L13" i="1" l="1"/>
  <c r="M12" i="1"/>
  <c r="L14" i="1" l="1"/>
  <c r="M13" i="1"/>
  <c r="L15" i="1" l="1"/>
  <c r="M14" i="1"/>
  <c r="L16" i="1" l="1"/>
  <c r="M15" i="1"/>
  <c r="L17" i="1" l="1"/>
  <c r="M16" i="1"/>
  <c r="L18" i="1" l="1"/>
  <c r="M17" i="1"/>
  <c r="L19" i="1" l="1"/>
  <c r="M18" i="1"/>
  <c r="L20" i="1" l="1"/>
  <c r="M19" i="1"/>
  <c r="L21" i="1" l="1"/>
  <c r="M20" i="1"/>
  <c r="L22" i="1" l="1"/>
  <c r="M21" i="1"/>
  <c r="L23" i="1" l="1"/>
  <c r="M22" i="1"/>
  <c r="L24" i="1" l="1"/>
  <c r="M23" i="1"/>
  <c r="L25" i="1" l="1"/>
  <c r="M24" i="1"/>
  <c r="L26" i="1" l="1"/>
  <c r="M25" i="1"/>
  <c r="L27" i="1" l="1"/>
  <c r="M26" i="1"/>
  <c r="L28" i="1" l="1"/>
  <c r="M27" i="1"/>
  <c r="L29" i="1" l="1"/>
  <c r="M28" i="1"/>
  <c r="L30" i="1" l="1"/>
  <c r="M29" i="1"/>
  <c r="L31" i="1" l="1"/>
  <c r="M30" i="1"/>
  <c r="L32" i="1" l="1"/>
  <c r="M31" i="1"/>
  <c r="L33" i="1" l="1"/>
  <c r="M32" i="1"/>
  <c r="L34" i="1" l="1"/>
  <c r="M33" i="1"/>
  <c r="L35" i="1" l="1"/>
  <c r="M34" i="1"/>
  <c r="L36" i="1" l="1"/>
  <c r="M35" i="1"/>
  <c r="L37" i="1" l="1"/>
  <c r="M36" i="1"/>
  <c r="L38" i="1" l="1"/>
  <c r="M37" i="1"/>
  <c r="L39" i="1" l="1"/>
  <c r="M38" i="1"/>
  <c r="L40" i="1" l="1"/>
  <c r="M39" i="1"/>
  <c r="L41" i="1" l="1"/>
  <c r="M40" i="1"/>
  <c r="L42" i="1" l="1"/>
  <c r="M41" i="1"/>
  <c r="L43" i="1" l="1"/>
  <c r="M42" i="1"/>
  <c r="L44" i="1" l="1"/>
  <c r="M43" i="1"/>
  <c r="L45" i="1" l="1"/>
  <c r="M44" i="1"/>
  <c r="L46" i="1" l="1"/>
  <c r="M45" i="1"/>
  <c r="L47" i="1" l="1"/>
  <c r="M46" i="1"/>
  <c r="L48" i="1" l="1"/>
  <c r="M47" i="1"/>
  <c r="L49" i="1" l="1"/>
  <c r="M48" i="1"/>
  <c r="L50" i="1" l="1"/>
  <c r="M49" i="1"/>
  <c r="L51" i="1" l="1"/>
  <c r="M50" i="1"/>
  <c r="L52" i="1" l="1"/>
  <c r="M51" i="1"/>
  <c r="L53" i="1" l="1"/>
  <c r="M52" i="1"/>
  <c r="L54" i="1" l="1"/>
  <c r="M53" i="1"/>
  <c r="L55" i="1" l="1"/>
  <c r="M54" i="1"/>
  <c r="L56" i="1" l="1"/>
  <c r="M55" i="1"/>
  <c r="L57" i="1" l="1"/>
  <c r="M56" i="1"/>
  <c r="L58" i="1" l="1"/>
  <c r="M57" i="1"/>
  <c r="L59" i="1" l="1"/>
  <c r="M58" i="1"/>
  <c r="L60" i="1" l="1"/>
  <c r="M59" i="1"/>
  <c r="L61" i="1" l="1"/>
  <c r="M60" i="1"/>
  <c r="L62" i="1" l="1"/>
  <c r="M61" i="1"/>
  <c r="L63" i="1" l="1"/>
  <c r="M62" i="1"/>
  <c r="L64" i="1" l="1"/>
  <c r="M63" i="1"/>
  <c r="L65" i="1" l="1"/>
  <c r="M64" i="1"/>
  <c r="L66" i="1" l="1"/>
  <c r="M65" i="1"/>
  <c r="L67" i="1" l="1"/>
  <c r="M66" i="1"/>
  <c r="L68" i="1" l="1"/>
  <c r="M67" i="1"/>
  <c r="L69" i="1" l="1"/>
  <c r="M68" i="1"/>
  <c r="L70" i="1" l="1"/>
  <c r="M69" i="1"/>
  <c r="L71" i="1" l="1"/>
  <c r="M70" i="1"/>
  <c r="L72" i="1" l="1"/>
  <c r="M71" i="1"/>
  <c r="L73" i="1" l="1"/>
  <c r="M72" i="1"/>
  <c r="L74" i="1" l="1"/>
  <c r="M73" i="1"/>
  <c r="L75" i="1" l="1"/>
  <c r="M74" i="1"/>
  <c r="L76" i="1" l="1"/>
  <c r="M75" i="1"/>
  <c r="L77" i="1" l="1"/>
  <c r="M76" i="1"/>
  <c r="L78" i="1" l="1"/>
  <c r="M77" i="1"/>
  <c r="L79" i="1" l="1"/>
  <c r="M78" i="1"/>
  <c r="L80" i="1" l="1"/>
  <c r="M79" i="1"/>
  <c r="L81" i="1" l="1"/>
  <c r="M80" i="1"/>
  <c r="L82" i="1" l="1"/>
  <c r="M81" i="1"/>
  <c r="L83" i="1" l="1"/>
  <c r="M82" i="1"/>
  <c r="L84" i="1" l="1"/>
  <c r="M83" i="1"/>
  <c r="L85" i="1" l="1"/>
  <c r="M84" i="1"/>
  <c r="L86" i="1" l="1"/>
  <c r="M85" i="1"/>
  <c r="L87" i="1" l="1"/>
  <c r="M86" i="1"/>
  <c r="L88" i="1" l="1"/>
  <c r="M87" i="1"/>
  <c r="L89" i="1" l="1"/>
  <c r="M88" i="1"/>
  <c r="L90" i="1" l="1"/>
  <c r="M89" i="1"/>
  <c r="L91" i="1" l="1"/>
  <c r="M90" i="1"/>
  <c r="L92" i="1" l="1"/>
  <c r="M91" i="1"/>
  <c r="L93" i="1" l="1"/>
  <c r="M92" i="1"/>
  <c r="L94" i="1" l="1"/>
  <c r="M93" i="1"/>
  <c r="L95" i="1" l="1"/>
  <c r="M94" i="1"/>
  <c r="L96" i="1" l="1"/>
  <c r="M95" i="1"/>
  <c r="L97" i="1" l="1"/>
  <c r="M96" i="1"/>
  <c r="L98" i="1" l="1"/>
  <c r="M97" i="1"/>
  <c r="L99" i="1" l="1"/>
  <c r="M98" i="1"/>
  <c r="L100" i="1" l="1"/>
  <c r="M99" i="1"/>
  <c r="L101" i="1" l="1"/>
  <c r="M100" i="1"/>
  <c r="L102" i="1" l="1"/>
  <c r="M101" i="1"/>
  <c r="L103" i="1" l="1"/>
  <c r="M102" i="1"/>
  <c r="L104" i="1" l="1"/>
  <c r="M103" i="1"/>
  <c r="L105" i="1" l="1"/>
  <c r="M104" i="1"/>
  <c r="L106" i="1" l="1"/>
  <c r="M105" i="1"/>
  <c r="L107" i="1" l="1"/>
  <c r="M106" i="1"/>
  <c r="L108" i="1" l="1"/>
  <c r="M107" i="1"/>
  <c r="L109" i="1" l="1"/>
  <c r="M108" i="1"/>
  <c r="L110" i="1" l="1"/>
  <c r="M109" i="1"/>
  <c r="L111" i="1" l="1"/>
  <c r="M110" i="1"/>
  <c r="L112" i="1" l="1"/>
  <c r="M111" i="1"/>
  <c r="L113" i="1" l="1"/>
  <c r="M112" i="1"/>
  <c r="L114" i="1" l="1"/>
  <c r="M113" i="1"/>
  <c r="L115" i="1" l="1"/>
  <c r="M114" i="1"/>
  <c r="L116" i="1" l="1"/>
  <c r="M115" i="1"/>
  <c r="L117" i="1" l="1"/>
  <c r="M116" i="1"/>
  <c r="L118" i="1" l="1"/>
  <c r="M117" i="1"/>
  <c r="L119" i="1" l="1"/>
  <c r="M118" i="1"/>
  <c r="L120" i="1" l="1"/>
  <c r="M119" i="1"/>
  <c r="L121" i="1" l="1"/>
  <c r="M120" i="1"/>
  <c r="L122" i="1" l="1"/>
  <c r="M121" i="1"/>
  <c r="L123" i="1" l="1"/>
  <c r="M122" i="1"/>
  <c r="L124" i="1" l="1"/>
  <c r="M123" i="1"/>
  <c r="L125" i="1" l="1"/>
  <c r="M124" i="1"/>
  <c r="L126" i="1" l="1"/>
  <c r="M125" i="1"/>
  <c r="L127" i="1" l="1"/>
  <c r="M126" i="1"/>
  <c r="L128" i="1" l="1"/>
  <c r="M127" i="1"/>
  <c r="M128" i="1" l="1"/>
  <c r="L131" i="1"/>
  <c r="M131" i="1" l="1"/>
</calcChain>
</file>

<file path=xl/sharedStrings.xml><?xml version="1.0" encoding="utf-8"?>
<sst xmlns="http://schemas.openxmlformats.org/spreadsheetml/2006/main" count="15" uniqueCount="13">
  <si>
    <t>pe_obs</t>
  </si>
  <si>
    <t>dy_obs</t>
  </si>
  <si>
    <t>de_obs</t>
  </si>
  <si>
    <t>py_obs</t>
  </si>
  <si>
    <t>real pe_obs</t>
  </si>
  <si>
    <t>py normalized</t>
  </si>
  <si>
    <t>py_obs normalized</t>
  </si>
  <si>
    <t>SE</t>
  </si>
  <si>
    <t>Autocorr</t>
  </si>
  <si>
    <t>cross-corr</t>
  </si>
  <si>
    <t>dipi_obs</t>
  </si>
  <si>
    <t>IPI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</si>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</sst>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1" fillId="2" borderId="0" xfId="0" applyNumberFormat="1" applyFont="1" applyFill="1" applyBorder="1" applyAlignment="1">
      <alignment vertical="center"/>
    </xf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/>
    </xf>
    <xf numFmtId="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0" xfId="0" applyNumberFormat="1" applyFill="1" applyAlignment="1">
      <alignment vertical="center"/>
    </xf>
    <xf numFmtId="0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vertical="center"/>
    </xf>
    <xf numFmtId="164" fontId="0" fillId="4" borderId="0" xfId="0" applyNumberFormat="1" applyFill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14" fontId="1" fillId="5" borderId="0" xfId="0" applyNumberFormat="1" applyFon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0" fontId="0" fillId="6" borderId="0" xfId="0" applyFill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Feuil1!$O$2:$O$128</c:f>
              <c:numCache>
                <c:formatCode>General</c:formatCode>
                <c:ptCount val="127"/>
                <c:pt idx="0">
                  <c:v>0.79499375261072058</c:v>
                </c:pt>
                <c:pt idx="1">
                  <c:v>0.11305635789347254</c:v>
                </c:pt>
                <c:pt idx="2">
                  <c:v>0.1129399724443631</c:v>
                </c:pt>
                <c:pt idx="3">
                  <c:v>2.1217973887178911</c:v>
                </c:pt>
                <c:pt idx="4">
                  <c:v>-0.22124640762833334</c:v>
                </c:pt>
                <c:pt idx="5">
                  <c:v>0.22124640762833156</c:v>
                </c:pt>
                <c:pt idx="6">
                  <c:v>-0.22124640762833334</c:v>
                </c:pt>
                <c:pt idx="7">
                  <c:v>1.8651135766797973</c:v>
                </c:pt>
                <c:pt idx="8">
                  <c:v>-0.5449513883299032</c:v>
                </c:pt>
                <c:pt idx="9">
                  <c:v>1.948113451749401</c:v>
                </c:pt>
                <c:pt idx="10">
                  <c:v>0.53446590242829417</c:v>
                </c:pt>
                <c:pt idx="11">
                  <c:v>1.7961409560608921</c:v>
                </c:pt>
                <c:pt idx="12">
                  <c:v>0.41797692368322414</c:v>
                </c:pt>
                <c:pt idx="13">
                  <c:v>-0.52274208158143576</c:v>
                </c:pt>
                <c:pt idx="14">
                  <c:v>0.62696130135953954</c:v>
                </c:pt>
                <c:pt idx="15">
                  <c:v>0.5194834149700398</c:v>
                </c:pt>
                <c:pt idx="16">
                  <c:v>0.61983668456081253</c:v>
                </c:pt>
                <c:pt idx="17">
                  <c:v>0.92261542403050933</c:v>
                </c:pt>
                <c:pt idx="18">
                  <c:v>0.40732573547579976</c:v>
                </c:pt>
                <c:pt idx="19">
                  <c:v>-0.10167599487740379</c:v>
                </c:pt>
                <c:pt idx="20">
                  <c:v>0.91139365764419011</c:v>
                </c:pt>
                <c:pt idx="21">
                  <c:v>0</c:v>
                </c:pt>
                <c:pt idx="22">
                  <c:v>-0.30287252037658285</c:v>
                </c:pt>
                <c:pt idx="23">
                  <c:v>0.70529091084427487</c:v>
                </c:pt>
                <c:pt idx="24">
                  <c:v>-1.415591528297262</c:v>
                </c:pt>
                <c:pt idx="25">
                  <c:v>0.81136008270100146</c:v>
                </c:pt>
                <c:pt idx="26">
                  <c:v>0.20181305512857922</c:v>
                </c:pt>
                <c:pt idx="27">
                  <c:v>-0.80971766276678669</c:v>
                </c:pt>
                <c:pt idx="28">
                  <c:v>-0.20345547506278033</c:v>
                </c:pt>
                <c:pt idx="29">
                  <c:v>0.30502819485790988</c:v>
                </c:pt>
                <c:pt idx="30">
                  <c:v>-0.61098965917322912</c:v>
                </c:pt>
                <c:pt idx="31">
                  <c:v>-0.61476626030489978</c:v>
                </c:pt>
                <c:pt idx="32">
                  <c:v>0.4102604047805018</c:v>
                </c:pt>
                <c:pt idx="33">
                  <c:v>-0.20492493917077928</c:v>
                </c:pt>
                <c:pt idx="34">
                  <c:v>-0.72053668730759268</c:v>
                </c:pt>
                <c:pt idx="35">
                  <c:v>1.1299674820027676</c:v>
                </c:pt>
                <c:pt idx="36">
                  <c:v>-1.0267167371595125</c:v>
                </c:pt>
                <c:pt idx="37">
                  <c:v>0.30912441735616569</c:v>
                </c:pt>
                <c:pt idx="38">
                  <c:v>0.71759231980332538</c:v>
                </c:pt>
                <c:pt idx="39">
                  <c:v>-1.855723196572961</c:v>
                </c:pt>
                <c:pt idx="40">
                  <c:v>-0.62631726654741338</c:v>
                </c:pt>
                <c:pt idx="41">
                  <c:v>-0.73568207722467815</c:v>
                </c:pt>
                <c:pt idx="42">
                  <c:v>0.52604188892700887</c:v>
                </c:pt>
                <c:pt idx="43">
                  <c:v>-0.52604188892700898</c:v>
                </c:pt>
                <c:pt idx="44">
                  <c:v>0.10542787910959221</c:v>
                </c:pt>
                <c:pt idx="45">
                  <c:v>0.94390317223531028</c:v>
                </c:pt>
                <c:pt idx="46">
                  <c:v>0.41667072030780755</c:v>
                </c:pt>
                <c:pt idx="47">
                  <c:v>-0.10400242788061241</c:v>
                </c:pt>
                <c:pt idx="48">
                  <c:v>0.20789680307885272</c:v>
                </c:pt>
                <c:pt idx="49">
                  <c:v>-0.41623714594303235</c:v>
                </c:pt>
                <c:pt idx="50">
                  <c:v>0.3123427707448076</c:v>
                </c:pt>
                <c:pt idx="51">
                  <c:v>0.20768092200243735</c:v>
                </c:pt>
                <c:pt idx="52">
                  <c:v>-0.41580447296913914</c:v>
                </c:pt>
                <c:pt idx="53">
                  <c:v>1.3450780593541456</c:v>
                </c:pt>
                <c:pt idx="54">
                  <c:v>-0.30879591908705345</c:v>
                </c:pt>
                <c:pt idx="55">
                  <c:v>-0.10315455776755256</c:v>
                </c:pt>
                <c:pt idx="56">
                  <c:v>0.51467091296700984</c:v>
                </c:pt>
                <c:pt idx="57">
                  <c:v>-0.51467091296701506</c:v>
                </c:pt>
                <c:pt idx="58">
                  <c:v>1.4344576816602128</c:v>
                </c:pt>
                <c:pt idx="59">
                  <c:v>-0.91978676869319198</c:v>
                </c:pt>
                <c:pt idx="60">
                  <c:v>-0.3084783959356947</c:v>
                </c:pt>
                <c:pt idx="61">
                  <c:v>0.71831845776267123</c:v>
                </c:pt>
                <c:pt idx="62">
                  <c:v>-1.4418340843243898</c:v>
                </c:pt>
                <c:pt idx="63">
                  <c:v>0.92927358638502133</c:v>
                </c:pt>
                <c:pt idx="64">
                  <c:v>-0.30879591908705345</c:v>
                </c:pt>
                <c:pt idx="65">
                  <c:v>-0.20640530261081064</c:v>
                </c:pt>
                <c:pt idx="66">
                  <c:v>1.4359289463180858</c:v>
                </c:pt>
                <c:pt idx="67">
                  <c:v>-0.61287217326818688</c:v>
                </c:pt>
                <c:pt idx="68">
                  <c:v>2.4292691749304107</c:v>
                </c:pt>
                <c:pt idx="69">
                  <c:v>0.19984683700208034</c:v>
                </c:pt>
                <c:pt idx="70">
                  <c:v>-0.70110267778612367</c:v>
                </c:pt>
                <c:pt idx="71">
                  <c:v>0.60124416898332556</c:v>
                </c:pt>
                <c:pt idx="72">
                  <c:v>0.29917726183972421</c:v>
                </c:pt>
                <c:pt idx="73">
                  <c:v>0.49681347318738295</c:v>
                </c:pt>
                <c:pt idx="74">
                  <c:v>-0.99602742477382677</c:v>
                </c:pt>
                <c:pt idx="75">
                  <c:v>0.49921395158643067</c:v>
                </c:pt>
                <c:pt idx="76">
                  <c:v>0.39764804126761488</c:v>
                </c:pt>
                <c:pt idx="77">
                  <c:v>-0.79681363130661376</c:v>
                </c:pt>
                <c:pt idx="78">
                  <c:v>0.29950601885746447</c:v>
                </c:pt>
                <c:pt idx="79">
                  <c:v>2.2673140593822301</c:v>
                </c:pt>
                <c:pt idx="80">
                  <c:v>-1.3739333845073496</c:v>
                </c:pt>
                <c:pt idx="81">
                  <c:v>-0.49533692979642574</c:v>
                </c:pt>
                <c:pt idx="82">
                  <c:v>1.1846141478776355</c:v>
                </c:pt>
                <c:pt idx="83">
                  <c:v>-1.5826578929560939</c:v>
                </c:pt>
                <c:pt idx="84">
                  <c:v>0.99215430955686501</c:v>
                </c:pt>
                <c:pt idx="85">
                  <c:v>9.8577541087377138E-2</c:v>
                </c:pt>
                <c:pt idx="86">
                  <c:v>0</c:v>
                </c:pt>
                <c:pt idx="87">
                  <c:v>9.857899192953648E-2</c:v>
                </c:pt>
                <c:pt idx="88">
                  <c:v>1.4670438465324709</c:v>
                </c:pt>
                <c:pt idx="89">
                  <c:v>-9.7142653843746249E-2</c:v>
                </c:pt>
                <c:pt idx="90">
                  <c:v>0</c:v>
                </c:pt>
                <c:pt idx="91">
                  <c:v>-0.48703617120852905</c:v>
                </c:pt>
                <c:pt idx="92">
                  <c:v>0.87504186501802561</c:v>
                </c:pt>
                <c:pt idx="93">
                  <c:v>-0.1938146614997624</c:v>
                </c:pt>
                <c:pt idx="94">
                  <c:v>0.67671422788860025</c:v>
                </c:pt>
                <c:pt idx="95">
                  <c:v>0.57632229811530855</c:v>
                </c:pt>
                <c:pt idx="96">
                  <c:v>-0.38390968467492104</c:v>
                </c:pt>
                <c:pt idx="97">
                  <c:v>1.05213028001702</c:v>
                </c:pt>
                <c:pt idx="98">
                  <c:v>0.94705569619082919</c:v>
                </c:pt>
                <c:pt idx="99">
                  <c:v>-0.56715644432740919</c:v>
                </c:pt>
                <c:pt idx="100">
                  <c:v>0.9433876467511253</c:v>
                </c:pt>
                <c:pt idx="101">
                  <c:v>1.4912051352594471</c:v>
                </c:pt>
                <c:pt idx="102">
                  <c:v>0.5534609036444651</c:v>
                </c:pt>
                <c:pt idx="103">
                  <c:v>-1.9508055406159293</c:v>
                </c:pt>
                <c:pt idx="104">
                  <c:v>-0.65878666722115464</c:v>
                </c:pt>
                <c:pt idx="105">
                  <c:v>9.439199048612773E-2</c:v>
                </c:pt>
                <c:pt idx="106">
                  <c:v>-0.2834436881392034</c:v>
                </c:pt>
                <c:pt idx="107">
                  <c:v>1.4091587885599197</c:v>
                </c:pt>
                <c:pt idx="108">
                  <c:v>-9.3334870800758335E-2</c:v>
                </c:pt>
                <c:pt idx="109">
                  <c:v>-1.2212533932587741</c:v>
                </c:pt>
                <c:pt idx="110">
                  <c:v>1.314588264059537</c:v>
                </c:pt>
                <c:pt idx="111">
                  <c:v>-0.74912960096634418</c:v>
                </c:pt>
                <c:pt idx="112">
                  <c:v>0.9355384064625466</c:v>
                </c:pt>
                <c:pt idx="113">
                  <c:v>-1.6902276390642061</c:v>
                </c:pt>
                <c:pt idx="114">
                  <c:v>0.6606522070592058</c:v>
                </c:pt>
                <c:pt idx="115">
                  <c:v>0.65640968953620971</c:v>
                </c:pt>
                <c:pt idx="116">
                  <c:v>-9.3509424614750786E-2</c:v>
                </c:pt>
                <c:pt idx="117">
                  <c:v>9.3509424614752618E-2</c:v>
                </c:pt>
                <c:pt idx="118">
                  <c:v>-0.37456348671307998</c:v>
                </c:pt>
                <c:pt idx="119">
                  <c:v>0.56132042368566459</c:v>
                </c:pt>
                <c:pt idx="120">
                  <c:v>-1.1257151004206987</c:v>
                </c:pt>
                <c:pt idx="121">
                  <c:v>-9.4391990486121694E-2</c:v>
                </c:pt>
                <c:pt idx="122">
                  <c:v>0</c:v>
                </c:pt>
                <c:pt idx="123">
                  <c:v>0.1886949665094742</c:v>
                </c:pt>
                <c:pt idx="124">
                  <c:v>0.47009170071169004</c:v>
                </c:pt>
                <c:pt idx="125">
                  <c:v>-1.227017366777333</c:v>
                </c:pt>
                <c:pt idx="126">
                  <c:v>-1.6275530100743796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C-BC41-A6B6-0AF20F60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13983"/>
        <c:axId val="5887192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Feuil1!$B$2:$B$128</c:f>
              <c:numCache>
                <c:formatCode>General</c:formatCode>
                <c:ptCount val="127"/>
                <c:pt idx="0" formatCode="0.00">
                  <c:v>5.7000000000000002E-2</c:v>
                </c:pt>
                <c:pt idx="1">
                  <c:v>0.12590000000000001</c:v>
                </c:pt>
                <c:pt idx="2">
                  <c:v>0.16719999999999999</c:v>
                </c:pt>
                <c:pt idx="3">
                  <c:v>0.1888</c:v>
                </c:pt>
                <c:pt idx="4">
                  <c:v>0.19919999999999999</c:v>
                </c:pt>
                <c:pt idx="5">
                  <c:v>0.2059</c:v>
                </c:pt>
                <c:pt idx="6">
                  <c:v>0.21510000000000001</c:v>
                </c:pt>
                <c:pt idx="7">
                  <c:v>0.23069999999999999</c:v>
                </c:pt>
                <c:pt idx="8">
                  <c:v>0.2515</c:v>
                </c:pt>
                <c:pt idx="9">
                  <c:v>0.27539999999999998</c:v>
                </c:pt>
                <c:pt idx="10">
                  <c:v>0.2893</c:v>
                </c:pt>
                <c:pt idx="11">
                  <c:v>0.28939999999999999</c:v>
                </c:pt>
                <c:pt idx="12">
                  <c:v>0.27850000000000003</c:v>
                </c:pt>
                <c:pt idx="13">
                  <c:v>0.26629999999999998</c:v>
                </c:pt>
                <c:pt idx="14">
                  <c:v>0.25779999999999997</c:v>
                </c:pt>
                <c:pt idx="15">
                  <c:v>0.254</c:v>
                </c:pt>
                <c:pt idx="16">
                  <c:v>0.25280000000000002</c:v>
                </c:pt>
                <c:pt idx="17">
                  <c:v>0.25109999999999999</c:v>
                </c:pt>
                <c:pt idx="18">
                  <c:v>0.2452</c:v>
                </c:pt>
                <c:pt idx="19">
                  <c:v>0.2303</c:v>
                </c:pt>
                <c:pt idx="20">
                  <c:v>0.20680000000000001</c:v>
                </c:pt>
                <c:pt idx="21">
                  <c:v>0.17460000000000001</c:v>
                </c:pt>
                <c:pt idx="22">
                  <c:v>0.14410000000000001</c:v>
                </c:pt>
                <c:pt idx="23">
                  <c:v>0.1181</c:v>
                </c:pt>
                <c:pt idx="24">
                  <c:v>9.4899999999999998E-2</c:v>
                </c:pt>
                <c:pt idx="25">
                  <c:v>7.0300000000000001E-2</c:v>
                </c:pt>
                <c:pt idx="26">
                  <c:v>4.2299999999999997E-2</c:v>
                </c:pt>
                <c:pt idx="27">
                  <c:v>1.2500000000000001E-2</c:v>
                </c:pt>
                <c:pt idx="28">
                  <c:v>-1.1599999999999999E-2</c:v>
                </c:pt>
                <c:pt idx="29">
                  <c:v>-2.7199999999999998E-2</c:v>
                </c:pt>
                <c:pt idx="30">
                  <c:v>-3.4299999999999997E-2</c:v>
                </c:pt>
                <c:pt idx="31">
                  <c:v>-3.4500000000000003E-2</c:v>
                </c:pt>
                <c:pt idx="32">
                  <c:v>-2.8500000000000001E-2</c:v>
                </c:pt>
                <c:pt idx="33">
                  <c:v>-0.02</c:v>
                </c:pt>
                <c:pt idx="34">
                  <c:v>-9.9000000000000008E-3</c:v>
                </c:pt>
                <c:pt idx="35">
                  <c:v>-1E-4</c:v>
                </c:pt>
                <c:pt idx="36">
                  <c:v>6.8999999999999999E-3</c:v>
                </c:pt>
                <c:pt idx="37">
                  <c:v>7.1999999999999998E-3</c:v>
                </c:pt>
                <c:pt idx="38">
                  <c:v>8.9999999999999998E-4</c:v>
                </c:pt>
                <c:pt idx="39">
                  <c:v>-7.4999999999999997E-3</c:v>
                </c:pt>
                <c:pt idx="40">
                  <c:v>-8.8999999999999999E-3</c:v>
                </c:pt>
                <c:pt idx="41">
                  <c:v>1.5E-3</c:v>
                </c:pt>
                <c:pt idx="42">
                  <c:v>2.5100000000000001E-2</c:v>
                </c:pt>
                <c:pt idx="43">
                  <c:v>5.8599999999999999E-2</c:v>
                </c:pt>
                <c:pt idx="44">
                  <c:v>9.9500000000000005E-2</c:v>
                </c:pt>
                <c:pt idx="45">
                  <c:v>0.13980000000000001</c:v>
                </c:pt>
                <c:pt idx="46">
                  <c:v>0.1696</c:v>
                </c:pt>
                <c:pt idx="47">
                  <c:v>0.1852</c:v>
                </c:pt>
                <c:pt idx="48">
                  <c:v>0.18790000000000001</c:v>
                </c:pt>
                <c:pt idx="49">
                  <c:v>0.1832</c:v>
                </c:pt>
                <c:pt idx="50">
                  <c:v>0.17549999999999999</c:v>
                </c:pt>
                <c:pt idx="51">
                  <c:v>0.16869999999999999</c:v>
                </c:pt>
                <c:pt idx="52">
                  <c:v>0.1666</c:v>
                </c:pt>
                <c:pt idx="53">
                  <c:v>0.16950000000000001</c:v>
                </c:pt>
                <c:pt idx="54">
                  <c:v>0.1744</c:v>
                </c:pt>
                <c:pt idx="55">
                  <c:v>0.17469999999999999</c:v>
                </c:pt>
                <c:pt idx="56">
                  <c:v>0.1681</c:v>
                </c:pt>
                <c:pt idx="57">
                  <c:v>0.15970000000000001</c:v>
                </c:pt>
                <c:pt idx="58">
                  <c:v>0.15770000000000001</c:v>
                </c:pt>
                <c:pt idx="59">
                  <c:v>0.16539999999999999</c:v>
                </c:pt>
                <c:pt idx="60">
                  <c:v>0.1804</c:v>
                </c:pt>
                <c:pt idx="61">
                  <c:v>0.1946</c:v>
                </c:pt>
                <c:pt idx="62">
                  <c:v>0.2044</c:v>
                </c:pt>
                <c:pt idx="63">
                  <c:v>0.2099</c:v>
                </c:pt>
                <c:pt idx="64">
                  <c:v>0.2142</c:v>
                </c:pt>
                <c:pt idx="65">
                  <c:v>0.21879999999999999</c:v>
                </c:pt>
                <c:pt idx="66">
                  <c:v>0.22309999999999999</c:v>
                </c:pt>
                <c:pt idx="67">
                  <c:v>0.22550000000000001</c:v>
                </c:pt>
                <c:pt idx="68">
                  <c:v>0.22589999999999999</c:v>
                </c:pt>
                <c:pt idx="69">
                  <c:v>0.2225</c:v>
                </c:pt>
                <c:pt idx="70">
                  <c:v>0.2175</c:v>
                </c:pt>
                <c:pt idx="71">
                  <c:v>0.2122</c:v>
                </c:pt>
                <c:pt idx="72">
                  <c:v>0.20710000000000001</c:v>
                </c:pt>
                <c:pt idx="73">
                  <c:v>0.20180000000000001</c:v>
                </c:pt>
                <c:pt idx="74">
                  <c:v>0.1958</c:v>
                </c:pt>
                <c:pt idx="75">
                  <c:v>0.18870000000000001</c:v>
                </c:pt>
                <c:pt idx="76">
                  <c:v>0.18090000000000001</c:v>
                </c:pt>
                <c:pt idx="77">
                  <c:v>0.17249999999999999</c:v>
                </c:pt>
                <c:pt idx="78">
                  <c:v>0.1638</c:v>
                </c:pt>
                <c:pt idx="79">
                  <c:v>0.15579999999999999</c:v>
                </c:pt>
                <c:pt idx="80">
                  <c:v>0.14710000000000001</c:v>
                </c:pt>
                <c:pt idx="81">
                  <c:v>0.14149999999999999</c:v>
                </c:pt>
                <c:pt idx="82">
                  <c:v>0.13739999999999999</c:v>
                </c:pt>
                <c:pt idx="83">
                  <c:v>0.1368</c:v>
                </c:pt>
                <c:pt idx="84">
                  <c:v>0.14419999999999999</c:v>
                </c:pt>
                <c:pt idx="85">
                  <c:v>0.16639999999999999</c:v>
                </c:pt>
                <c:pt idx="86">
                  <c:v>0.20369999999999999</c:v>
                </c:pt>
                <c:pt idx="87">
                  <c:v>0.24879999999999999</c:v>
                </c:pt>
                <c:pt idx="88">
                  <c:v>0.28499999999999998</c:v>
                </c:pt>
                <c:pt idx="89">
                  <c:v>0.30559999999999998</c:v>
                </c:pt>
                <c:pt idx="90">
                  <c:v>0.31219999999999998</c:v>
                </c:pt>
                <c:pt idx="91">
                  <c:v>0.3115</c:v>
                </c:pt>
                <c:pt idx="92">
                  <c:v>0.30659999999999998</c:v>
                </c:pt>
                <c:pt idx="93">
                  <c:v>0.30380000000000001</c:v>
                </c:pt>
                <c:pt idx="94">
                  <c:v>0.3009</c:v>
                </c:pt>
                <c:pt idx="95">
                  <c:v>0.29720000000000002</c:v>
                </c:pt>
                <c:pt idx="96">
                  <c:v>0.29239999999999999</c:v>
                </c:pt>
                <c:pt idx="97">
                  <c:v>0.2868</c:v>
                </c:pt>
                <c:pt idx="98">
                  <c:v>0.27929999999999999</c:v>
                </c:pt>
                <c:pt idx="99">
                  <c:v>0.26779999999999998</c:v>
                </c:pt>
                <c:pt idx="100">
                  <c:v>0.24990000000000001</c:v>
                </c:pt>
                <c:pt idx="101">
                  <c:v>0.22520000000000001</c:v>
                </c:pt>
                <c:pt idx="102">
                  <c:v>0.19689999999999999</c:v>
                </c:pt>
                <c:pt idx="103">
                  <c:v>0.17280000000000001</c:v>
                </c:pt>
                <c:pt idx="104">
                  <c:v>0.1545</c:v>
                </c:pt>
                <c:pt idx="105">
                  <c:v>0.1401</c:v>
                </c:pt>
                <c:pt idx="106">
                  <c:v>0.1231</c:v>
                </c:pt>
                <c:pt idx="107">
                  <c:v>0.1016</c:v>
                </c:pt>
                <c:pt idx="108">
                  <c:v>7.9100000000000004E-2</c:v>
                </c:pt>
                <c:pt idx="109">
                  <c:v>6.6000000000000003E-2</c:v>
                </c:pt>
                <c:pt idx="110">
                  <c:v>6.7000000000000004E-2</c:v>
                </c:pt>
                <c:pt idx="111">
                  <c:v>8.2400000000000001E-2</c:v>
                </c:pt>
                <c:pt idx="112">
                  <c:v>0.10780000000000001</c:v>
                </c:pt>
                <c:pt idx="113">
                  <c:v>0.13880000000000001</c:v>
                </c:pt>
                <c:pt idx="114">
                  <c:v>0.16969999999999999</c:v>
                </c:pt>
                <c:pt idx="115">
                  <c:v>0.19089999999999999</c:v>
                </c:pt>
                <c:pt idx="116">
                  <c:v>0.19850000000000001</c:v>
                </c:pt>
                <c:pt idx="117">
                  <c:v>0.19400000000000001</c:v>
                </c:pt>
                <c:pt idx="118">
                  <c:v>0.18099999999999999</c:v>
                </c:pt>
                <c:pt idx="119">
                  <c:v>0.16239999999999999</c:v>
                </c:pt>
                <c:pt idx="120">
                  <c:v>0.1411</c:v>
                </c:pt>
                <c:pt idx="121">
                  <c:v>0.121</c:v>
                </c:pt>
                <c:pt idx="122">
                  <c:v>0.1037</c:v>
                </c:pt>
                <c:pt idx="123">
                  <c:v>8.9599999999999999E-2</c:v>
                </c:pt>
                <c:pt idx="124">
                  <c:v>7.9299999999999995E-2</c:v>
                </c:pt>
                <c:pt idx="125">
                  <c:v>7.1999999999999995E-2</c:v>
                </c:pt>
                <c:pt idx="126">
                  <c:v>6.5799999999999997E-2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C-BC41-A6B6-0AF20F60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09615"/>
        <c:axId val="588505279"/>
      </c:lineChart>
      <c:catAx>
        <c:axId val="58871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719295"/>
        <c:crosses val="autoZero"/>
        <c:auto val="1"/>
        <c:lblAlgn val="ctr"/>
        <c:lblOffset val="100"/>
        <c:noMultiLvlLbl val="0"/>
      </c:catAx>
      <c:valAx>
        <c:axId val="5887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713983"/>
        <c:crosses val="autoZero"/>
        <c:crossBetween val="between"/>
      </c:valAx>
      <c:valAx>
        <c:axId val="58850527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309615"/>
        <c:crosses val="max"/>
        <c:crossBetween val="between"/>
      </c:valAx>
      <c:catAx>
        <c:axId val="588309615"/>
        <c:scaling>
          <c:orientation val="minMax"/>
        </c:scaling>
        <c:delete val="1"/>
        <c:axPos val="b"/>
        <c:majorTickMark val="out"/>
        <c:minorTickMark val="none"/>
        <c:tickLblPos val="nextTo"/>
        <c:crossAx val="588505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1C5582-4952-524B-B600-4A50FB2815B8}">
  <sheetPr/>
  <sheetViews>
    <sheetView zoomScale="2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5330" cy="607443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E15849-59B2-9347-BCD6-C3B3908A6B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F104-8227-FF49-B0D7-83751B193E24}">
  <dimension ref="A1:O136"/>
  <sheetViews>
    <sheetView tabSelected="1" topLeftCell="A108" workbookViewId="0">
      <selection activeCell="A137" sqref="A137"/>
    </sheetView>
  </sheetViews>
  <sheetFormatPr baseColWidth="10" defaultColWidth="8.83203125" defaultRowHeight="16" x14ac:dyDescent="0.2"/>
  <cols>
    <col min="1" max="1" width="22.33203125" style="2" customWidth="1"/>
    <col min="2" max="3" width="15.33203125" style="3" customWidth="1"/>
    <col min="4" max="4" width="14.33203125" style="3" customWidth="1"/>
    <col min="5" max="5" width="14.33203125" style="16" customWidth="1"/>
    <col min="6" max="6" width="8.83203125" style="16"/>
    <col min="7" max="8" width="21.33203125" style="15" customWidth="1"/>
    <col min="10" max="10" width="14.33203125" style="3" customWidth="1"/>
    <col min="11" max="11" width="8.83203125" style="3"/>
    <col min="12" max="12" width="16.33203125" style="8" customWidth="1"/>
    <col min="13" max="13" width="11.83203125" style="8" customWidth="1"/>
  </cols>
  <sheetData>
    <row r="1" spans="1:15" s="3" customFormat="1" ht="25" customHeight="1" x14ac:dyDescent="0.2">
      <c r="A1" s="4"/>
      <c r="B1" s="9" t="s">
        <v>1</v>
      </c>
      <c r="C1" s="9" t="s">
        <v>10</v>
      </c>
      <c r="D1" s="9" t="s">
        <v>2</v>
      </c>
      <c r="E1" s="6" t="s">
        <v>0</v>
      </c>
      <c r="F1" s="6" t="s">
        <v>3</v>
      </c>
      <c r="G1" s="12" t="s">
        <v>6</v>
      </c>
      <c r="H1" s="12"/>
      <c r="J1" s="5" t="s">
        <v>0</v>
      </c>
      <c r="K1" s="6" t="s">
        <v>3</v>
      </c>
      <c r="L1" s="7" t="s">
        <v>5</v>
      </c>
      <c r="M1" s="11" t="s">
        <v>4</v>
      </c>
      <c r="O1" s="35" t="s">
        <v>11</v>
      </c>
    </row>
    <row r="2" spans="1:15" x14ac:dyDescent="0.2">
      <c r="A2" s="1">
        <v>39965</v>
      </c>
      <c r="B2" s="18">
        <v>5.7000000000000002E-2</v>
      </c>
      <c r="C2" s="18">
        <v>0.79499375261072058</v>
      </c>
      <c r="D2" s="10">
        <v>2.6526000000000001</v>
      </c>
      <c r="E2" s="13">
        <v>13.11</v>
      </c>
      <c r="F2" s="13">
        <v>89.976399999999998</v>
      </c>
      <c r="G2" s="14">
        <v>1</v>
      </c>
      <c r="H2" s="14"/>
      <c r="J2" s="3">
        <v>13.11</v>
      </c>
      <c r="K2" s="3">
        <v>89.976399999999998</v>
      </c>
      <c r="L2" s="8">
        <v>1</v>
      </c>
      <c r="M2" s="10">
        <f t="shared" ref="M2:M33" si="0">J2/L2</f>
        <v>13.11</v>
      </c>
      <c r="O2" s="34">
        <v>0.79499375261072058</v>
      </c>
    </row>
    <row r="3" spans="1:15" x14ac:dyDescent="0.2">
      <c r="A3" s="1">
        <v>39995</v>
      </c>
      <c r="B3" s="17">
        <v>0.12590000000000001</v>
      </c>
      <c r="C3" s="17">
        <v>0.11305635789347254</v>
      </c>
      <c r="D3" s="10">
        <v>-1.1517999999999999</v>
      </c>
      <c r="E3" s="13">
        <v>13.7422</v>
      </c>
      <c r="F3" s="13">
        <v>90.135099999999994</v>
      </c>
      <c r="G3" s="14">
        <v>1.0018</v>
      </c>
      <c r="H3" s="14"/>
      <c r="J3" s="3">
        <v>13.7422</v>
      </c>
      <c r="K3" s="3">
        <v>90.135099999999994</v>
      </c>
      <c r="L3" s="8">
        <f t="shared" ref="L3:L34" si="1">L2*K3/K2</f>
        <v>1.001763795839798</v>
      </c>
      <c r="M3" s="10">
        <f t="shared" si="0"/>
        <v>13.71800424118906</v>
      </c>
      <c r="O3" s="34">
        <v>0.11305635789347254</v>
      </c>
    </row>
    <row r="4" spans="1:15" x14ac:dyDescent="0.2">
      <c r="A4" s="1">
        <v>40026</v>
      </c>
      <c r="B4" s="17">
        <v>0.16719999999999999</v>
      </c>
      <c r="C4" s="17">
        <v>0.1129399724443631</v>
      </c>
      <c r="D4" s="10">
        <v>0.82540000000000002</v>
      </c>
      <c r="E4" s="13">
        <v>14.6119</v>
      </c>
      <c r="F4" s="13">
        <v>90.381299999999996</v>
      </c>
      <c r="G4" s="14">
        <v>1.0044999999999999</v>
      </c>
      <c r="H4" s="14"/>
      <c r="J4" s="3">
        <v>14.6119</v>
      </c>
      <c r="K4" s="3">
        <v>90.381299999999996</v>
      </c>
      <c r="L4" s="8">
        <f t="shared" si="1"/>
        <v>1.0045000689069579</v>
      </c>
      <c r="M4" s="10">
        <f t="shared" si="0"/>
        <v>14.546440017570006</v>
      </c>
      <c r="O4" s="34">
        <v>0.1129399724443631</v>
      </c>
    </row>
    <row r="5" spans="1:15" x14ac:dyDescent="0.2">
      <c r="A5" s="1">
        <v>40057</v>
      </c>
      <c r="B5" s="17">
        <v>0.1888</v>
      </c>
      <c r="C5" s="17">
        <v>2.1217973887178911</v>
      </c>
      <c r="D5" s="10">
        <v>-0.90090000000000003</v>
      </c>
      <c r="E5" s="13">
        <v>14.1127</v>
      </c>
      <c r="F5" s="13">
        <v>90.147599999999997</v>
      </c>
      <c r="G5" s="14">
        <v>1.0019</v>
      </c>
      <c r="H5" s="14"/>
      <c r="J5" s="3">
        <v>14.1127</v>
      </c>
      <c r="K5" s="3">
        <v>90.147599999999997</v>
      </c>
      <c r="L5" s="8">
        <f t="shared" si="1"/>
        <v>1.0019027211579925</v>
      </c>
      <c r="M5" s="10">
        <f t="shared" si="0"/>
        <v>14.085898462965183</v>
      </c>
      <c r="O5" s="34">
        <v>2.1217973887178911</v>
      </c>
    </row>
    <row r="6" spans="1:15" x14ac:dyDescent="0.2">
      <c r="A6" s="1">
        <v>40087</v>
      </c>
      <c r="B6" s="17">
        <v>0.19919999999999999</v>
      </c>
      <c r="C6" s="17">
        <v>-0.22124640762833334</v>
      </c>
      <c r="D6" s="10">
        <v>2.4276</v>
      </c>
      <c r="E6" s="13">
        <v>14.072699999999999</v>
      </c>
      <c r="F6" s="13">
        <v>89.896799999999999</v>
      </c>
      <c r="G6" s="14">
        <v>0.99909999999999999</v>
      </c>
      <c r="H6" s="14"/>
      <c r="J6" s="3">
        <v>14.072699999999999</v>
      </c>
      <c r="K6" s="3">
        <v>89.896799999999999</v>
      </c>
      <c r="L6" s="8">
        <f t="shared" si="1"/>
        <v>0.99911532357373711</v>
      </c>
      <c r="M6" s="10">
        <f t="shared" si="0"/>
        <v>14.085160809728489</v>
      </c>
      <c r="O6" s="34">
        <v>-0.22124640762833334</v>
      </c>
    </row>
    <row r="7" spans="1:15" x14ac:dyDescent="0.2">
      <c r="A7" s="1">
        <v>40118</v>
      </c>
      <c r="B7" s="17">
        <v>0.2059</v>
      </c>
      <c r="C7" s="17">
        <v>0.22124640762833156</v>
      </c>
      <c r="D7" s="10">
        <v>-4.7967000000000004</v>
      </c>
      <c r="E7" s="13">
        <v>13.526199999999999</v>
      </c>
      <c r="F7" s="13">
        <v>89.830100000000002</v>
      </c>
      <c r="G7" s="14">
        <v>0.99839999999999995</v>
      </c>
      <c r="H7" s="14"/>
      <c r="J7" s="3">
        <v>13.526199999999999</v>
      </c>
      <c r="K7" s="3">
        <v>89.830100000000002</v>
      </c>
      <c r="L7" s="8">
        <f t="shared" si="1"/>
        <v>0.99837401807585102</v>
      </c>
      <c r="M7" s="10">
        <f t="shared" si="0"/>
        <v>13.548229175743987</v>
      </c>
      <c r="O7" s="34">
        <v>0.22124640762833156</v>
      </c>
    </row>
    <row r="8" spans="1:15" x14ac:dyDescent="0.2">
      <c r="A8" s="1">
        <v>40148</v>
      </c>
      <c r="B8" s="17">
        <v>0.21510000000000001</v>
      </c>
      <c r="C8" s="17">
        <v>-0.22124640762833334</v>
      </c>
      <c r="D8" s="10">
        <v>4.9309000000000003</v>
      </c>
      <c r="E8" s="13">
        <v>13.525</v>
      </c>
      <c r="F8" s="13">
        <v>90.053700000000006</v>
      </c>
      <c r="G8" s="14">
        <v>1.0008999999999999</v>
      </c>
      <c r="H8" s="14"/>
      <c r="J8" s="3">
        <v>13.525</v>
      </c>
      <c r="K8" s="3">
        <v>90.053700000000006</v>
      </c>
      <c r="L8" s="8">
        <f t="shared" si="1"/>
        <v>1.0008591141677152</v>
      </c>
      <c r="M8" s="10">
        <f t="shared" si="0"/>
        <v>13.513390454806409</v>
      </c>
      <c r="O8" s="34">
        <v>-0.22124640762833334</v>
      </c>
    </row>
    <row r="9" spans="1:15" x14ac:dyDescent="0.2">
      <c r="A9" s="1">
        <v>40179</v>
      </c>
      <c r="B9" s="17">
        <v>0.23069999999999999</v>
      </c>
      <c r="C9" s="17">
        <v>1.8651135766797973</v>
      </c>
      <c r="D9" s="10">
        <v>3.6263999999999998</v>
      </c>
      <c r="E9" s="13">
        <v>12.958500000000001</v>
      </c>
      <c r="F9" s="13">
        <v>90.223200000000006</v>
      </c>
      <c r="G9" s="14">
        <v>1.0026999999999999</v>
      </c>
      <c r="H9" s="14"/>
      <c r="J9" s="3">
        <v>12.958500000000001</v>
      </c>
      <c r="K9" s="3">
        <v>90.223200000000006</v>
      </c>
      <c r="L9" s="8">
        <f t="shared" si="1"/>
        <v>1.0027429414824334</v>
      </c>
      <c r="M9" s="10">
        <f t="shared" si="0"/>
        <v>12.923052822333943</v>
      </c>
      <c r="O9" s="34">
        <v>1.8651135766797973</v>
      </c>
    </row>
    <row r="10" spans="1:15" x14ac:dyDescent="0.2">
      <c r="A10" s="1">
        <v>40210</v>
      </c>
      <c r="B10" s="17">
        <v>0.2515</v>
      </c>
      <c r="C10" s="17">
        <v>-0.5449513883299032</v>
      </c>
      <c r="D10" s="10">
        <v>-1.9337</v>
      </c>
      <c r="E10" s="13">
        <v>12.882999999999999</v>
      </c>
      <c r="F10" s="13">
        <v>90.620699999999999</v>
      </c>
      <c r="G10" s="14">
        <v>1.0072000000000001</v>
      </c>
      <c r="H10" s="14"/>
      <c r="J10" s="3">
        <v>12.882999999999999</v>
      </c>
      <c r="K10" s="3">
        <v>90.620699999999999</v>
      </c>
      <c r="L10" s="8">
        <f t="shared" si="1"/>
        <v>1.0071607666010201</v>
      </c>
      <c r="M10" s="10">
        <f t="shared" si="0"/>
        <v>12.79140374329485</v>
      </c>
      <c r="O10" s="34">
        <v>-0.5449513883299032</v>
      </c>
    </row>
    <row r="11" spans="1:15" x14ac:dyDescent="0.2">
      <c r="A11" s="1">
        <v>40238</v>
      </c>
      <c r="B11" s="17">
        <v>0.27539999999999998</v>
      </c>
      <c r="C11" s="17">
        <v>1.948113451749401</v>
      </c>
      <c r="D11" s="10">
        <v>0.50009999999999999</v>
      </c>
      <c r="E11" s="13">
        <v>12.8826</v>
      </c>
      <c r="F11" s="13">
        <v>91.0702</v>
      </c>
      <c r="G11" s="14">
        <v>1.0122</v>
      </c>
      <c r="H11" s="14"/>
      <c r="J11" s="3">
        <v>12.8826</v>
      </c>
      <c r="K11" s="3">
        <v>91.0702</v>
      </c>
      <c r="L11" s="8">
        <f t="shared" si="1"/>
        <v>1.0121565210432961</v>
      </c>
      <c r="M11" s="10">
        <f t="shared" si="0"/>
        <v>12.727873339907013</v>
      </c>
      <c r="O11" s="34">
        <v>1.948113451749401</v>
      </c>
    </row>
    <row r="12" spans="1:15" x14ac:dyDescent="0.2">
      <c r="A12" s="1">
        <v>40269</v>
      </c>
      <c r="B12" s="17">
        <v>0.2893</v>
      </c>
      <c r="C12" s="17">
        <v>0.53446590242829417</v>
      </c>
      <c r="D12" s="10">
        <v>1.0760000000000001</v>
      </c>
      <c r="E12" s="13">
        <v>14.244</v>
      </c>
      <c r="F12" s="13">
        <v>91.251400000000004</v>
      </c>
      <c r="G12" s="14">
        <v>1.0142</v>
      </c>
      <c r="H12" s="14"/>
      <c r="J12" s="3">
        <v>14.244</v>
      </c>
      <c r="K12" s="3">
        <v>91.251400000000004</v>
      </c>
      <c r="L12" s="8">
        <f t="shared" si="1"/>
        <v>1.0141703824558443</v>
      </c>
      <c r="M12" s="10">
        <f t="shared" si="0"/>
        <v>14.044977300074295</v>
      </c>
      <c r="O12" s="34">
        <v>0.53446590242829417</v>
      </c>
    </row>
    <row r="13" spans="1:15" x14ac:dyDescent="0.2">
      <c r="A13" s="1">
        <v>40299</v>
      </c>
      <c r="B13" s="17">
        <v>0.28939999999999999</v>
      </c>
      <c r="C13" s="17">
        <v>1.7961409560608921</v>
      </c>
      <c r="D13" s="10">
        <v>0.99019999999999997</v>
      </c>
      <c r="E13" s="13">
        <v>15.283200000000001</v>
      </c>
      <c r="F13" s="13">
        <v>91.347499999999997</v>
      </c>
      <c r="G13" s="14">
        <v>1.0152000000000001</v>
      </c>
      <c r="H13" s="14"/>
      <c r="J13" s="3">
        <v>15.283200000000001</v>
      </c>
      <c r="K13" s="3">
        <v>91.347499999999997</v>
      </c>
      <c r="L13" s="8">
        <f t="shared" si="1"/>
        <v>1.015238440302124</v>
      </c>
      <c r="M13" s="10">
        <f t="shared" si="0"/>
        <v>15.053803513834529</v>
      </c>
      <c r="O13" s="34">
        <v>1.7961409560608921</v>
      </c>
    </row>
    <row r="14" spans="1:15" x14ac:dyDescent="0.2">
      <c r="A14" s="1">
        <v>40330</v>
      </c>
      <c r="B14" s="17">
        <v>0.27850000000000003</v>
      </c>
      <c r="C14" s="17">
        <v>0.41797692368322414</v>
      </c>
      <c r="D14" s="10">
        <v>-2.5931999999999999</v>
      </c>
      <c r="E14" s="13">
        <v>15.3309</v>
      </c>
      <c r="F14" s="13">
        <v>91.566500000000005</v>
      </c>
      <c r="G14" s="14">
        <v>1.0177</v>
      </c>
      <c r="H14" s="14"/>
      <c r="J14" s="3">
        <v>15.3309</v>
      </c>
      <c r="K14" s="3">
        <v>91.566500000000005</v>
      </c>
      <c r="L14" s="8">
        <f t="shared" si="1"/>
        <v>1.0176724118768925</v>
      </c>
      <c r="M14" s="10">
        <f t="shared" si="0"/>
        <v>15.064670930525896</v>
      </c>
      <c r="O14" s="34">
        <v>0.41797692368322414</v>
      </c>
    </row>
    <row r="15" spans="1:15" x14ac:dyDescent="0.2">
      <c r="A15" s="1">
        <v>40360</v>
      </c>
      <c r="B15" s="17">
        <v>0.26629999999999998</v>
      </c>
      <c r="C15" s="17">
        <v>-0.52274208158143576</v>
      </c>
      <c r="D15" s="10">
        <v>0.92659999999999998</v>
      </c>
      <c r="E15" s="13">
        <v>14.2323</v>
      </c>
      <c r="F15" s="13">
        <v>91.919200000000004</v>
      </c>
      <c r="G15" s="14">
        <v>1.0216000000000001</v>
      </c>
      <c r="H15" s="14"/>
      <c r="J15" s="3">
        <v>14.2323</v>
      </c>
      <c r="K15" s="3">
        <v>91.919200000000004</v>
      </c>
      <c r="L15" s="8">
        <f t="shared" si="1"/>
        <v>1.0215923286550699</v>
      </c>
      <c r="M15" s="10">
        <f t="shared" si="0"/>
        <v>13.93148675924072</v>
      </c>
      <c r="O15" s="34">
        <v>-0.52274208158143576</v>
      </c>
    </row>
    <row r="16" spans="1:15" x14ac:dyDescent="0.2">
      <c r="A16" s="1">
        <v>40391</v>
      </c>
      <c r="B16" s="17">
        <v>0.25779999999999997</v>
      </c>
      <c r="C16" s="17">
        <v>0.62696130135953954</v>
      </c>
      <c r="D16" s="10">
        <v>-1.4240999999999999</v>
      </c>
      <c r="E16" s="13">
        <v>14.604100000000001</v>
      </c>
      <c r="F16" s="13">
        <v>92.201099999999997</v>
      </c>
      <c r="G16" s="14">
        <v>1.0246999999999999</v>
      </c>
      <c r="H16" s="14"/>
      <c r="J16" s="3">
        <v>14.604100000000001</v>
      </c>
      <c r="K16" s="3">
        <v>92.201099999999997</v>
      </c>
      <c r="L16" s="8">
        <f t="shared" si="1"/>
        <v>1.0247253724309933</v>
      </c>
      <c r="M16" s="10">
        <f t="shared" si="0"/>
        <v>14.251720893134678</v>
      </c>
      <c r="O16" s="34">
        <v>0.62696130135953954</v>
      </c>
    </row>
    <row r="17" spans="1:15" x14ac:dyDescent="0.2">
      <c r="A17" s="1">
        <v>40422</v>
      </c>
      <c r="B17" s="17">
        <v>0.254</v>
      </c>
      <c r="C17" s="17">
        <v>0.5194834149700398</v>
      </c>
      <c r="D17" s="10">
        <v>1.3239000000000001</v>
      </c>
      <c r="E17" s="13">
        <v>15.310499999999999</v>
      </c>
      <c r="F17" s="13">
        <v>92.177300000000002</v>
      </c>
      <c r="G17" s="14">
        <v>1.0245</v>
      </c>
      <c r="H17" s="14"/>
      <c r="J17" s="3">
        <v>15.310499999999999</v>
      </c>
      <c r="K17" s="3">
        <v>92.177300000000002</v>
      </c>
      <c r="L17" s="8">
        <f t="shared" si="1"/>
        <v>1.0244608586251509</v>
      </c>
      <c r="M17" s="10">
        <f t="shared" si="0"/>
        <v>14.944934080299591</v>
      </c>
      <c r="O17" s="34">
        <v>0.5194834149700398</v>
      </c>
    </row>
    <row r="18" spans="1:15" x14ac:dyDescent="0.2">
      <c r="A18" s="1">
        <v>40452</v>
      </c>
      <c r="B18" s="17">
        <v>0.25280000000000002</v>
      </c>
      <c r="C18" s="17">
        <v>0.61983668456081253</v>
      </c>
      <c r="D18" s="10">
        <v>-0.1777</v>
      </c>
      <c r="E18" s="13">
        <v>15.248100000000001</v>
      </c>
      <c r="F18" s="13">
        <v>92.006900000000002</v>
      </c>
      <c r="G18" s="14">
        <v>1.0226</v>
      </c>
      <c r="H18" s="14"/>
      <c r="J18" s="3">
        <v>15.248100000000001</v>
      </c>
      <c r="K18" s="3">
        <v>92.006900000000002</v>
      </c>
      <c r="L18" s="8">
        <f t="shared" si="1"/>
        <v>1.0225670286875228</v>
      </c>
      <c r="M18" s="10">
        <f t="shared" si="0"/>
        <v>14.911589726857439</v>
      </c>
      <c r="O18" s="34">
        <v>0.61983668456081253</v>
      </c>
    </row>
    <row r="19" spans="1:15" x14ac:dyDescent="0.2">
      <c r="A19" s="1">
        <v>40483</v>
      </c>
      <c r="B19" s="17">
        <v>0.25109999999999999</v>
      </c>
      <c r="C19" s="17">
        <v>0.92261542403050933</v>
      </c>
      <c r="D19" s="10">
        <v>-1.4514</v>
      </c>
      <c r="E19" s="13">
        <v>14.767300000000001</v>
      </c>
      <c r="F19" s="13">
        <v>91.888400000000004</v>
      </c>
      <c r="G19" s="14">
        <v>1.0213000000000001</v>
      </c>
      <c r="H19" s="14"/>
      <c r="J19" s="3">
        <v>14.767300000000001</v>
      </c>
      <c r="K19" s="3">
        <v>91.888400000000004</v>
      </c>
      <c r="L19" s="8">
        <f t="shared" si="1"/>
        <v>1.0212500166710385</v>
      </c>
      <c r="M19" s="10">
        <f t="shared" si="0"/>
        <v>14.460024243756552</v>
      </c>
      <c r="O19" s="34">
        <v>0.92261542403050933</v>
      </c>
    </row>
    <row r="20" spans="1:15" x14ac:dyDescent="0.2">
      <c r="A20" s="1">
        <v>40513</v>
      </c>
      <c r="B20" s="17">
        <v>0.2452</v>
      </c>
      <c r="C20" s="17">
        <v>0.40732573547579976</v>
      </c>
      <c r="D20" s="10">
        <v>5.8876999999999997</v>
      </c>
      <c r="E20" s="13">
        <v>14.250999999999999</v>
      </c>
      <c r="F20" s="13">
        <v>92.274100000000004</v>
      </c>
      <c r="G20" s="14">
        <v>1.0255000000000001</v>
      </c>
      <c r="H20" s="14"/>
      <c r="J20" s="3">
        <v>14.250999999999999</v>
      </c>
      <c r="K20" s="3">
        <v>92.274100000000004</v>
      </c>
      <c r="L20" s="8">
        <f t="shared" si="1"/>
        <v>1.0255366962892494</v>
      </c>
      <c r="M20" s="10">
        <f t="shared" si="0"/>
        <v>13.896138530746978</v>
      </c>
      <c r="O20" s="34">
        <v>0.40732573547579976</v>
      </c>
    </row>
    <row r="21" spans="1:15" x14ac:dyDescent="0.2">
      <c r="A21" s="1">
        <v>40544</v>
      </c>
      <c r="B21" s="17">
        <v>0.2303</v>
      </c>
      <c r="C21" s="17">
        <v>-0.10167599487740379</v>
      </c>
      <c r="D21" s="10">
        <v>-5.6056999999999997</v>
      </c>
      <c r="E21" s="13">
        <v>14.223800000000001</v>
      </c>
      <c r="F21" s="13">
        <v>92.507499999999993</v>
      </c>
      <c r="G21" s="14">
        <v>1.0281</v>
      </c>
      <c r="H21" s="14"/>
      <c r="J21" s="3">
        <v>14.223800000000001</v>
      </c>
      <c r="K21" s="3">
        <v>92.507499999999993</v>
      </c>
      <c r="L21" s="8">
        <f t="shared" si="1"/>
        <v>1.0281307098305779</v>
      </c>
      <c r="M21" s="10">
        <f t="shared" si="0"/>
        <v>13.834622255708997</v>
      </c>
      <c r="O21" s="34">
        <v>-0.10167599487740379</v>
      </c>
    </row>
    <row r="22" spans="1:15" x14ac:dyDescent="0.2">
      <c r="A22" s="1">
        <v>40575</v>
      </c>
      <c r="B22" s="17">
        <v>0.20680000000000001</v>
      </c>
      <c r="C22" s="17">
        <v>0.91139365764419011</v>
      </c>
      <c r="D22" s="10">
        <v>0.5968</v>
      </c>
      <c r="E22" s="13">
        <v>14.6165</v>
      </c>
      <c r="F22" s="13">
        <v>92.766000000000005</v>
      </c>
      <c r="G22" s="14">
        <v>1.0309999999999999</v>
      </c>
      <c r="H22" s="14"/>
      <c r="J22" s="3">
        <v>14.6165</v>
      </c>
      <c r="K22" s="3">
        <v>92.766000000000005</v>
      </c>
      <c r="L22" s="8">
        <f t="shared" si="1"/>
        <v>1.0310036854108413</v>
      </c>
      <c r="M22" s="10">
        <f t="shared" si="0"/>
        <v>14.176961932173423</v>
      </c>
      <c r="O22" s="34">
        <v>0.91139365764419011</v>
      </c>
    </row>
    <row r="23" spans="1:15" x14ac:dyDescent="0.2">
      <c r="A23" s="1">
        <v>40603</v>
      </c>
      <c r="B23" s="17">
        <v>0.17460000000000001</v>
      </c>
      <c r="C23" s="17">
        <v>0</v>
      </c>
      <c r="D23" s="10">
        <v>3.5512999999999999</v>
      </c>
      <c r="E23" s="13">
        <v>15.758699999999999</v>
      </c>
      <c r="F23" s="13">
        <v>92.914000000000001</v>
      </c>
      <c r="G23" s="14">
        <v>1.0326</v>
      </c>
      <c r="H23" s="14"/>
      <c r="J23" s="3">
        <v>15.758699999999999</v>
      </c>
      <c r="K23" s="3">
        <v>92.914000000000001</v>
      </c>
      <c r="L23" s="8">
        <f t="shared" si="1"/>
        <v>1.0326485611782648</v>
      </c>
      <c r="M23" s="10">
        <f t="shared" si="0"/>
        <v>15.260467687108505</v>
      </c>
      <c r="O23" s="34">
        <v>0</v>
      </c>
    </row>
    <row r="24" spans="1:15" x14ac:dyDescent="0.2">
      <c r="A24" s="1">
        <v>40634</v>
      </c>
      <c r="B24" s="17">
        <v>0.14410000000000001</v>
      </c>
      <c r="C24" s="17">
        <v>-0.30287252037658285</v>
      </c>
      <c r="D24" s="10">
        <v>-6.7576999999999998</v>
      </c>
      <c r="E24" s="13">
        <v>16.3063</v>
      </c>
      <c r="F24" s="13">
        <v>92.558899999999994</v>
      </c>
      <c r="G24" s="14">
        <v>1.0286999999999999</v>
      </c>
      <c r="H24" s="14"/>
      <c r="J24" s="3">
        <v>16.3063</v>
      </c>
      <c r="K24" s="3">
        <v>92.558899999999994</v>
      </c>
      <c r="L24" s="8">
        <f t="shared" si="1"/>
        <v>1.0287019707389939</v>
      </c>
      <c r="M24" s="10">
        <f t="shared" si="0"/>
        <v>15.851335434193793</v>
      </c>
      <c r="O24" s="34">
        <v>-0.30287252037658285</v>
      </c>
    </row>
    <row r="25" spans="1:15" x14ac:dyDescent="0.2">
      <c r="A25" s="1">
        <v>40664</v>
      </c>
      <c r="B25" s="17">
        <v>0.1181</v>
      </c>
      <c r="C25" s="17">
        <v>0.70529091084427487</v>
      </c>
      <c r="D25" s="10">
        <v>2.6722999999999999</v>
      </c>
      <c r="E25" s="13">
        <v>16.3964</v>
      </c>
      <c r="F25" s="13">
        <v>92.365600000000001</v>
      </c>
      <c r="G25" s="14">
        <v>1.0266</v>
      </c>
      <c r="H25" s="14"/>
      <c r="J25" s="3">
        <v>16.3964</v>
      </c>
      <c r="K25" s="3">
        <v>92.365600000000001</v>
      </c>
      <c r="L25" s="8">
        <f t="shared" si="1"/>
        <v>1.0265536296184334</v>
      </c>
      <c r="M25" s="10">
        <f t="shared" si="0"/>
        <v>15.972278044639992</v>
      </c>
      <c r="O25" s="34">
        <v>0.70529091084427487</v>
      </c>
    </row>
    <row r="26" spans="1:15" x14ac:dyDescent="0.2">
      <c r="A26" s="1">
        <v>40695</v>
      </c>
      <c r="B26" s="17">
        <v>9.4899999999999998E-2</v>
      </c>
      <c r="C26" s="17">
        <v>-1.415591528297262</v>
      </c>
      <c r="D26" s="10">
        <v>-1.2468999999999999</v>
      </c>
      <c r="E26" s="13">
        <v>15.019</v>
      </c>
      <c r="F26" s="13">
        <v>92.156599999999997</v>
      </c>
      <c r="G26" s="14">
        <v>1.0242</v>
      </c>
      <c r="H26" s="14"/>
      <c r="J26" s="3">
        <v>15.019</v>
      </c>
      <c r="K26" s="3">
        <v>92.156599999999997</v>
      </c>
      <c r="L26" s="8">
        <f t="shared" si="1"/>
        <v>1.0242307982982206</v>
      </c>
      <c r="M26" s="10">
        <f t="shared" si="0"/>
        <v>14.663687154256991</v>
      </c>
      <c r="O26" s="34">
        <v>-1.415591528297262</v>
      </c>
    </row>
    <row r="27" spans="1:15" x14ac:dyDescent="0.2">
      <c r="A27" s="1">
        <v>40725</v>
      </c>
      <c r="B27" s="17">
        <v>7.0300000000000001E-2</v>
      </c>
      <c r="C27" s="17">
        <v>0.81136008270100146</v>
      </c>
      <c r="D27" s="10">
        <v>0.11799999999999999</v>
      </c>
      <c r="E27" s="13">
        <v>12.529</v>
      </c>
      <c r="F27" s="13">
        <v>92.318700000000007</v>
      </c>
      <c r="G27" s="14">
        <v>1.026</v>
      </c>
      <c r="H27" s="14"/>
      <c r="J27" s="3">
        <v>12.529</v>
      </c>
      <c r="K27" s="3">
        <v>92.318700000000007</v>
      </c>
      <c r="L27" s="8">
        <f t="shared" si="1"/>
        <v>1.0260323818245676</v>
      </c>
      <c r="M27" s="10">
        <f t="shared" si="0"/>
        <v>12.211115576800797</v>
      </c>
      <c r="O27" s="34">
        <v>0.81136008270100146</v>
      </c>
    </row>
    <row r="28" spans="1:15" x14ac:dyDescent="0.2">
      <c r="A28" s="1">
        <v>40756</v>
      </c>
      <c r="B28" s="17">
        <v>4.2299999999999997E-2</v>
      </c>
      <c r="C28" s="17">
        <v>0.20181305512857922</v>
      </c>
      <c r="D28" s="10">
        <v>-1.5106999999999999</v>
      </c>
      <c r="E28" s="13">
        <v>12.1296</v>
      </c>
      <c r="F28" s="13">
        <v>92.578100000000006</v>
      </c>
      <c r="G28" s="14">
        <v>1.0288999999999999</v>
      </c>
      <c r="H28" s="14"/>
      <c r="J28" s="3">
        <v>12.1296</v>
      </c>
      <c r="K28" s="3">
        <v>92.578100000000006</v>
      </c>
      <c r="L28" s="8">
        <f t="shared" si="1"/>
        <v>1.0289153600277408</v>
      </c>
      <c r="M28" s="10">
        <f t="shared" si="0"/>
        <v>11.78872477875437</v>
      </c>
      <c r="O28" s="34">
        <v>0.20181305512857922</v>
      </c>
    </row>
    <row r="29" spans="1:15" x14ac:dyDescent="0.2">
      <c r="A29" s="1">
        <v>40787</v>
      </c>
      <c r="B29" s="17">
        <v>1.2500000000000001E-2</v>
      </c>
      <c r="C29" s="17">
        <v>-0.80971766276678669</v>
      </c>
      <c r="D29" s="10">
        <v>-2.7176999999999998</v>
      </c>
      <c r="E29" s="13">
        <v>11.661799999999999</v>
      </c>
      <c r="F29" s="13">
        <v>92.759</v>
      </c>
      <c r="G29" s="14">
        <v>1.0308999999999999</v>
      </c>
      <c r="H29" s="14"/>
      <c r="J29" s="3">
        <v>11.661799999999999</v>
      </c>
      <c r="K29" s="3">
        <v>92.759</v>
      </c>
      <c r="L29" s="8">
        <f t="shared" si="1"/>
        <v>1.0309258872326521</v>
      </c>
      <c r="M29" s="10">
        <f t="shared" si="0"/>
        <v>11.311967372653866</v>
      </c>
      <c r="O29" s="34">
        <v>-0.80971766276678669</v>
      </c>
    </row>
    <row r="30" spans="1:15" x14ac:dyDescent="0.2">
      <c r="A30" s="1">
        <v>40817</v>
      </c>
      <c r="B30" s="17">
        <v>-1.1599999999999999E-2</v>
      </c>
      <c r="C30" s="17">
        <v>-0.20345547506278033</v>
      </c>
      <c r="D30" s="10">
        <v>1.0819000000000001</v>
      </c>
      <c r="E30" s="13">
        <v>10.291</v>
      </c>
      <c r="F30" s="13">
        <v>92.862499999999997</v>
      </c>
      <c r="G30" s="14">
        <v>1.0321</v>
      </c>
      <c r="H30" s="14"/>
      <c r="J30" s="3">
        <v>10.291</v>
      </c>
      <c r="K30" s="3">
        <v>92.862499999999997</v>
      </c>
      <c r="L30" s="8">
        <f t="shared" si="1"/>
        <v>1.0320761888673029</v>
      </c>
      <c r="M30" s="10">
        <f t="shared" si="0"/>
        <v>9.9711630895140679</v>
      </c>
      <c r="O30" s="34">
        <v>-0.20345547506278033</v>
      </c>
    </row>
    <row r="31" spans="1:15" x14ac:dyDescent="0.2">
      <c r="A31" s="1">
        <v>40848</v>
      </c>
      <c r="B31" s="17">
        <v>-2.7199999999999998E-2</v>
      </c>
      <c r="C31" s="17">
        <v>0.30502819485790988</v>
      </c>
      <c r="D31" s="10">
        <v>3.3024</v>
      </c>
      <c r="E31" s="13">
        <v>9.2086000000000006</v>
      </c>
      <c r="F31" s="13">
        <v>92.976100000000002</v>
      </c>
      <c r="G31" s="14">
        <v>1.0333000000000001</v>
      </c>
      <c r="H31" s="14"/>
      <c r="J31" s="3">
        <v>9.2086000000000006</v>
      </c>
      <c r="K31" s="3">
        <v>92.976100000000002</v>
      </c>
      <c r="L31" s="8">
        <f t="shared" si="1"/>
        <v>1.033338742159055</v>
      </c>
      <c r="M31" s="10">
        <f t="shared" si="0"/>
        <v>8.9115017412001585</v>
      </c>
      <c r="O31" s="34">
        <v>0.30502819485790988</v>
      </c>
    </row>
    <row r="32" spans="1:15" x14ac:dyDescent="0.2">
      <c r="A32" s="1">
        <v>40878</v>
      </c>
      <c r="B32" s="17">
        <v>-3.4299999999999997E-2</v>
      </c>
      <c r="C32" s="17">
        <v>-0.61098965917322912</v>
      </c>
      <c r="D32" s="10">
        <v>-5.8460000000000001</v>
      </c>
      <c r="E32" s="13">
        <v>7.4043000000000001</v>
      </c>
      <c r="F32" s="13">
        <v>93.222499999999997</v>
      </c>
      <c r="G32" s="14">
        <v>1.0361</v>
      </c>
      <c r="H32" s="14"/>
      <c r="J32" s="3">
        <v>7.4043000000000001</v>
      </c>
      <c r="K32" s="3">
        <v>93.222499999999997</v>
      </c>
      <c r="L32" s="8">
        <f t="shared" si="1"/>
        <v>1.0360772380313059</v>
      </c>
      <c r="M32" s="10">
        <f t="shared" si="0"/>
        <v>7.1464749231140559</v>
      </c>
      <c r="O32" s="34">
        <v>-0.61098965917322912</v>
      </c>
    </row>
    <row r="33" spans="1:15" x14ac:dyDescent="0.2">
      <c r="A33" s="1">
        <v>40909</v>
      </c>
      <c r="B33" s="17">
        <v>-3.4500000000000003E-2</v>
      </c>
      <c r="C33" s="17">
        <v>-0.61476626030489978</v>
      </c>
      <c r="D33" s="10">
        <v>1.8824000000000001</v>
      </c>
      <c r="E33" s="13">
        <v>6.8932000000000002</v>
      </c>
      <c r="F33" s="13">
        <v>93.367999999999995</v>
      </c>
      <c r="G33" s="14">
        <v>1.0377000000000001</v>
      </c>
      <c r="H33" s="14"/>
      <c r="J33" s="3">
        <v>6.8932000000000002</v>
      </c>
      <c r="K33" s="3">
        <v>93.367999999999995</v>
      </c>
      <c r="L33" s="8">
        <f t="shared" si="1"/>
        <v>1.0376943287350906</v>
      </c>
      <c r="M33" s="10">
        <f t="shared" si="0"/>
        <v>6.6428039636706364</v>
      </c>
      <c r="O33" s="34">
        <v>-0.61476626030489978</v>
      </c>
    </row>
    <row r="34" spans="1:15" x14ac:dyDescent="0.2">
      <c r="A34" s="1">
        <v>40940</v>
      </c>
      <c r="B34" s="17">
        <v>-2.8500000000000001E-2</v>
      </c>
      <c r="C34" s="17">
        <v>0.4102604047805018</v>
      </c>
      <c r="D34" s="10">
        <v>13.934200000000001</v>
      </c>
      <c r="E34" s="13">
        <v>8.4700000000000006</v>
      </c>
      <c r="F34" s="13">
        <v>93.859899999999996</v>
      </c>
      <c r="G34" s="14">
        <v>1.0431999999999999</v>
      </c>
      <c r="H34" s="14"/>
      <c r="J34" s="3">
        <v>8.4700000000000006</v>
      </c>
      <c r="K34" s="3">
        <v>93.859899999999996</v>
      </c>
      <c r="L34" s="8">
        <f t="shared" si="1"/>
        <v>1.0431613178566825</v>
      </c>
      <c r="M34" s="10">
        <f t="shared" ref="M34:M65" si="2">J34/L34</f>
        <v>8.1195495413909455</v>
      </c>
      <c r="O34" s="34">
        <v>0.4102604047805018</v>
      </c>
    </row>
    <row r="35" spans="1:15" x14ac:dyDescent="0.2">
      <c r="A35" s="1">
        <v>40969</v>
      </c>
      <c r="B35" s="17">
        <v>-0.02</v>
      </c>
      <c r="C35" s="17">
        <v>-0.20492493917077928</v>
      </c>
      <c r="D35" s="10">
        <v>-14.7409</v>
      </c>
      <c r="E35" s="13">
        <v>7.6181999999999999</v>
      </c>
      <c r="F35" s="13">
        <v>94.341800000000006</v>
      </c>
      <c r="G35" s="14">
        <v>1.0485</v>
      </c>
      <c r="H35" s="14"/>
      <c r="J35" s="3">
        <v>7.6181999999999999</v>
      </c>
      <c r="K35" s="3">
        <v>94.341800000000006</v>
      </c>
      <c r="L35" s="8">
        <f t="shared" ref="L35:L66" si="3">L34*K35/K34</f>
        <v>1.048517166723719</v>
      </c>
      <c r="M35" s="10">
        <f t="shared" si="2"/>
        <v>7.2656893389780537</v>
      </c>
      <c r="O35" s="34">
        <v>-0.20492493917077928</v>
      </c>
    </row>
    <row r="36" spans="1:15" x14ac:dyDescent="0.2">
      <c r="A36" s="1">
        <v>41000</v>
      </c>
      <c r="B36" s="17">
        <v>-9.9000000000000008E-3</v>
      </c>
      <c r="C36" s="17">
        <v>-0.72053668730759268</v>
      </c>
      <c r="D36" s="10">
        <v>7.0571000000000002</v>
      </c>
      <c r="E36" s="13">
        <v>6.9511000000000003</v>
      </c>
      <c r="F36" s="13">
        <v>94.546999999999997</v>
      </c>
      <c r="G36" s="14">
        <v>1.0508</v>
      </c>
      <c r="H36" s="14"/>
      <c r="J36" s="3">
        <v>6.9511000000000003</v>
      </c>
      <c r="K36" s="3">
        <v>94.546999999999997</v>
      </c>
      <c r="L36" s="8">
        <f t="shared" si="3"/>
        <v>1.0507977647472007</v>
      </c>
      <c r="M36" s="10">
        <f t="shared" si="2"/>
        <v>6.615069267560048</v>
      </c>
      <c r="O36" s="34">
        <v>-0.72053668730759268</v>
      </c>
    </row>
    <row r="37" spans="1:15" x14ac:dyDescent="0.2">
      <c r="A37" s="1">
        <v>41030</v>
      </c>
      <c r="B37" s="17">
        <v>-1E-4</v>
      </c>
      <c r="C37" s="17">
        <v>1.1299674820027676</v>
      </c>
      <c r="D37" s="10">
        <v>-5.4969999999999999</v>
      </c>
      <c r="E37" s="13">
        <v>6.6559999999999997</v>
      </c>
      <c r="F37" s="13">
        <v>94.551599999999993</v>
      </c>
      <c r="G37" s="14">
        <v>1.0508</v>
      </c>
      <c r="H37" s="14"/>
      <c r="J37" s="3">
        <v>6.6559999999999997</v>
      </c>
      <c r="K37" s="3">
        <v>94.551599999999993</v>
      </c>
      <c r="L37" s="8">
        <f t="shared" si="3"/>
        <v>1.0508488892642962</v>
      </c>
      <c r="M37" s="10">
        <f t="shared" si="2"/>
        <v>6.3339268547544396</v>
      </c>
      <c r="O37" s="34">
        <v>1.1299674820027676</v>
      </c>
    </row>
    <row r="38" spans="1:15" x14ac:dyDescent="0.2">
      <c r="A38" s="1">
        <v>41061</v>
      </c>
      <c r="B38" s="17">
        <v>6.8999999999999999E-3</v>
      </c>
      <c r="C38" s="17">
        <v>-1.0267167371595125</v>
      </c>
      <c r="D38" s="10">
        <v>2.9834999999999998</v>
      </c>
      <c r="E38" s="13">
        <v>7.0994999999999999</v>
      </c>
      <c r="F38" s="13">
        <v>94.695300000000003</v>
      </c>
      <c r="G38" s="14">
        <v>1.0524</v>
      </c>
      <c r="H38" s="14"/>
      <c r="J38" s="3">
        <v>7.0994999999999999</v>
      </c>
      <c r="K38" s="3">
        <v>94.695300000000003</v>
      </c>
      <c r="L38" s="8">
        <f t="shared" si="3"/>
        <v>1.0524459747222608</v>
      </c>
      <c r="M38" s="10">
        <f t="shared" si="2"/>
        <v>6.7457144314448536</v>
      </c>
      <c r="O38" s="34">
        <v>-1.0267167371595125</v>
      </c>
    </row>
    <row r="39" spans="1:15" x14ac:dyDescent="0.2">
      <c r="A39" s="1">
        <v>41091</v>
      </c>
      <c r="B39" s="17">
        <v>7.1999999999999998E-3</v>
      </c>
      <c r="C39" s="17">
        <v>0.30912441735616569</v>
      </c>
      <c r="D39" s="10">
        <v>-1.7096</v>
      </c>
      <c r="E39" s="13">
        <v>7.4459</v>
      </c>
      <c r="F39" s="13">
        <v>95.204999999999998</v>
      </c>
      <c r="G39" s="14">
        <v>1.0581</v>
      </c>
      <c r="H39" s="14"/>
      <c r="J39" s="3">
        <v>7.4459</v>
      </c>
      <c r="K39" s="3">
        <v>95.204999999999998</v>
      </c>
      <c r="L39" s="8">
        <f t="shared" si="3"/>
        <v>1.0581107934969616</v>
      </c>
      <c r="M39" s="10">
        <f t="shared" si="2"/>
        <v>7.0369757550548808</v>
      </c>
      <c r="O39" s="34">
        <v>0.30912441735616569</v>
      </c>
    </row>
    <row r="40" spans="1:15" x14ac:dyDescent="0.2">
      <c r="A40" s="1">
        <v>41122</v>
      </c>
      <c r="B40" s="17">
        <v>8.9999999999999998E-4</v>
      </c>
      <c r="C40" s="17">
        <v>0.71759231980332538</v>
      </c>
      <c r="D40" s="10">
        <v>0.60270000000000001</v>
      </c>
      <c r="E40" s="13">
        <v>7.5522</v>
      </c>
      <c r="F40" s="13">
        <v>95.763300000000001</v>
      </c>
      <c r="G40" s="14">
        <v>1.0643</v>
      </c>
      <c r="H40" s="14"/>
      <c r="J40" s="3">
        <v>7.5522</v>
      </c>
      <c r="K40" s="3">
        <v>95.763300000000001</v>
      </c>
      <c r="L40" s="8">
        <f t="shared" si="3"/>
        <v>1.0643157539088028</v>
      </c>
      <c r="M40" s="10">
        <f t="shared" si="2"/>
        <v>7.0958265648740166</v>
      </c>
      <c r="O40" s="34">
        <v>0.71759231980332538</v>
      </c>
    </row>
    <row r="41" spans="1:15" x14ac:dyDescent="0.2">
      <c r="A41" s="1">
        <v>41153</v>
      </c>
      <c r="B41" s="17">
        <v>-7.4999999999999997E-3</v>
      </c>
      <c r="C41" s="17">
        <v>-1.855723196572961</v>
      </c>
      <c r="D41" s="10">
        <v>-1.2750999999999999</v>
      </c>
      <c r="E41" s="13">
        <v>7.7335000000000003</v>
      </c>
      <c r="F41" s="13">
        <v>95.980599999999995</v>
      </c>
      <c r="G41" s="14">
        <v>1.0667</v>
      </c>
      <c r="H41" s="14"/>
      <c r="J41" s="3">
        <v>7.7335000000000003</v>
      </c>
      <c r="K41" s="3">
        <v>95.980599999999995</v>
      </c>
      <c r="L41" s="8">
        <f t="shared" si="3"/>
        <v>1.0667308316402968</v>
      </c>
      <c r="M41" s="10">
        <f t="shared" si="2"/>
        <v>7.2497201455294089</v>
      </c>
      <c r="O41" s="34">
        <v>-1.855723196572961</v>
      </c>
    </row>
    <row r="42" spans="1:15" x14ac:dyDescent="0.2">
      <c r="A42" s="1">
        <v>41183</v>
      </c>
      <c r="B42" s="17">
        <v>-8.8999999999999999E-3</v>
      </c>
      <c r="C42" s="17">
        <v>-0.62631726654741338</v>
      </c>
      <c r="D42" s="10">
        <v>1.0277000000000001</v>
      </c>
      <c r="E42" s="13">
        <v>7.8650000000000002</v>
      </c>
      <c r="F42" s="13">
        <v>95.925600000000003</v>
      </c>
      <c r="G42" s="14">
        <v>1.0661</v>
      </c>
      <c r="H42" s="14"/>
      <c r="J42" s="3">
        <v>7.8650000000000002</v>
      </c>
      <c r="K42" s="3">
        <v>95.925600000000003</v>
      </c>
      <c r="L42" s="8">
        <f t="shared" si="3"/>
        <v>1.0661195602402409</v>
      </c>
      <c r="M42" s="10">
        <f t="shared" si="2"/>
        <v>7.3772213673930622</v>
      </c>
      <c r="O42" s="34">
        <v>-0.62631726654741338</v>
      </c>
    </row>
    <row r="43" spans="1:15" x14ac:dyDescent="0.2">
      <c r="A43" s="1">
        <v>41214</v>
      </c>
      <c r="B43" s="17">
        <v>1.5E-3</v>
      </c>
      <c r="C43" s="17">
        <v>-0.73568207722467815</v>
      </c>
      <c r="D43" s="10">
        <v>-2.6297000000000001</v>
      </c>
      <c r="E43" s="13">
        <v>7.4444999999999997</v>
      </c>
      <c r="F43" s="13">
        <v>95.530900000000003</v>
      </c>
      <c r="G43" s="14">
        <v>1.0617000000000001</v>
      </c>
      <c r="H43" s="14"/>
      <c r="J43" s="3">
        <v>7.4444999999999997</v>
      </c>
      <c r="K43" s="3">
        <v>95.530900000000003</v>
      </c>
      <c r="L43" s="8">
        <f t="shared" si="3"/>
        <v>1.0617328543929299</v>
      </c>
      <c r="M43" s="10">
        <f t="shared" si="2"/>
        <v>7.0116507831497437</v>
      </c>
      <c r="O43" s="34">
        <v>-0.73568207722467815</v>
      </c>
    </row>
    <row r="44" spans="1:15" x14ac:dyDescent="0.2">
      <c r="A44" s="1">
        <v>41244</v>
      </c>
      <c r="B44" s="17">
        <v>2.5100000000000001E-2</v>
      </c>
      <c r="C44" s="17">
        <v>0.52604188892700887</v>
      </c>
      <c r="D44" s="10">
        <v>5.7336999999999998</v>
      </c>
      <c r="E44" s="13">
        <v>6.6265000000000001</v>
      </c>
      <c r="F44" s="13">
        <v>95.404399999999995</v>
      </c>
      <c r="G44" s="14">
        <v>1.0603</v>
      </c>
      <c r="H44" s="14"/>
      <c r="J44" s="3">
        <v>6.6265000000000001</v>
      </c>
      <c r="K44" s="3">
        <v>95.404399999999995</v>
      </c>
      <c r="L44" s="8">
        <f t="shared" si="3"/>
        <v>1.0603269301728009</v>
      </c>
      <c r="M44" s="10">
        <f t="shared" si="2"/>
        <v>6.2494875980562741</v>
      </c>
      <c r="O44" s="34">
        <v>0.52604188892700887</v>
      </c>
    </row>
    <row r="45" spans="1:15" x14ac:dyDescent="0.2">
      <c r="A45" s="1">
        <v>41275</v>
      </c>
      <c r="B45" s="17">
        <v>5.8599999999999999E-2</v>
      </c>
      <c r="C45" s="17">
        <v>-0.52604188892700898</v>
      </c>
      <c r="D45" s="10">
        <v>-1.3446</v>
      </c>
      <c r="E45" s="13">
        <v>5.2035999999999998</v>
      </c>
      <c r="F45" s="13">
        <v>94.958799999999997</v>
      </c>
      <c r="G45" s="14">
        <v>1.0553999999999999</v>
      </c>
      <c r="H45" s="14"/>
      <c r="J45" s="3">
        <v>5.2035999999999998</v>
      </c>
      <c r="K45" s="3">
        <v>94.958799999999997</v>
      </c>
      <c r="L45" s="8">
        <f t="shared" si="3"/>
        <v>1.0553745204298017</v>
      </c>
      <c r="M45" s="10">
        <f t="shared" si="2"/>
        <v>4.9305719432006292</v>
      </c>
      <c r="O45" s="34">
        <v>-0.52604188892700898</v>
      </c>
    </row>
    <row r="46" spans="1:15" x14ac:dyDescent="0.2">
      <c r="A46" s="1">
        <v>41306</v>
      </c>
      <c r="B46" s="17">
        <v>9.9500000000000005E-2</v>
      </c>
      <c r="C46" s="17">
        <v>0.10542787910959221</v>
      </c>
      <c r="D46" s="10">
        <v>0.50939999999999996</v>
      </c>
      <c r="E46" s="13">
        <v>4.6150000000000002</v>
      </c>
      <c r="F46" s="13">
        <v>95.064300000000003</v>
      </c>
      <c r="G46" s="14">
        <v>1.0565</v>
      </c>
      <c r="H46" s="14"/>
      <c r="J46" s="3">
        <v>4.6150000000000002</v>
      </c>
      <c r="K46" s="3">
        <v>95.064300000000003</v>
      </c>
      <c r="L46" s="8">
        <f t="shared" si="3"/>
        <v>1.0565470501153638</v>
      </c>
      <c r="M46" s="10">
        <f t="shared" si="2"/>
        <v>4.3680023520922147</v>
      </c>
      <c r="O46" s="34">
        <v>0.10542787910959221</v>
      </c>
    </row>
    <row r="47" spans="1:15" x14ac:dyDescent="0.2">
      <c r="A47" s="1">
        <v>41334</v>
      </c>
      <c r="B47" s="17">
        <v>0.13980000000000001</v>
      </c>
      <c r="C47" s="17">
        <v>0.94390317223531028</v>
      </c>
      <c r="D47" s="10">
        <v>4.3822999999999999</v>
      </c>
      <c r="E47" s="13">
        <v>4.1085000000000003</v>
      </c>
      <c r="F47" s="13">
        <v>95.391199999999998</v>
      </c>
      <c r="G47" s="14">
        <v>1.0602</v>
      </c>
      <c r="H47" s="14"/>
      <c r="J47" s="3">
        <v>4.1085000000000003</v>
      </c>
      <c r="K47" s="3">
        <v>95.391199999999998</v>
      </c>
      <c r="L47" s="8">
        <f t="shared" si="3"/>
        <v>1.0601802250367875</v>
      </c>
      <c r="M47" s="10">
        <f t="shared" si="2"/>
        <v>3.8752845063276276</v>
      </c>
      <c r="O47" s="34">
        <v>0.94390317223531028</v>
      </c>
    </row>
    <row r="48" spans="1:15" x14ac:dyDescent="0.2">
      <c r="A48" s="1">
        <v>41365</v>
      </c>
      <c r="B48" s="17">
        <v>0.1696</v>
      </c>
      <c r="C48" s="17">
        <v>0.41667072030780755</v>
      </c>
      <c r="D48" s="10">
        <v>-5.4909999999999997</v>
      </c>
      <c r="E48" s="13">
        <v>3.8285999999999998</v>
      </c>
      <c r="F48" s="13">
        <v>95.3232</v>
      </c>
      <c r="G48" s="14">
        <v>1.0593999999999999</v>
      </c>
      <c r="H48" s="14"/>
      <c r="J48" s="3">
        <v>3.8285999999999998</v>
      </c>
      <c r="K48" s="3">
        <v>95.3232</v>
      </c>
      <c r="L48" s="8">
        <f t="shared" si="3"/>
        <v>1.0594244713058092</v>
      </c>
      <c r="M48" s="10">
        <f t="shared" si="2"/>
        <v>3.6138489375094411</v>
      </c>
      <c r="O48" s="34">
        <v>0.41667072030780755</v>
      </c>
    </row>
    <row r="49" spans="1:15" x14ac:dyDescent="0.2">
      <c r="A49" s="1">
        <v>41395</v>
      </c>
      <c r="B49" s="17">
        <v>0.1852</v>
      </c>
      <c r="C49" s="17">
        <v>-0.10400242788061241</v>
      </c>
      <c r="D49" s="10">
        <v>-2.0503999999999998</v>
      </c>
      <c r="E49" s="13">
        <v>3.5375000000000001</v>
      </c>
      <c r="F49" s="13">
        <v>95.376800000000003</v>
      </c>
      <c r="G49" s="14">
        <v>1.06</v>
      </c>
      <c r="H49" s="14"/>
      <c r="J49" s="3">
        <v>3.5375000000000001</v>
      </c>
      <c r="K49" s="3">
        <v>95.376800000000003</v>
      </c>
      <c r="L49" s="8">
        <f t="shared" si="3"/>
        <v>1.0600201830702274</v>
      </c>
      <c r="M49" s="10">
        <f t="shared" si="2"/>
        <v>3.3372006085337311</v>
      </c>
      <c r="O49" s="34">
        <v>-0.10400242788061241</v>
      </c>
    </row>
    <row r="50" spans="1:15" x14ac:dyDescent="0.2">
      <c r="A50" s="1">
        <v>41426</v>
      </c>
      <c r="B50" s="17">
        <v>0.18790000000000001</v>
      </c>
      <c r="C50" s="17">
        <v>0.20789680307885272</v>
      </c>
      <c r="D50" s="10">
        <v>-2.3942999999999999</v>
      </c>
      <c r="E50" s="13">
        <v>4.2484999999999999</v>
      </c>
      <c r="F50" s="13">
        <v>95.412899999999993</v>
      </c>
      <c r="G50" s="14">
        <v>1.0604</v>
      </c>
      <c r="H50" s="14"/>
      <c r="J50" s="3">
        <v>4.2484999999999999</v>
      </c>
      <c r="K50" s="3">
        <v>95.412899999999993</v>
      </c>
      <c r="L50" s="8">
        <f t="shared" si="3"/>
        <v>1.0604213993891731</v>
      </c>
      <c r="M50" s="10">
        <f t="shared" si="2"/>
        <v>4.0064261268654446</v>
      </c>
      <c r="O50" s="34">
        <v>0.20789680307885272</v>
      </c>
    </row>
    <row r="51" spans="1:15" x14ac:dyDescent="0.2">
      <c r="A51" s="1">
        <v>41456</v>
      </c>
      <c r="B51" s="17">
        <v>0.1832</v>
      </c>
      <c r="C51" s="17">
        <v>-0.41623714594303235</v>
      </c>
      <c r="D51" s="10">
        <v>0.87609999999999999</v>
      </c>
      <c r="E51" s="13">
        <v>4.2191000000000001</v>
      </c>
      <c r="F51" s="13">
        <v>95.384500000000003</v>
      </c>
      <c r="G51" s="14">
        <v>1.0601</v>
      </c>
      <c r="H51" s="14"/>
      <c r="J51" s="3">
        <v>4.2191000000000001</v>
      </c>
      <c r="K51" s="3">
        <v>95.384500000000003</v>
      </c>
      <c r="L51" s="8">
        <f t="shared" si="3"/>
        <v>1.0601057610662352</v>
      </c>
      <c r="M51" s="10">
        <f t="shared" si="2"/>
        <v>3.9798859273781377</v>
      </c>
      <c r="O51" s="34">
        <v>-0.41623714594303235</v>
      </c>
    </row>
    <row r="52" spans="1:15" x14ac:dyDescent="0.2">
      <c r="A52" s="1">
        <v>41487</v>
      </c>
      <c r="B52" s="17">
        <v>0.17549999999999999</v>
      </c>
      <c r="C52" s="17">
        <v>0.3123427707448076</v>
      </c>
      <c r="D52" s="10">
        <v>-0.19739999999999999</v>
      </c>
      <c r="E52" s="13">
        <v>4.4154999999999998</v>
      </c>
      <c r="F52" s="13">
        <v>95.454700000000003</v>
      </c>
      <c r="G52" s="14">
        <v>1.0609</v>
      </c>
      <c r="H52" s="14"/>
      <c r="J52" s="3">
        <v>4.4154999999999998</v>
      </c>
      <c r="K52" s="3">
        <v>95.454700000000003</v>
      </c>
      <c r="L52" s="8">
        <f t="shared" si="3"/>
        <v>1.0608859656532157</v>
      </c>
      <c r="M52" s="10">
        <f t="shared" si="2"/>
        <v>4.1620872958586634</v>
      </c>
      <c r="O52" s="34">
        <v>0.3123427707448076</v>
      </c>
    </row>
    <row r="53" spans="1:15" x14ac:dyDescent="0.2">
      <c r="A53" s="1">
        <v>41518</v>
      </c>
      <c r="B53" s="17">
        <v>0.16869999999999999</v>
      </c>
      <c r="C53" s="17">
        <v>0.20768092200243735</v>
      </c>
      <c r="D53" s="10">
        <v>0.62060000000000004</v>
      </c>
      <c r="E53" s="13">
        <v>5.2237999999999998</v>
      </c>
      <c r="F53" s="13">
        <v>95.559899999999999</v>
      </c>
      <c r="G53" s="14">
        <v>1.0621</v>
      </c>
      <c r="H53" s="14"/>
      <c r="J53" s="3">
        <v>5.2237999999999998</v>
      </c>
      <c r="K53" s="3">
        <v>95.559899999999999</v>
      </c>
      <c r="L53" s="8">
        <f t="shared" si="3"/>
        <v>1.0620551611311408</v>
      </c>
      <c r="M53" s="10">
        <f t="shared" si="2"/>
        <v>4.9185769168866864</v>
      </c>
      <c r="O53" s="34">
        <v>0.20768092200243735</v>
      </c>
    </row>
    <row r="54" spans="1:15" x14ac:dyDescent="0.2">
      <c r="A54" s="1">
        <v>41548</v>
      </c>
      <c r="B54" s="17">
        <v>0.1666</v>
      </c>
      <c r="C54" s="17">
        <v>-0.41580447296913914</v>
      </c>
      <c r="D54" s="10">
        <v>-1.9622999999999999</v>
      </c>
      <c r="E54" s="13">
        <v>4.8936000000000002</v>
      </c>
      <c r="F54" s="13">
        <v>95.662599999999998</v>
      </c>
      <c r="G54" s="14">
        <v>1.0631999999999999</v>
      </c>
      <c r="H54" s="14"/>
      <c r="J54" s="3">
        <v>4.8936000000000002</v>
      </c>
      <c r="K54" s="3">
        <v>95.662599999999998</v>
      </c>
      <c r="L54" s="8">
        <f t="shared" si="3"/>
        <v>1.0631965715454272</v>
      </c>
      <c r="M54" s="10">
        <f t="shared" si="2"/>
        <v>4.6027236458135166</v>
      </c>
      <c r="O54" s="34">
        <v>-0.41580447296913914</v>
      </c>
    </row>
    <row r="55" spans="1:15" x14ac:dyDescent="0.2">
      <c r="A55" s="1">
        <v>41579</v>
      </c>
      <c r="B55" s="17">
        <v>0.16950000000000001</v>
      </c>
      <c r="C55" s="17">
        <v>1.3450780593541456</v>
      </c>
      <c r="D55" s="10">
        <v>1.4523999999999999</v>
      </c>
      <c r="E55" s="13">
        <v>4.5171000000000001</v>
      </c>
      <c r="F55" s="13">
        <v>95.695099999999996</v>
      </c>
      <c r="G55" s="14">
        <v>1.0636000000000001</v>
      </c>
      <c r="H55" s="14"/>
      <c r="J55" s="3">
        <v>4.5171000000000001</v>
      </c>
      <c r="K55" s="3">
        <v>95.695099999999996</v>
      </c>
      <c r="L55" s="8">
        <f t="shared" si="3"/>
        <v>1.0635577773727329</v>
      </c>
      <c r="M55" s="10">
        <f t="shared" si="2"/>
        <v>4.247159953226447</v>
      </c>
      <c r="O55" s="34">
        <v>1.3450780593541456</v>
      </c>
    </row>
    <row r="56" spans="1:15" x14ac:dyDescent="0.2">
      <c r="A56" s="1">
        <v>41609</v>
      </c>
      <c r="B56" s="17">
        <v>0.1744</v>
      </c>
      <c r="C56" s="17">
        <v>-0.30879591908705345</v>
      </c>
      <c r="D56" s="10">
        <v>-3.3117000000000001</v>
      </c>
      <c r="E56" s="13">
        <v>4.7766999999999999</v>
      </c>
      <c r="F56" s="13">
        <v>96.121700000000004</v>
      </c>
      <c r="G56" s="14">
        <v>1.0683</v>
      </c>
      <c r="H56" s="14"/>
      <c r="J56" s="3">
        <v>4.7766999999999999</v>
      </c>
      <c r="K56" s="3">
        <v>96.121700000000004</v>
      </c>
      <c r="L56" s="8">
        <f t="shared" si="3"/>
        <v>1.0682990206320766</v>
      </c>
      <c r="M56" s="10">
        <f t="shared" si="2"/>
        <v>4.471313656333586</v>
      </c>
      <c r="O56" s="34">
        <v>-0.30879591908705345</v>
      </c>
    </row>
    <row r="57" spans="1:15" x14ac:dyDescent="0.2">
      <c r="A57" s="1">
        <v>41640</v>
      </c>
      <c r="B57" s="17">
        <v>0.17469999999999999</v>
      </c>
      <c r="C57" s="17">
        <v>-0.10315455776755256</v>
      </c>
      <c r="D57" s="10">
        <v>-1.0639000000000001</v>
      </c>
      <c r="E57" s="13">
        <v>4.9873000000000003</v>
      </c>
      <c r="F57" s="13">
        <v>96.122699999999995</v>
      </c>
      <c r="G57" s="14">
        <v>1.0683</v>
      </c>
      <c r="H57" s="14"/>
      <c r="J57" s="3">
        <v>4.9873000000000003</v>
      </c>
      <c r="K57" s="3">
        <v>96.122699999999995</v>
      </c>
      <c r="L57" s="8">
        <f t="shared" si="3"/>
        <v>1.0683101346575321</v>
      </c>
      <c r="M57" s="10">
        <f t="shared" si="2"/>
        <v>4.6684009055093139</v>
      </c>
      <c r="O57" s="34">
        <v>-0.10315455776755256</v>
      </c>
    </row>
    <row r="58" spans="1:15" x14ac:dyDescent="0.2">
      <c r="A58" s="1">
        <v>41671</v>
      </c>
      <c r="B58" s="17">
        <v>0.1681</v>
      </c>
      <c r="C58" s="17">
        <v>0.51467091296700984</v>
      </c>
      <c r="D58" s="10">
        <v>7.4000000000000003E-3</v>
      </c>
      <c r="E58" s="13">
        <v>6.51</v>
      </c>
      <c r="F58" s="13">
        <v>96.465699999999998</v>
      </c>
      <c r="G58" s="14">
        <v>1.0721000000000001</v>
      </c>
      <c r="H58" s="14"/>
      <c r="J58" s="3">
        <v>6.51</v>
      </c>
      <c r="K58" s="3">
        <v>96.465699999999998</v>
      </c>
      <c r="L58" s="8">
        <f t="shared" si="3"/>
        <v>1.0721222453887906</v>
      </c>
      <c r="M58" s="10">
        <f t="shared" si="2"/>
        <v>6.0720687664112747</v>
      </c>
      <c r="O58" s="34">
        <v>0.51467091296700984</v>
      </c>
    </row>
    <row r="59" spans="1:15" x14ac:dyDescent="0.2">
      <c r="A59" s="1">
        <v>41699</v>
      </c>
      <c r="B59" s="17">
        <v>0.15970000000000001</v>
      </c>
      <c r="C59" s="17">
        <v>-0.51467091296701506</v>
      </c>
      <c r="D59" s="10">
        <v>0.72650000000000003</v>
      </c>
      <c r="E59" s="13">
        <v>6.1081000000000003</v>
      </c>
      <c r="F59" s="13">
        <v>96.780199999999994</v>
      </c>
      <c r="G59" s="14">
        <v>1.0755999999999999</v>
      </c>
      <c r="H59" s="14"/>
      <c r="J59" s="3">
        <v>6.1081000000000003</v>
      </c>
      <c r="K59" s="3">
        <v>96.780199999999994</v>
      </c>
      <c r="L59" s="8">
        <f t="shared" si="3"/>
        <v>1.0756176063945655</v>
      </c>
      <c r="M59" s="10">
        <f t="shared" si="2"/>
        <v>5.6786909805931387</v>
      </c>
      <c r="O59" s="34">
        <v>-0.51467091296701506</v>
      </c>
    </row>
    <row r="60" spans="1:15" x14ac:dyDescent="0.2">
      <c r="A60" s="1">
        <v>41730</v>
      </c>
      <c r="B60" s="17">
        <v>0.15770000000000001</v>
      </c>
      <c r="C60" s="17">
        <v>1.4344576816602128</v>
      </c>
      <c r="D60" s="10">
        <v>0.25669999999999998</v>
      </c>
      <c r="E60" s="13">
        <v>5.2145000000000001</v>
      </c>
      <c r="F60" s="13">
        <v>96.795100000000005</v>
      </c>
      <c r="G60" s="14">
        <v>1.0758000000000001</v>
      </c>
      <c r="H60" s="14"/>
      <c r="J60" s="3">
        <v>5.2145000000000001</v>
      </c>
      <c r="K60" s="3">
        <v>96.795100000000005</v>
      </c>
      <c r="L60" s="8">
        <f t="shared" si="3"/>
        <v>1.0757832053738536</v>
      </c>
      <c r="M60" s="10">
        <f t="shared" si="2"/>
        <v>4.8471662077935767</v>
      </c>
      <c r="O60" s="34">
        <v>1.4344576816602128</v>
      </c>
    </row>
    <row r="61" spans="1:15" x14ac:dyDescent="0.2">
      <c r="A61" s="1">
        <v>41760</v>
      </c>
      <c r="B61" s="17">
        <v>0.16539999999999999</v>
      </c>
      <c r="C61" s="17">
        <v>-0.91978676869319198</v>
      </c>
      <c r="D61" s="10">
        <v>2.7488000000000001</v>
      </c>
      <c r="E61" s="13">
        <v>5.0961999999999996</v>
      </c>
      <c r="F61" s="13">
        <v>96.747799999999998</v>
      </c>
      <c r="G61" s="14">
        <v>1.0752999999999999</v>
      </c>
      <c r="H61" s="14"/>
      <c r="J61" s="3">
        <v>5.0961999999999996</v>
      </c>
      <c r="K61" s="3">
        <v>96.747799999999998</v>
      </c>
      <c r="L61" s="8">
        <f t="shared" si="3"/>
        <v>1.0752575119698053</v>
      </c>
      <c r="M61" s="10">
        <f t="shared" si="2"/>
        <v>4.7395158306442111</v>
      </c>
      <c r="O61" s="34">
        <v>-0.91978676869319198</v>
      </c>
    </row>
    <row r="62" spans="1:15" x14ac:dyDescent="0.2">
      <c r="A62" s="1">
        <v>41791</v>
      </c>
      <c r="B62" s="17">
        <v>0.1804</v>
      </c>
      <c r="C62" s="17">
        <v>-0.3084783959356947</v>
      </c>
      <c r="D62" s="10">
        <v>-0.64810000000000001</v>
      </c>
      <c r="E62" s="13">
        <v>5.5795000000000003</v>
      </c>
      <c r="F62" s="13">
        <v>97.0227</v>
      </c>
      <c r="G62" s="14">
        <v>1.0783</v>
      </c>
      <c r="H62" s="14"/>
      <c r="J62" s="3">
        <v>5.5795000000000003</v>
      </c>
      <c r="K62" s="3">
        <v>97.0227</v>
      </c>
      <c r="L62" s="8">
        <f t="shared" si="3"/>
        <v>1.0783127575675397</v>
      </c>
      <c r="M62" s="10">
        <f t="shared" si="2"/>
        <v>5.1742872935921191</v>
      </c>
      <c r="O62" s="34">
        <v>-0.3084783959356947</v>
      </c>
    </row>
    <row r="63" spans="1:15" x14ac:dyDescent="0.2">
      <c r="A63" s="1">
        <v>41821</v>
      </c>
      <c r="B63" s="17">
        <v>0.1946</v>
      </c>
      <c r="C63" s="17">
        <v>0.71831845776267123</v>
      </c>
      <c r="D63" s="10">
        <v>-1.1476999999999999</v>
      </c>
      <c r="E63" s="13">
        <v>5.95</v>
      </c>
      <c r="F63" s="13">
        <v>97.278000000000006</v>
      </c>
      <c r="G63" s="14">
        <v>1.0811999999999999</v>
      </c>
      <c r="H63" s="14"/>
      <c r="J63" s="3">
        <v>5.95</v>
      </c>
      <c r="K63" s="3">
        <v>97.278000000000006</v>
      </c>
      <c r="L63" s="8">
        <f t="shared" si="3"/>
        <v>1.0811501682663451</v>
      </c>
      <c r="M63" s="10">
        <f t="shared" si="2"/>
        <v>5.5033983017742978</v>
      </c>
      <c r="O63" s="34">
        <v>0.71831845776267123</v>
      </c>
    </row>
    <row r="64" spans="1:15" x14ac:dyDescent="0.2">
      <c r="A64" s="1">
        <v>41852</v>
      </c>
      <c r="B64" s="17">
        <v>0.2044</v>
      </c>
      <c r="C64" s="17">
        <v>-1.4418340843243898</v>
      </c>
      <c r="D64" s="10">
        <v>0.23930000000000001</v>
      </c>
      <c r="E64" s="13">
        <v>6.2419000000000002</v>
      </c>
      <c r="F64" s="13">
        <v>97.512699999999995</v>
      </c>
      <c r="G64" s="14">
        <v>1.0838000000000001</v>
      </c>
      <c r="H64" s="14"/>
      <c r="J64" s="3">
        <v>6.2419000000000002</v>
      </c>
      <c r="K64" s="3">
        <v>97.512699999999995</v>
      </c>
      <c r="L64" s="8">
        <f t="shared" si="3"/>
        <v>1.083758630040766</v>
      </c>
      <c r="M64" s="10">
        <f t="shared" si="2"/>
        <v>5.75949277540259</v>
      </c>
      <c r="O64" s="34">
        <v>-1.4418340843243898</v>
      </c>
    </row>
    <row r="65" spans="1:15" x14ac:dyDescent="0.2">
      <c r="A65" s="1">
        <v>41883</v>
      </c>
      <c r="B65" s="17">
        <v>0.2099</v>
      </c>
      <c r="C65" s="17">
        <v>0.92927358638502133</v>
      </c>
      <c r="D65" s="10">
        <v>-0.15040000000000001</v>
      </c>
      <c r="E65" s="13">
        <v>6.0145</v>
      </c>
      <c r="F65" s="13">
        <v>97.505300000000005</v>
      </c>
      <c r="G65" s="14">
        <v>1.0837000000000001</v>
      </c>
      <c r="H65" s="14"/>
      <c r="J65" s="3">
        <v>6.0145</v>
      </c>
      <c r="K65" s="3">
        <v>97.505300000000005</v>
      </c>
      <c r="L65" s="8">
        <f t="shared" si="3"/>
        <v>1.083676386252395</v>
      </c>
      <c r="M65" s="10">
        <f t="shared" si="2"/>
        <v>5.5500886392842235</v>
      </c>
      <c r="O65" s="34">
        <v>0.92927358638502133</v>
      </c>
    </row>
    <row r="66" spans="1:15" x14ac:dyDescent="0.2">
      <c r="A66" s="1">
        <v>41913</v>
      </c>
      <c r="B66" s="17">
        <v>0.2142</v>
      </c>
      <c r="C66" s="17">
        <v>-0.30879591908705345</v>
      </c>
      <c r="D66" s="10">
        <v>0.40060000000000001</v>
      </c>
      <c r="E66" s="13">
        <v>6.0830000000000002</v>
      </c>
      <c r="F66" s="13">
        <v>97.461299999999994</v>
      </c>
      <c r="G66" s="14">
        <v>1.0831999999999999</v>
      </c>
      <c r="H66" s="14"/>
      <c r="J66" s="3">
        <v>6.0830000000000002</v>
      </c>
      <c r="K66" s="3">
        <v>97.461299999999994</v>
      </c>
      <c r="L66" s="8">
        <f t="shared" si="3"/>
        <v>1.0831873691323501</v>
      </c>
      <c r="M66" s="10">
        <f t="shared" ref="M66:M97" si="4">J66/L66</f>
        <v>5.6158335790718992</v>
      </c>
      <c r="O66" s="34">
        <v>-0.30879591908705345</v>
      </c>
    </row>
    <row r="67" spans="1:15" x14ac:dyDescent="0.2">
      <c r="A67" s="1">
        <v>41944</v>
      </c>
      <c r="B67" s="17">
        <v>0.21879999999999999</v>
      </c>
      <c r="C67" s="17">
        <v>-0.20640530261081064</v>
      </c>
      <c r="D67" s="10">
        <v>-1.5249999999999999</v>
      </c>
      <c r="E67" s="13">
        <v>6.8520000000000003</v>
      </c>
      <c r="F67" s="13">
        <v>97.502200000000002</v>
      </c>
      <c r="G67" s="14">
        <v>1.0835999999999999</v>
      </c>
      <c r="H67" s="14"/>
      <c r="J67" s="3">
        <v>6.8520000000000003</v>
      </c>
      <c r="K67" s="3">
        <v>97.502200000000002</v>
      </c>
      <c r="L67" s="8">
        <f t="shared" ref="L67:L98" si="5">L66*K67/K66</f>
        <v>1.0836419327734828</v>
      </c>
      <c r="M67" s="10">
        <f t="shared" si="4"/>
        <v>6.3231218659681536</v>
      </c>
      <c r="O67" s="34">
        <v>-0.20640530261081064</v>
      </c>
    </row>
    <row r="68" spans="1:15" x14ac:dyDescent="0.2">
      <c r="A68" s="1">
        <v>41974</v>
      </c>
      <c r="B68" s="17">
        <v>0.22309999999999999</v>
      </c>
      <c r="C68" s="17">
        <v>1.4359289463180858</v>
      </c>
      <c r="D68" s="10">
        <v>2.9283999999999999</v>
      </c>
      <c r="E68" s="13">
        <v>6.9067999999999996</v>
      </c>
      <c r="F68" s="13">
        <v>97.9114</v>
      </c>
      <c r="G68" s="14">
        <v>1.0882000000000001</v>
      </c>
      <c r="H68" s="14"/>
      <c r="J68" s="3">
        <v>6.9067999999999996</v>
      </c>
      <c r="K68" s="3">
        <v>97.9114</v>
      </c>
      <c r="L68" s="8">
        <f t="shared" si="5"/>
        <v>1.0881897919898995</v>
      </c>
      <c r="M68" s="10">
        <f t="shared" si="4"/>
        <v>6.3470545770972535</v>
      </c>
      <c r="O68" s="34">
        <v>1.4359289463180858</v>
      </c>
    </row>
    <row r="69" spans="1:15" x14ac:dyDescent="0.2">
      <c r="A69" s="1">
        <v>42005</v>
      </c>
      <c r="B69" s="17">
        <v>0.22550000000000001</v>
      </c>
      <c r="C69" s="17">
        <v>-0.61287217326818688</v>
      </c>
      <c r="D69" s="10">
        <v>-1.8798999999999999</v>
      </c>
      <c r="E69" s="13">
        <v>6.9752000000000001</v>
      </c>
      <c r="F69" s="13">
        <v>98.188299999999998</v>
      </c>
      <c r="G69" s="14">
        <v>1.0912999999999999</v>
      </c>
      <c r="H69" s="14"/>
      <c r="J69" s="3">
        <v>6.9752000000000001</v>
      </c>
      <c r="K69" s="3">
        <v>98.188299999999998</v>
      </c>
      <c r="L69" s="8">
        <f t="shared" si="5"/>
        <v>1.0912672656385451</v>
      </c>
      <c r="M69" s="10">
        <f t="shared" si="4"/>
        <v>6.3918347224669336</v>
      </c>
      <c r="O69" s="34">
        <v>-0.61287217326818688</v>
      </c>
    </row>
    <row r="70" spans="1:15" x14ac:dyDescent="0.2">
      <c r="A70" s="1">
        <v>42036</v>
      </c>
      <c r="B70" s="17">
        <v>0.22589999999999999</v>
      </c>
      <c r="C70" s="17">
        <v>2.4292691749304107</v>
      </c>
      <c r="D70" s="10">
        <v>6.7081</v>
      </c>
      <c r="E70" s="13">
        <v>7.2619999999999996</v>
      </c>
      <c r="F70" s="13">
        <v>99.145799999999994</v>
      </c>
      <c r="G70" s="14">
        <v>1.1019000000000001</v>
      </c>
      <c r="H70" s="14"/>
      <c r="J70" s="3">
        <v>7.2619999999999996</v>
      </c>
      <c r="K70" s="3">
        <v>99.145799999999994</v>
      </c>
      <c r="L70" s="8">
        <f t="shared" si="5"/>
        <v>1.1019089450122477</v>
      </c>
      <c r="M70" s="10">
        <f t="shared" si="4"/>
        <v>6.5903812042466745</v>
      </c>
      <c r="O70" s="34">
        <v>2.4292691749304107</v>
      </c>
    </row>
    <row r="71" spans="1:15" x14ac:dyDescent="0.2">
      <c r="A71" s="1">
        <v>42064</v>
      </c>
      <c r="B71" s="17">
        <v>0.2225</v>
      </c>
      <c r="C71" s="17">
        <v>0.19984683700208034</v>
      </c>
      <c r="D71" s="10">
        <v>-2.8067000000000002</v>
      </c>
      <c r="E71" s="13">
        <v>6.8009000000000004</v>
      </c>
      <c r="F71" s="13">
        <v>99.816800000000001</v>
      </c>
      <c r="G71" s="14">
        <v>1.1093999999999999</v>
      </c>
      <c r="H71" s="14"/>
      <c r="J71" s="3">
        <v>6.8009000000000004</v>
      </c>
      <c r="K71" s="3">
        <v>99.816800000000001</v>
      </c>
      <c r="L71" s="8">
        <f t="shared" si="5"/>
        <v>1.1093664560929311</v>
      </c>
      <c r="M71" s="10">
        <f t="shared" si="4"/>
        <v>6.1304359462535372</v>
      </c>
      <c r="O71" s="34">
        <v>0.19984683700208034</v>
      </c>
    </row>
    <row r="72" spans="1:15" x14ac:dyDescent="0.2">
      <c r="A72" s="1">
        <v>42095</v>
      </c>
      <c r="B72" s="17">
        <v>0.2175</v>
      </c>
      <c r="C72" s="17">
        <v>-0.70110267778612367</v>
      </c>
      <c r="D72" s="10">
        <v>-3.4971000000000001</v>
      </c>
      <c r="E72" s="13">
        <v>7.0960000000000001</v>
      </c>
      <c r="F72" s="13">
        <v>100.0448</v>
      </c>
      <c r="G72" s="14">
        <v>1.1119000000000001</v>
      </c>
      <c r="H72" s="14"/>
      <c r="J72" s="3">
        <v>7.0960000000000001</v>
      </c>
      <c r="K72" s="3">
        <v>100.0448</v>
      </c>
      <c r="L72" s="8">
        <f t="shared" si="5"/>
        <v>1.1119004538967996</v>
      </c>
      <c r="M72" s="10">
        <f t="shared" si="4"/>
        <v>6.3818662679119758</v>
      </c>
      <c r="O72" s="34">
        <v>-0.70110267778612367</v>
      </c>
    </row>
    <row r="73" spans="1:15" x14ac:dyDescent="0.2">
      <c r="A73" s="1">
        <v>42125</v>
      </c>
      <c r="B73" s="17">
        <v>0.2122</v>
      </c>
      <c r="C73" s="17">
        <v>0.60124416898332556</v>
      </c>
      <c r="D73" s="10">
        <v>-0.2437</v>
      </c>
      <c r="E73" s="13">
        <v>7.4489000000000001</v>
      </c>
      <c r="F73" s="13">
        <v>100.19450000000001</v>
      </c>
      <c r="G73" s="14">
        <v>1.1135999999999999</v>
      </c>
      <c r="H73" s="14"/>
      <c r="J73" s="3">
        <v>7.4489000000000001</v>
      </c>
      <c r="K73" s="3">
        <v>100.19450000000001</v>
      </c>
      <c r="L73" s="8">
        <f t="shared" si="5"/>
        <v>1.1135642235074976</v>
      </c>
      <c r="M73" s="10">
        <f t="shared" si="4"/>
        <v>6.6892414849118458</v>
      </c>
      <c r="O73" s="34">
        <v>0.60124416898332556</v>
      </c>
    </row>
    <row r="74" spans="1:15" x14ac:dyDescent="0.2">
      <c r="A74" s="1">
        <v>42156</v>
      </c>
      <c r="B74" s="17">
        <v>0.20710000000000001</v>
      </c>
      <c r="C74" s="17">
        <v>0.29917726183972421</v>
      </c>
      <c r="D74" s="10">
        <v>-0.53129999999999999</v>
      </c>
      <c r="E74" s="13">
        <v>7.4682000000000004</v>
      </c>
      <c r="F74" s="13">
        <v>100.24290000000001</v>
      </c>
      <c r="G74" s="14">
        <v>1.1141000000000001</v>
      </c>
      <c r="H74" s="14"/>
      <c r="J74" s="3">
        <v>7.4682000000000004</v>
      </c>
      <c r="K74" s="3">
        <v>100.24290000000001</v>
      </c>
      <c r="L74" s="8">
        <f t="shared" si="5"/>
        <v>1.114102142339547</v>
      </c>
      <c r="M74" s="10">
        <f t="shared" si="4"/>
        <v>6.7033351038327895</v>
      </c>
      <c r="O74" s="34">
        <v>0.29917726183972421</v>
      </c>
    </row>
    <row r="75" spans="1:15" x14ac:dyDescent="0.2">
      <c r="A75" s="1">
        <v>42186</v>
      </c>
      <c r="B75" s="17">
        <v>0.20180000000000001</v>
      </c>
      <c r="C75" s="17">
        <v>0.49681347318738295</v>
      </c>
      <c r="D75" s="10">
        <v>1.3823000000000001</v>
      </c>
      <c r="E75" s="13">
        <v>7.73</v>
      </c>
      <c r="F75" s="13">
        <v>100.289</v>
      </c>
      <c r="G75" s="14">
        <v>1.1146</v>
      </c>
      <c r="H75" s="14"/>
      <c r="J75" s="3">
        <v>7.73</v>
      </c>
      <c r="K75" s="3">
        <v>100.289</v>
      </c>
      <c r="L75" s="8">
        <f t="shared" si="5"/>
        <v>1.1146144989130484</v>
      </c>
      <c r="M75" s="10">
        <f t="shared" si="4"/>
        <v>6.9351331850950748</v>
      </c>
      <c r="O75" s="34">
        <v>0.49681347318738295</v>
      </c>
    </row>
    <row r="76" spans="1:15" x14ac:dyDescent="0.2">
      <c r="A76" s="1">
        <v>42217</v>
      </c>
      <c r="B76" s="17">
        <v>0.1958</v>
      </c>
      <c r="C76" s="17">
        <v>-0.99602742477382677</v>
      </c>
      <c r="D76" s="10">
        <v>0.2099</v>
      </c>
      <c r="E76" s="13">
        <v>8.0856999999999992</v>
      </c>
      <c r="F76" s="13">
        <v>100.4502</v>
      </c>
      <c r="G76" s="14">
        <v>1.1164000000000001</v>
      </c>
      <c r="H76" s="14"/>
      <c r="J76" s="3">
        <v>8.0856999999999992</v>
      </c>
      <c r="K76" s="3">
        <v>100.4502</v>
      </c>
      <c r="L76" s="8">
        <f t="shared" si="5"/>
        <v>1.1164060798164852</v>
      </c>
      <c r="M76" s="10">
        <f t="shared" si="4"/>
        <v>7.2426155197301743</v>
      </c>
      <c r="O76" s="34">
        <v>-0.99602742477382677</v>
      </c>
    </row>
    <row r="77" spans="1:15" x14ac:dyDescent="0.2">
      <c r="A77" s="1">
        <v>42248</v>
      </c>
      <c r="B77" s="17">
        <v>0.18870000000000001</v>
      </c>
      <c r="C77" s="17">
        <v>0.49921395158643067</v>
      </c>
      <c r="D77" s="10">
        <v>0.60370000000000001</v>
      </c>
      <c r="E77" s="13">
        <v>8.1005000000000003</v>
      </c>
      <c r="F77" s="13">
        <v>100.42959999999999</v>
      </c>
      <c r="G77" s="14">
        <v>1.1162000000000001</v>
      </c>
      <c r="H77" s="14"/>
      <c r="J77" s="3">
        <v>8.1005000000000003</v>
      </c>
      <c r="K77" s="3">
        <v>100.42959999999999</v>
      </c>
      <c r="L77" s="8">
        <f t="shared" si="5"/>
        <v>1.1161771308921005</v>
      </c>
      <c r="M77" s="10">
        <f t="shared" si="4"/>
        <v>7.2573606606020542</v>
      </c>
      <c r="O77" s="34">
        <v>0.49921395158643067</v>
      </c>
    </row>
    <row r="78" spans="1:15" x14ac:dyDescent="0.2">
      <c r="A78" s="1">
        <v>42278</v>
      </c>
      <c r="B78" s="17">
        <v>0.18090000000000001</v>
      </c>
      <c r="C78" s="17">
        <v>0.39764804126761488</v>
      </c>
      <c r="D78" s="10">
        <v>3.2679999999999998</v>
      </c>
      <c r="E78" s="13">
        <v>8.3790999999999993</v>
      </c>
      <c r="F78" s="13">
        <v>100.6212</v>
      </c>
      <c r="G78" s="14">
        <v>1.1183000000000001</v>
      </c>
      <c r="H78" s="14"/>
      <c r="J78" s="3">
        <v>8.3790999999999993</v>
      </c>
      <c r="K78" s="3">
        <v>100.6212</v>
      </c>
      <c r="L78" s="8">
        <f t="shared" si="5"/>
        <v>1.1183065781693866</v>
      </c>
      <c r="M78" s="10">
        <f t="shared" si="4"/>
        <v>7.4926680782976147</v>
      </c>
      <c r="O78" s="34">
        <v>0.39764804126761488</v>
      </c>
    </row>
    <row r="79" spans="1:15" x14ac:dyDescent="0.2">
      <c r="A79" s="1">
        <v>42309</v>
      </c>
      <c r="B79" s="17">
        <v>0.17249999999999999</v>
      </c>
      <c r="C79" s="17">
        <v>-0.79681363130661376</v>
      </c>
      <c r="D79" s="10">
        <v>-8.7741000000000007</v>
      </c>
      <c r="E79" s="13">
        <v>8.4994999999999994</v>
      </c>
      <c r="F79" s="13">
        <v>100.35599999999999</v>
      </c>
      <c r="G79" s="14">
        <v>1.1153999999999999</v>
      </c>
      <c r="H79" s="14"/>
      <c r="J79" s="3">
        <v>8.4994999999999994</v>
      </c>
      <c r="K79" s="3">
        <v>100.35599999999999</v>
      </c>
      <c r="L79" s="8">
        <f t="shared" si="5"/>
        <v>1.1153591386185711</v>
      </c>
      <c r="M79" s="10">
        <f t="shared" si="4"/>
        <v>7.6204154390370276</v>
      </c>
      <c r="O79" s="34">
        <v>-0.79681363130661376</v>
      </c>
    </row>
    <row r="80" spans="1:15" x14ac:dyDescent="0.2">
      <c r="A80" s="1">
        <v>42339</v>
      </c>
      <c r="B80" s="17">
        <v>0.1638</v>
      </c>
      <c r="C80" s="17">
        <v>0.29950601885746447</v>
      </c>
      <c r="D80" s="10">
        <v>1.5132000000000001</v>
      </c>
      <c r="E80" s="13">
        <v>8.2904999999999998</v>
      </c>
      <c r="F80" s="13">
        <v>100.1756</v>
      </c>
      <c r="G80" s="14">
        <v>1.1133999999999999</v>
      </c>
      <c r="H80" s="14"/>
      <c r="J80" s="3">
        <v>8.2904999999999998</v>
      </c>
      <c r="K80" s="3">
        <v>100.1756</v>
      </c>
      <c r="L80" s="8">
        <f t="shared" si="5"/>
        <v>1.1133541684263875</v>
      </c>
      <c r="M80" s="10">
        <f t="shared" si="4"/>
        <v>7.4464175328123803</v>
      </c>
      <c r="O80" s="34">
        <v>0.29950601885746447</v>
      </c>
    </row>
    <row r="81" spans="1:15" x14ac:dyDescent="0.2">
      <c r="A81" s="1">
        <v>42370</v>
      </c>
      <c r="B81" s="17">
        <v>0.15579999999999999</v>
      </c>
      <c r="C81" s="17">
        <v>2.2673140593822301</v>
      </c>
      <c r="D81" s="10">
        <v>0.22309999999999999</v>
      </c>
      <c r="E81" s="13">
        <v>6.8120000000000003</v>
      </c>
      <c r="F81" s="13">
        <v>99.460700000000003</v>
      </c>
      <c r="G81" s="14">
        <v>1.1053999999999999</v>
      </c>
      <c r="H81" s="14"/>
      <c r="J81" s="3">
        <v>6.8120000000000003</v>
      </c>
      <c r="K81" s="3">
        <v>99.460700000000003</v>
      </c>
      <c r="L81" s="8">
        <f t="shared" si="5"/>
        <v>1.1054087516282047</v>
      </c>
      <c r="M81" s="10">
        <f t="shared" si="4"/>
        <v>6.1624263332150289</v>
      </c>
      <c r="O81" s="34">
        <v>2.2673140593822301</v>
      </c>
    </row>
    <row r="82" spans="1:15" x14ac:dyDescent="0.2">
      <c r="A82" s="1">
        <v>42401</v>
      </c>
      <c r="B82" s="17">
        <v>0.14710000000000001</v>
      </c>
      <c r="C82" s="17">
        <v>-1.3739333845073496</v>
      </c>
      <c r="D82" s="10">
        <v>0.98670000000000002</v>
      </c>
      <c r="E82" s="13">
        <v>5.1486000000000001</v>
      </c>
      <c r="F82" s="13">
        <v>99.310500000000005</v>
      </c>
      <c r="G82" s="14">
        <v>1.1036999999999999</v>
      </c>
      <c r="H82" s="14"/>
      <c r="J82" s="3">
        <v>5.1486000000000001</v>
      </c>
      <c r="K82" s="3">
        <v>99.310500000000005</v>
      </c>
      <c r="L82" s="8">
        <f t="shared" si="5"/>
        <v>1.1037394250047792</v>
      </c>
      <c r="M82" s="10">
        <f t="shared" si="4"/>
        <v>4.6646879538417378</v>
      </c>
      <c r="O82" s="34">
        <v>-1.3739333845073496</v>
      </c>
    </row>
    <row r="83" spans="1:15" x14ac:dyDescent="0.2">
      <c r="A83" s="1">
        <v>42430</v>
      </c>
      <c r="B83" s="17">
        <v>0.14149999999999999</v>
      </c>
      <c r="C83" s="17">
        <v>-0.49533692979642574</v>
      </c>
      <c r="D83" s="10">
        <v>4.3996000000000004</v>
      </c>
      <c r="E83" s="13">
        <v>4.9329000000000001</v>
      </c>
      <c r="F83" s="13">
        <v>99.5411</v>
      </c>
      <c r="G83" s="14">
        <v>1.1063000000000001</v>
      </c>
      <c r="H83" s="14"/>
      <c r="J83" s="3">
        <v>4.9329000000000001</v>
      </c>
      <c r="K83" s="3">
        <v>99.5411</v>
      </c>
      <c r="L83" s="8">
        <f t="shared" si="5"/>
        <v>1.1063023192748322</v>
      </c>
      <c r="M83" s="10">
        <f t="shared" si="4"/>
        <v>4.458907763325902</v>
      </c>
      <c r="O83" s="34">
        <v>-0.49533692979642574</v>
      </c>
    </row>
    <row r="84" spans="1:15" x14ac:dyDescent="0.2">
      <c r="A84" s="1">
        <v>42461</v>
      </c>
      <c r="B84" s="17">
        <v>0.13739999999999999</v>
      </c>
      <c r="C84" s="17">
        <v>1.1846141478776355</v>
      </c>
      <c r="D84" s="10">
        <v>-2.4845999999999999</v>
      </c>
      <c r="E84" s="13">
        <v>5.6871</v>
      </c>
      <c r="F84" s="13">
        <v>99.541799999999995</v>
      </c>
      <c r="G84" s="14">
        <v>1.1063000000000001</v>
      </c>
      <c r="H84" s="14"/>
      <c r="J84" s="3">
        <v>5.6871</v>
      </c>
      <c r="K84" s="3">
        <v>99.541799999999995</v>
      </c>
      <c r="L84" s="8">
        <f t="shared" si="5"/>
        <v>1.1063100990926511</v>
      </c>
      <c r="M84" s="10">
        <f t="shared" si="4"/>
        <v>5.1406020831449695</v>
      </c>
      <c r="O84" s="34">
        <v>1.1846141478776355</v>
      </c>
    </row>
    <row r="85" spans="1:15" x14ac:dyDescent="0.2">
      <c r="A85" s="1">
        <v>42491</v>
      </c>
      <c r="B85" s="17">
        <v>0.1368</v>
      </c>
      <c r="C85" s="17">
        <v>-1.5826578929560939</v>
      </c>
      <c r="D85" s="10">
        <v>-2.3290999999999999</v>
      </c>
      <c r="E85" s="13">
        <v>5.9554999999999998</v>
      </c>
      <c r="F85" s="13">
        <v>99.532600000000002</v>
      </c>
      <c r="G85" s="14">
        <v>1.1062000000000001</v>
      </c>
      <c r="H85" s="14"/>
      <c r="J85" s="3">
        <v>5.9554999999999998</v>
      </c>
      <c r="K85" s="3">
        <v>99.532600000000002</v>
      </c>
      <c r="L85" s="8">
        <f t="shared" si="5"/>
        <v>1.10620785005846</v>
      </c>
      <c r="M85" s="10">
        <f t="shared" si="4"/>
        <v>5.3837079529721903</v>
      </c>
      <c r="O85" s="34">
        <v>-1.5826578929560939</v>
      </c>
    </row>
    <row r="86" spans="1:15" x14ac:dyDescent="0.2">
      <c r="A86" s="1">
        <v>42522</v>
      </c>
      <c r="B86" s="17">
        <v>0.14419999999999999</v>
      </c>
      <c r="C86" s="17">
        <v>0.99215430955686501</v>
      </c>
      <c r="D86" s="10">
        <v>1.8150999999999999</v>
      </c>
      <c r="E86" s="13">
        <v>5.6094999999999997</v>
      </c>
      <c r="F86" s="13">
        <v>99.2881</v>
      </c>
      <c r="G86" s="14">
        <v>1.1034999999999999</v>
      </c>
      <c r="H86" s="14"/>
      <c r="J86" s="3">
        <v>5.6094999999999997</v>
      </c>
      <c r="K86" s="3">
        <v>99.2881</v>
      </c>
      <c r="L86" s="8">
        <f t="shared" si="5"/>
        <v>1.1034904708345745</v>
      </c>
      <c r="M86" s="10">
        <f t="shared" si="4"/>
        <v>5.0834149893088894</v>
      </c>
      <c r="O86" s="34">
        <v>0.99215430955686501</v>
      </c>
    </row>
    <row r="87" spans="1:15" x14ac:dyDescent="0.2">
      <c r="A87" s="1">
        <v>42552</v>
      </c>
      <c r="B87" s="17">
        <v>0.16639999999999999</v>
      </c>
      <c r="C87" s="17">
        <v>9.8577541087377138E-2</v>
      </c>
      <c r="D87" s="10">
        <v>-0.35399999999999998</v>
      </c>
      <c r="E87" s="13">
        <v>4.6348000000000003</v>
      </c>
      <c r="F87" s="13">
        <v>98.777900000000002</v>
      </c>
      <c r="G87" s="14">
        <v>1.0978000000000001</v>
      </c>
      <c r="H87" s="14"/>
      <c r="J87" s="3">
        <v>4.6348000000000003</v>
      </c>
      <c r="K87" s="3">
        <v>98.777900000000002</v>
      </c>
      <c r="L87" s="8">
        <f t="shared" si="5"/>
        <v>1.0978200950471459</v>
      </c>
      <c r="M87" s="10">
        <f t="shared" si="4"/>
        <v>4.2218210624036336</v>
      </c>
      <c r="O87" s="34">
        <v>9.8577541087377138E-2</v>
      </c>
    </row>
    <row r="88" spans="1:15" x14ac:dyDescent="0.2">
      <c r="A88" s="1">
        <v>42583</v>
      </c>
      <c r="B88" s="17">
        <v>0.20369999999999999</v>
      </c>
      <c r="C88" s="17">
        <v>0</v>
      </c>
      <c r="D88" s="10">
        <v>0.7913</v>
      </c>
      <c r="E88" s="13">
        <v>4.6864999999999997</v>
      </c>
      <c r="F88" s="13">
        <v>98.363600000000005</v>
      </c>
      <c r="G88" s="14">
        <v>1.0931999999999999</v>
      </c>
      <c r="H88" s="14"/>
      <c r="J88" s="3">
        <v>4.6864999999999997</v>
      </c>
      <c r="K88" s="3">
        <v>98.363600000000005</v>
      </c>
      <c r="L88" s="8">
        <f t="shared" si="5"/>
        <v>1.0932155543009059</v>
      </c>
      <c r="M88" s="10">
        <f t="shared" si="4"/>
        <v>4.2868947313843719</v>
      </c>
      <c r="O88" s="34">
        <v>0</v>
      </c>
    </row>
    <row r="89" spans="1:15" x14ac:dyDescent="0.2">
      <c r="A89" s="1">
        <v>42614</v>
      </c>
      <c r="B89" s="17">
        <v>0.24879999999999999</v>
      </c>
      <c r="C89" s="17">
        <v>9.857899192953648E-2</v>
      </c>
      <c r="D89" s="10">
        <v>-2.4722</v>
      </c>
      <c r="E89" s="13">
        <v>4.3186</v>
      </c>
      <c r="F89" s="13">
        <v>98.067499999999995</v>
      </c>
      <c r="G89" s="14">
        <v>1.0899000000000001</v>
      </c>
      <c r="H89" s="14"/>
      <c r="J89" s="3">
        <v>4.3186</v>
      </c>
      <c r="K89" s="3">
        <v>98.067499999999995</v>
      </c>
      <c r="L89" s="8">
        <f t="shared" si="5"/>
        <v>1.0899246913635134</v>
      </c>
      <c r="M89" s="10">
        <f t="shared" si="4"/>
        <v>3.9622921053356093</v>
      </c>
      <c r="O89" s="34">
        <v>9.857899192953648E-2</v>
      </c>
    </row>
    <row r="90" spans="1:15" x14ac:dyDescent="0.2">
      <c r="A90" s="1">
        <v>42644</v>
      </c>
      <c r="B90" s="17">
        <v>0.28499999999999998</v>
      </c>
      <c r="C90" s="17">
        <v>1.4670438465324709</v>
      </c>
      <c r="D90" s="10">
        <v>7.9767999999999999</v>
      </c>
      <c r="E90" s="13">
        <v>5.6985999999999999</v>
      </c>
      <c r="F90" s="13">
        <v>98.162400000000005</v>
      </c>
      <c r="G90" s="14">
        <v>1.091</v>
      </c>
      <c r="H90" s="14"/>
      <c r="J90" s="3">
        <v>5.6985999999999999</v>
      </c>
      <c r="K90" s="3">
        <v>98.162400000000005</v>
      </c>
      <c r="L90" s="8">
        <f t="shared" si="5"/>
        <v>1.0909794123792467</v>
      </c>
      <c r="M90" s="10">
        <f t="shared" si="4"/>
        <v>5.2233799605551585</v>
      </c>
      <c r="O90" s="34">
        <v>1.4670438465324709</v>
      </c>
    </row>
    <row r="91" spans="1:15" x14ac:dyDescent="0.2">
      <c r="A91" s="1">
        <v>42675</v>
      </c>
      <c r="B91" s="17">
        <v>0.30559999999999998</v>
      </c>
      <c r="C91" s="17">
        <v>-9.7142653843746249E-2</v>
      </c>
      <c r="D91" s="10">
        <v>-2.5587</v>
      </c>
      <c r="E91" s="13">
        <v>5.6368</v>
      </c>
      <c r="F91" s="13">
        <v>97.945700000000002</v>
      </c>
      <c r="G91" s="14">
        <v>1.0886</v>
      </c>
      <c r="H91" s="14"/>
      <c r="J91" s="3">
        <v>5.6368</v>
      </c>
      <c r="K91" s="3">
        <v>97.945700000000002</v>
      </c>
      <c r="L91" s="8">
        <f t="shared" si="5"/>
        <v>1.088571003063026</v>
      </c>
      <c r="M91" s="10">
        <f t="shared" si="4"/>
        <v>5.1781647537359961</v>
      </c>
      <c r="O91" s="34">
        <v>-9.7142653843746249E-2</v>
      </c>
    </row>
    <row r="92" spans="1:15" x14ac:dyDescent="0.2">
      <c r="A92" s="1">
        <v>42705</v>
      </c>
      <c r="B92" s="17">
        <v>0.31219999999999998</v>
      </c>
      <c r="C92" s="17">
        <v>0</v>
      </c>
      <c r="D92" s="10">
        <v>-0.93610000000000004</v>
      </c>
      <c r="E92" s="13">
        <v>5.2032999999999996</v>
      </c>
      <c r="F92" s="13">
        <v>98.429900000000004</v>
      </c>
      <c r="G92" s="14">
        <v>1.0940000000000001</v>
      </c>
      <c r="H92" s="14"/>
      <c r="J92" s="3">
        <v>5.2032999999999996</v>
      </c>
      <c r="K92" s="3">
        <v>98.429900000000004</v>
      </c>
      <c r="L92" s="8">
        <f t="shared" si="5"/>
        <v>1.0939524141886101</v>
      </c>
      <c r="M92" s="10">
        <f t="shared" si="4"/>
        <v>4.7564226126410745</v>
      </c>
      <c r="O92" s="34">
        <v>0</v>
      </c>
    </row>
    <row r="93" spans="1:15" x14ac:dyDescent="0.2">
      <c r="A93" s="1">
        <v>42736</v>
      </c>
      <c r="B93" s="17">
        <v>0.3115</v>
      </c>
      <c r="C93" s="17">
        <v>-0.48703617120852905</v>
      </c>
      <c r="D93" s="10">
        <v>2.7667000000000002</v>
      </c>
      <c r="E93" s="13">
        <v>5.2276999999999996</v>
      </c>
      <c r="F93" s="13">
        <v>98.4602</v>
      </c>
      <c r="G93" s="14">
        <v>1.0943000000000001</v>
      </c>
      <c r="H93" s="14"/>
      <c r="J93" s="3">
        <v>5.2276999999999996</v>
      </c>
      <c r="K93" s="3">
        <v>98.4602</v>
      </c>
      <c r="L93" s="8">
        <f t="shared" si="5"/>
        <v>1.0942891691599137</v>
      </c>
      <c r="M93" s="10">
        <f t="shared" si="4"/>
        <v>4.7772564577362191</v>
      </c>
      <c r="O93" s="34">
        <v>-0.48703617120852905</v>
      </c>
    </row>
    <row r="94" spans="1:15" x14ac:dyDescent="0.2">
      <c r="A94" s="1">
        <v>42767</v>
      </c>
      <c r="B94" s="17">
        <v>0.30659999999999998</v>
      </c>
      <c r="C94" s="17">
        <v>0.87504186501802561</v>
      </c>
      <c r="D94" s="10">
        <v>-3.9405999999999999</v>
      </c>
      <c r="E94" s="13">
        <v>5.1379999999999999</v>
      </c>
      <c r="F94" s="13">
        <v>98.834599999999995</v>
      </c>
      <c r="G94" s="14">
        <v>1.0985</v>
      </c>
      <c r="H94" s="14"/>
      <c r="J94" s="3">
        <v>5.1379999999999999</v>
      </c>
      <c r="K94" s="3">
        <v>98.834599999999995</v>
      </c>
      <c r="L94" s="8">
        <f t="shared" si="5"/>
        <v>1.0984502602904769</v>
      </c>
      <c r="M94" s="10">
        <f t="shared" si="4"/>
        <v>4.6774990054090342</v>
      </c>
      <c r="O94" s="34">
        <v>0.87504186501802561</v>
      </c>
    </row>
    <row r="95" spans="1:15" x14ac:dyDescent="0.2">
      <c r="A95" s="1">
        <v>42795</v>
      </c>
      <c r="B95" s="17">
        <v>0.30380000000000001</v>
      </c>
      <c r="C95" s="17">
        <v>-0.1938146614997624</v>
      </c>
      <c r="D95" s="10">
        <v>-2.7930000000000001</v>
      </c>
      <c r="E95" s="13">
        <v>5.1003999999999996</v>
      </c>
      <c r="F95" s="13">
        <v>99.076099999999997</v>
      </c>
      <c r="G95" s="14">
        <v>1.1011</v>
      </c>
      <c r="H95" s="14"/>
      <c r="J95" s="3">
        <v>5.1003999999999996</v>
      </c>
      <c r="K95" s="3">
        <v>99.076099999999997</v>
      </c>
      <c r="L95" s="8">
        <f t="shared" si="5"/>
        <v>1.1011342974379956</v>
      </c>
      <c r="M95" s="10">
        <f t="shared" si="4"/>
        <v>4.6319508999647709</v>
      </c>
      <c r="O95" s="34">
        <v>-0.1938146614997624</v>
      </c>
    </row>
    <row r="96" spans="1:15" x14ac:dyDescent="0.2">
      <c r="A96" s="1">
        <v>42826</v>
      </c>
      <c r="B96" s="17">
        <v>0.3009</v>
      </c>
      <c r="C96" s="17">
        <v>0.67671422788860025</v>
      </c>
      <c r="D96" s="10">
        <v>3.1629</v>
      </c>
      <c r="E96" s="13">
        <v>4.7567000000000004</v>
      </c>
      <c r="F96" s="13">
        <v>99.403599999999997</v>
      </c>
      <c r="G96" s="14">
        <v>1.1048</v>
      </c>
      <c r="H96" s="14"/>
      <c r="J96" s="3">
        <v>4.7567000000000004</v>
      </c>
      <c r="K96" s="3">
        <v>99.403599999999997</v>
      </c>
      <c r="L96" s="8">
        <f t="shared" si="5"/>
        <v>1.1047741407746929</v>
      </c>
      <c r="M96" s="10">
        <f t="shared" si="4"/>
        <v>4.3055859333062356</v>
      </c>
      <c r="O96" s="34">
        <v>0.67671422788860025</v>
      </c>
    </row>
    <row r="97" spans="1:15" x14ac:dyDescent="0.2">
      <c r="A97" s="1">
        <v>42856</v>
      </c>
      <c r="B97" s="17">
        <v>0.29720000000000002</v>
      </c>
      <c r="C97" s="17">
        <v>0.57632229811530855</v>
      </c>
      <c r="D97" s="10">
        <v>0.81410000000000005</v>
      </c>
      <c r="E97" s="13">
        <v>4.6890999999999998</v>
      </c>
      <c r="F97" s="13">
        <v>99.267399999999995</v>
      </c>
      <c r="G97" s="14">
        <v>1.1032999999999999</v>
      </c>
      <c r="H97" s="14"/>
      <c r="J97" s="3">
        <v>4.6890999999999998</v>
      </c>
      <c r="K97" s="3">
        <v>99.267399999999995</v>
      </c>
      <c r="L97" s="8">
        <f t="shared" si="5"/>
        <v>1.1032604105076451</v>
      </c>
      <c r="M97" s="10">
        <f t="shared" si="4"/>
        <v>4.2502204876928342</v>
      </c>
      <c r="O97" s="34">
        <v>0.57632229811530855</v>
      </c>
    </row>
    <row r="98" spans="1:15" x14ac:dyDescent="0.2">
      <c r="A98" s="1">
        <v>42887</v>
      </c>
      <c r="B98" s="17">
        <v>0.29239999999999999</v>
      </c>
      <c r="C98" s="17">
        <v>-0.38390968467492104</v>
      </c>
      <c r="D98" s="10">
        <v>-0.23119999999999999</v>
      </c>
      <c r="E98" s="13">
        <v>4.9626999999999999</v>
      </c>
      <c r="F98" s="13">
        <v>99.085099999999997</v>
      </c>
      <c r="G98" s="14">
        <v>1.1012</v>
      </c>
      <c r="H98" s="14"/>
      <c r="J98" s="3">
        <v>4.9626999999999999</v>
      </c>
      <c r="K98" s="3">
        <v>99.085099999999997</v>
      </c>
      <c r="L98" s="8">
        <f t="shared" si="5"/>
        <v>1.1012343236670958</v>
      </c>
      <c r="M98" s="10">
        <f t="shared" ref="M98:M128" si="6">J98/L98</f>
        <v>4.5064886676200517</v>
      </c>
      <c r="O98" s="34">
        <v>-0.38390968467492104</v>
      </c>
    </row>
    <row r="99" spans="1:15" x14ac:dyDescent="0.2">
      <c r="A99" s="1">
        <v>42917</v>
      </c>
      <c r="B99" s="17">
        <v>0.2868</v>
      </c>
      <c r="C99" s="17">
        <v>1.05213028001702</v>
      </c>
      <c r="D99" s="10">
        <v>0.1027</v>
      </c>
      <c r="E99" s="13">
        <v>5.2605000000000004</v>
      </c>
      <c r="F99" s="13">
        <v>98.872299999999996</v>
      </c>
      <c r="G99" s="14">
        <v>1.0989</v>
      </c>
      <c r="H99" s="14"/>
      <c r="J99" s="3">
        <v>5.2605000000000004</v>
      </c>
      <c r="K99" s="3">
        <v>98.872299999999996</v>
      </c>
      <c r="L99" s="8">
        <f t="shared" ref="L99:L128" si="7">L98*K99/K98</f>
        <v>1.0988692590501519</v>
      </c>
      <c r="M99" s="10">
        <f t="shared" si="6"/>
        <v>4.7871937054159721</v>
      </c>
      <c r="O99" s="34">
        <v>1.05213028001702</v>
      </c>
    </row>
    <row r="100" spans="1:15" x14ac:dyDescent="0.2">
      <c r="A100" s="1">
        <v>42948</v>
      </c>
      <c r="B100" s="17">
        <v>0.27929999999999999</v>
      </c>
      <c r="C100" s="17">
        <v>0.94705569619082919</v>
      </c>
      <c r="D100" s="10">
        <v>-0.95730000000000004</v>
      </c>
      <c r="E100" s="13">
        <v>5.6496000000000004</v>
      </c>
      <c r="F100" s="13">
        <v>98.945800000000006</v>
      </c>
      <c r="G100" s="14">
        <v>1.0996999999999999</v>
      </c>
      <c r="H100" s="14"/>
      <c r="J100" s="3">
        <v>5.6496000000000004</v>
      </c>
      <c r="K100" s="3">
        <v>98.945800000000006</v>
      </c>
      <c r="L100" s="8">
        <f t="shared" si="7"/>
        <v>1.099686139921136</v>
      </c>
      <c r="M100" s="10">
        <f t="shared" si="6"/>
        <v>5.1374658594907467</v>
      </c>
      <c r="O100" s="34">
        <v>0.94705569619082919</v>
      </c>
    </row>
    <row r="101" spans="1:15" x14ac:dyDescent="0.2">
      <c r="A101" s="1">
        <v>42979</v>
      </c>
      <c r="B101" s="17">
        <v>0.26779999999999998</v>
      </c>
      <c r="C101" s="17">
        <v>-0.56715644432740919</v>
      </c>
      <c r="D101" s="10">
        <v>-0.17080000000000001</v>
      </c>
      <c r="E101" s="13">
        <v>6.7942999999999998</v>
      </c>
      <c r="F101" s="13">
        <v>98.996200000000002</v>
      </c>
      <c r="G101" s="14">
        <v>1.1002000000000001</v>
      </c>
      <c r="H101" s="14"/>
      <c r="J101" s="3">
        <v>6.7942999999999998</v>
      </c>
      <c r="K101" s="3">
        <v>98.996200000000002</v>
      </c>
      <c r="L101" s="8">
        <f t="shared" si="7"/>
        <v>1.1002462868040963</v>
      </c>
      <c r="M101" s="10">
        <f t="shared" si="6"/>
        <v>6.1752537422648484</v>
      </c>
      <c r="O101" s="34">
        <v>-0.56715644432740919</v>
      </c>
    </row>
    <row r="102" spans="1:15" x14ac:dyDescent="0.2">
      <c r="A102" s="1">
        <v>43009</v>
      </c>
      <c r="B102" s="17">
        <v>0.24990000000000001</v>
      </c>
      <c r="C102" s="17">
        <v>0.9433876467511253</v>
      </c>
      <c r="D102" s="10">
        <v>-1.4684999999999999</v>
      </c>
      <c r="E102" s="13">
        <v>7.2709000000000001</v>
      </c>
      <c r="F102" s="13">
        <v>99.207800000000006</v>
      </c>
      <c r="G102" s="14">
        <v>1.1026</v>
      </c>
      <c r="H102" s="14"/>
      <c r="J102" s="3">
        <v>7.2709000000000001</v>
      </c>
      <c r="K102" s="3">
        <v>99.207800000000006</v>
      </c>
      <c r="L102" s="8">
        <f t="shared" si="7"/>
        <v>1.1025980145904937</v>
      </c>
      <c r="M102" s="10">
        <f t="shared" si="6"/>
        <v>6.5943343845947533</v>
      </c>
      <c r="O102" s="34">
        <v>0.9433876467511253</v>
      </c>
    </row>
    <row r="103" spans="1:15" x14ac:dyDescent="0.2">
      <c r="A103" s="1">
        <v>43040</v>
      </c>
      <c r="B103" s="17">
        <v>0.22520000000000001</v>
      </c>
      <c r="C103" s="17">
        <v>1.4912051352594471</v>
      </c>
      <c r="D103" s="10">
        <v>1.5135000000000001</v>
      </c>
      <c r="E103" s="13">
        <v>7.585</v>
      </c>
      <c r="F103" s="13">
        <v>99.357299999999995</v>
      </c>
      <c r="G103" s="14">
        <v>1.1043000000000001</v>
      </c>
      <c r="H103" s="14"/>
      <c r="J103" s="3">
        <v>7.585</v>
      </c>
      <c r="K103" s="3">
        <v>99.357299999999995</v>
      </c>
      <c r="L103" s="8">
        <f t="shared" si="7"/>
        <v>1.1042595613961004</v>
      </c>
      <c r="M103" s="10">
        <f t="shared" si="6"/>
        <v>6.868856078013386</v>
      </c>
      <c r="O103" s="34">
        <v>1.4912051352594471</v>
      </c>
    </row>
    <row r="104" spans="1:15" x14ac:dyDescent="0.2">
      <c r="A104" s="1">
        <v>43070</v>
      </c>
      <c r="B104" s="17">
        <v>0.19689999999999999</v>
      </c>
      <c r="C104" s="17">
        <v>0.5534609036444651</v>
      </c>
      <c r="D104" s="10">
        <v>-1.2248000000000001</v>
      </c>
      <c r="E104" s="13">
        <v>7.5431999999999997</v>
      </c>
      <c r="F104" s="13">
        <v>99.741100000000003</v>
      </c>
      <c r="G104" s="14">
        <v>1.1085</v>
      </c>
      <c r="H104" s="14"/>
      <c r="J104" s="3">
        <v>7.5431999999999997</v>
      </c>
      <c r="K104" s="3">
        <v>99.741100000000003</v>
      </c>
      <c r="L104" s="8">
        <f t="shared" si="7"/>
        <v>1.1085251243659457</v>
      </c>
      <c r="M104" s="10">
        <f t="shared" si="6"/>
        <v>6.8047172176765587</v>
      </c>
      <c r="O104" s="34">
        <v>0.5534609036444651</v>
      </c>
    </row>
    <row r="105" spans="1:15" x14ac:dyDescent="0.2">
      <c r="A105" s="1">
        <v>43101</v>
      </c>
      <c r="B105" s="17">
        <v>0.17280000000000001</v>
      </c>
      <c r="C105" s="17">
        <v>-1.9508055406159293</v>
      </c>
      <c r="D105" s="10">
        <v>2.0424000000000002</v>
      </c>
      <c r="E105" s="13">
        <v>8.3382000000000005</v>
      </c>
      <c r="F105" s="13">
        <v>99.673400000000001</v>
      </c>
      <c r="G105" s="14">
        <v>1.1077999999999999</v>
      </c>
      <c r="H105" s="14"/>
      <c r="J105" s="3">
        <v>8.3382000000000005</v>
      </c>
      <c r="K105" s="3">
        <v>99.673400000000001</v>
      </c>
      <c r="L105" s="8">
        <f t="shared" si="7"/>
        <v>1.107772704842604</v>
      </c>
      <c r="M105" s="10">
        <f t="shared" si="6"/>
        <v>7.5269953516183801</v>
      </c>
      <c r="O105" s="34">
        <v>-1.9508055406159293</v>
      </c>
    </row>
    <row r="106" spans="1:15" x14ac:dyDescent="0.2">
      <c r="A106" s="1">
        <v>43132</v>
      </c>
      <c r="B106" s="17">
        <v>0.1545</v>
      </c>
      <c r="C106" s="17">
        <v>-0.65878666722115464</v>
      </c>
      <c r="D106" s="10">
        <v>-1.4205000000000001</v>
      </c>
      <c r="E106" s="13">
        <v>9.4745000000000008</v>
      </c>
      <c r="F106" s="13">
        <v>99.847200000000001</v>
      </c>
      <c r="G106" s="14">
        <v>1.1096999999999999</v>
      </c>
      <c r="H106" s="14"/>
      <c r="J106" s="3">
        <v>9.4745000000000008</v>
      </c>
      <c r="K106" s="3">
        <v>99.847200000000001</v>
      </c>
      <c r="L106" s="8">
        <f t="shared" si="7"/>
        <v>1.1097043224667811</v>
      </c>
      <c r="M106" s="10">
        <f t="shared" si="6"/>
        <v>8.5378598678781117</v>
      </c>
      <c r="O106" s="34">
        <v>-0.65878666722115464</v>
      </c>
    </row>
    <row r="107" spans="1:15" x14ac:dyDescent="0.2">
      <c r="A107" s="1">
        <v>43160</v>
      </c>
      <c r="B107" s="17">
        <v>0.1401</v>
      </c>
      <c r="C107" s="17">
        <v>9.439199048612773E-2</v>
      </c>
      <c r="D107" s="10">
        <v>-2.0790000000000002</v>
      </c>
      <c r="E107" s="13">
        <v>11.5419</v>
      </c>
      <c r="F107" s="13">
        <v>100.0622</v>
      </c>
      <c r="G107" s="14">
        <v>1.1121000000000001</v>
      </c>
      <c r="H107" s="14"/>
      <c r="J107" s="3">
        <v>11.5419</v>
      </c>
      <c r="K107" s="3">
        <v>100.0622</v>
      </c>
      <c r="L107" s="8">
        <f t="shared" si="7"/>
        <v>1.1120938379397274</v>
      </c>
      <c r="M107" s="10">
        <f t="shared" si="6"/>
        <v>10.378530665526034</v>
      </c>
      <c r="O107" s="34">
        <v>9.439199048612773E-2</v>
      </c>
    </row>
    <row r="108" spans="1:15" x14ac:dyDescent="0.2">
      <c r="A108" s="1">
        <v>43191</v>
      </c>
      <c r="B108" s="17">
        <v>0.1231</v>
      </c>
      <c r="C108" s="17">
        <v>-0.2834436881392034</v>
      </c>
      <c r="D108" s="10">
        <v>1.9474</v>
      </c>
      <c r="E108" s="13">
        <v>13.349</v>
      </c>
      <c r="F108" s="13">
        <v>100.06699999999999</v>
      </c>
      <c r="G108" s="14">
        <v>1.1121000000000001</v>
      </c>
      <c r="H108" s="14"/>
      <c r="J108" s="3">
        <v>13.349</v>
      </c>
      <c r="K108" s="3">
        <v>100.06699999999999</v>
      </c>
      <c r="L108" s="8">
        <f t="shared" si="7"/>
        <v>1.112147185261914</v>
      </c>
      <c r="M108" s="10">
        <f t="shared" si="6"/>
        <v>12.002907687849131</v>
      </c>
      <c r="O108" s="34">
        <v>-0.2834436881392034</v>
      </c>
    </row>
    <row r="109" spans="1:15" x14ac:dyDescent="0.2">
      <c r="A109" s="1">
        <v>43221</v>
      </c>
      <c r="B109" s="17">
        <v>0.1016</v>
      </c>
      <c r="C109" s="17">
        <v>1.4091587885599197</v>
      </c>
      <c r="D109" s="10">
        <v>-0.2949</v>
      </c>
      <c r="E109" s="13">
        <v>14.847300000000001</v>
      </c>
      <c r="F109" s="13">
        <v>100.2291</v>
      </c>
      <c r="G109" s="14">
        <v>1.1138999999999999</v>
      </c>
      <c r="H109" s="14"/>
      <c r="J109" s="3">
        <v>14.847300000000001</v>
      </c>
      <c r="K109" s="3">
        <v>100.2291</v>
      </c>
      <c r="L109" s="8">
        <f t="shared" si="7"/>
        <v>1.113948768788261</v>
      </c>
      <c r="M109" s="10">
        <f t="shared" si="6"/>
        <v>13.328530374112896</v>
      </c>
      <c r="O109" s="34">
        <v>1.4091587885599197</v>
      </c>
    </row>
    <row r="110" spans="1:15" x14ac:dyDescent="0.2">
      <c r="A110" s="1">
        <v>43252</v>
      </c>
      <c r="B110" s="17">
        <v>7.9100000000000004E-2</v>
      </c>
      <c r="C110" s="17">
        <v>-9.3334870800758335E-2</v>
      </c>
      <c r="D110" s="10">
        <v>1.3899999999999999E-2</v>
      </c>
      <c r="E110" s="13">
        <v>15.1538</v>
      </c>
      <c r="F110" s="13">
        <v>100.2214</v>
      </c>
      <c r="G110" s="14">
        <v>1.1138999999999999</v>
      </c>
      <c r="H110" s="14"/>
      <c r="J110" s="3">
        <v>15.1538</v>
      </c>
      <c r="K110" s="3">
        <v>100.2214</v>
      </c>
      <c r="L110" s="8">
        <f t="shared" si="7"/>
        <v>1.1138631907922532</v>
      </c>
      <c r="M110" s="10">
        <f t="shared" si="6"/>
        <v>13.604722846817136</v>
      </c>
      <c r="O110" s="34">
        <v>-9.3334870800758335E-2</v>
      </c>
    </row>
    <row r="111" spans="1:15" x14ac:dyDescent="0.2">
      <c r="A111" s="1">
        <v>43282</v>
      </c>
      <c r="B111" s="17">
        <v>6.6000000000000003E-2</v>
      </c>
      <c r="C111" s="17">
        <v>-1.2212533932587741</v>
      </c>
      <c r="D111" s="10">
        <v>7.1300000000000002E-2</v>
      </c>
      <c r="E111" s="13">
        <v>16.354099999999999</v>
      </c>
      <c r="F111" s="13">
        <v>100.0087</v>
      </c>
      <c r="G111" s="14">
        <v>1.1114999999999999</v>
      </c>
      <c r="H111" s="14"/>
      <c r="J111" s="3">
        <v>16.354099999999999</v>
      </c>
      <c r="K111" s="3">
        <v>100.0087</v>
      </c>
      <c r="L111" s="8">
        <f t="shared" si="7"/>
        <v>1.1114992375778547</v>
      </c>
      <c r="M111" s="10">
        <f t="shared" si="6"/>
        <v>14.71355035351923</v>
      </c>
      <c r="O111" s="34">
        <v>-1.2212533932587741</v>
      </c>
    </row>
    <row r="112" spans="1:15" x14ac:dyDescent="0.2">
      <c r="A112" s="1">
        <v>43313</v>
      </c>
      <c r="B112" s="17">
        <v>6.7000000000000004E-2</v>
      </c>
      <c r="C112" s="17">
        <v>1.314588264059537</v>
      </c>
      <c r="D112" s="10">
        <v>-0.3306</v>
      </c>
      <c r="E112" s="13">
        <v>18.887799999999999</v>
      </c>
      <c r="F112" s="13">
        <v>100.17359999999999</v>
      </c>
      <c r="G112" s="14">
        <v>1.1133</v>
      </c>
      <c r="H112" s="14"/>
      <c r="J112" s="3">
        <v>18.887799999999999</v>
      </c>
      <c r="K112" s="3">
        <v>100.17359999999999</v>
      </c>
      <c r="L112" s="8">
        <f t="shared" si="7"/>
        <v>1.1133319403754771</v>
      </c>
      <c r="M112" s="10">
        <f t="shared" si="6"/>
        <v>16.965111046423395</v>
      </c>
      <c r="O112" s="34">
        <v>1.314588264059537</v>
      </c>
    </row>
    <row r="113" spans="1:15" x14ac:dyDescent="0.2">
      <c r="A113" s="1">
        <v>43344</v>
      </c>
      <c r="B113" s="17">
        <v>8.2400000000000001E-2</v>
      </c>
      <c r="C113" s="17">
        <v>-0.74912960096634418</v>
      </c>
      <c r="D113" s="10">
        <v>-0.74339999999999995</v>
      </c>
      <c r="E113" s="13">
        <v>21.420500000000001</v>
      </c>
      <c r="F113" s="13">
        <v>100.6532</v>
      </c>
      <c r="G113" s="14">
        <v>1.1187</v>
      </c>
      <c r="H113" s="14"/>
      <c r="J113" s="3">
        <v>21.420500000000001</v>
      </c>
      <c r="K113" s="3">
        <v>100.6532</v>
      </c>
      <c r="L113" s="8">
        <f t="shared" si="7"/>
        <v>1.1186622269839657</v>
      </c>
      <c r="M113" s="10">
        <f t="shared" si="6"/>
        <v>19.148317949156095</v>
      </c>
      <c r="O113" s="34">
        <v>-0.74912960096634418</v>
      </c>
    </row>
    <row r="114" spans="1:15" x14ac:dyDescent="0.2">
      <c r="A114" s="1">
        <v>43374</v>
      </c>
      <c r="B114" s="17">
        <v>0.10780000000000001</v>
      </c>
      <c r="C114" s="17">
        <v>0.9355384064625466</v>
      </c>
      <c r="D114" s="10">
        <v>-0.3296</v>
      </c>
      <c r="E114" s="13">
        <v>19.556999999999999</v>
      </c>
      <c r="F114" s="13">
        <v>100.9646</v>
      </c>
      <c r="G114" s="14">
        <v>1.1221000000000001</v>
      </c>
      <c r="H114" s="14"/>
      <c r="J114" s="3">
        <v>19.556999999999999</v>
      </c>
      <c r="K114" s="3">
        <v>100.9646</v>
      </c>
      <c r="L114" s="8">
        <f t="shared" si="7"/>
        <v>1.1221231345108282</v>
      </c>
      <c r="M114" s="10">
        <f t="shared" si="6"/>
        <v>17.428568575520512</v>
      </c>
      <c r="O114" s="34">
        <v>0.9355384064625466</v>
      </c>
    </row>
    <row r="115" spans="1:15" x14ac:dyDescent="0.2">
      <c r="A115" s="1">
        <v>43405</v>
      </c>
      <c r="B115" s="17">
        <v>0.13880000000000001</v>
      </c>
      <c r="C115" s="17">
        <v>-1.6902276390642061</v>
      </c>
      <c r="D115" s="10">
        <v>0.54269999999999996</v>
      </c>
      <c r="E115" s="13">
        <v>19.218599999999999</v>
      </c>
      <c r="F115" s="13">
        <v>100.6546</v>
      </c>
      <c r="G115" s="14">
        <v>1.1187</v>
      </c>
      <c r="H115" s="14"/>
      <c r="J115" s="3">
        <v>19.218599999999999</v>
      </c>
      <c r="K115" s="3">
        <v>100.6546</v>
      </c>
      <c r="L115" s="8">
        <f t="shared" si="7"/>
        <v>1.1186777866196034</v>
      </c>
      <c r="M115" s="10">
        <f t="shared" si="6"/>
        <v>17.17974579442965</v>
      </c>
      <c r="O115" s="34">
        <v>-1.6902276390642061</v>
      </c>
    </row>
    <row r="116" spans="1:15" x14ac:dyDescent="0.2">
      <c r="A116" s="1">
        <v>43435</v>
      </c>
      <c r="B116" s="17">
        <v>0.16969999999999999</v>
      </c>
      <c r="C116" s="17">
        <v>0.6606522070592058</v>
      </c>
      <c r="D116" s="10">
        <v>-2.86E-2</v>
      </c>
      <c r="E116" s="13">
        <v>22.3612</v>
      </c>
      <c r="F116" s="13">
        <v>100.9042</v>
      </c>
      <c r="G116" s="14">
        <v>1.1214999999999999</v>
      </c>
      <c r="H116" s="14"/>
      <c r="J116" s="3">
        <v>22.3612</v>
      </c>
      <c r="K116" s="3">
        <v>100.9042</v>
      </c>
      <c r="L116" s="8">
        <f t="shared" si="7"/>
        <v>1.1214518473733122</v>
      </c>
      <c r="M116" s="10">
        <f t="shared" si="6"/>
        <v>19.939509710002145</v>
      </c>
      <c r="O116" s="34">
        <v>0.6606522070592058</v>
      </c>
    </row>
    <row r="117" spans="1:15" x14ac:dyDescent="0.2">
      <c r="A117" s="1">
        <v>43466</v>
      </c>
      <c r="B117" s="17">
        <v>0.19089999999999999</v>
      </c>
      <c r="C117" s="17">
        <v>0.65640968953620971</v>
      </c>
      <c r="D117" s="10">
        <v>-0.99490000000000001</v>
      </c>
      <c r="E117" s="13">
        <v>23.236799999999999</v>
      </c>
      <c r="F117" s="13">
        <v>101.11750000000001</v>
      </c>
      <c r="G117" s="14">
        <v>1.1237999999999999</v>
      </c>
      <c r="H117" s="14"/>
      <c r="J117" s="3">
        <v>23.236799999999999</v>
      </c>
      <c r="K117" s="3">
        <v>101.11750000000001</v>
      </c>
      <c r="L117" s="8">
        <f t="shared" si="7"/>
        <v>1.1238224690029841</v>
      </c>
      <c r="M117" s="10">
        <f t="shared" si="6"/>
        <v>20.67657538526959</v>
      </c>
      <c r="O117" s="34">
        <v>0.65640968953620971</v>
      </c>
    </row>
    <row r="118" spans="1:15" x14ac:dyDescent="0.2">
      <c r="A118" s="1">
        <v>43497</v>
      </c>
      <c r="B118" s="17">
        <v>0.19850000000000001</v>
      </c>
      <c r="C118" s="17">
        <v>-9.3509424614750786E-2</v>
      </c>
      <c r="D118" s="10">
        <v>-1.0262</v>
      </c>
      <c r="E118" s="13">
        <v>20.994</v>
      </c>
      <c r="F118" s="13">
        <v>101.65170000000001</v>
      </c>
      <c r="G118" s="14">
        <v>1.1297999999999999</v>
      </c>
      <c r="H118" s="14"/>
      <c r="J118" s="3">
        <v>20.994</v>
      </c>
      <c r="K118" s="3">
        <v>101.65170000000001</v>
      </c>
      <c r="L118" s="8">
        <f t="shared" si="7"/>
        <v>1.1297595814013464</v>
      </c>
      <c r="M118" s="10">
        <f t="shared" si="6"/>
        <v>18.58271471701898</v>
      </c>
      <c r="O118" s="34">
        <v>-9.3509424614750786E-2</v>
      </c>
    </row>
    <row r="119" spans="1:15" x14ac:dyDescent="0.2">
      <c r="A119" s="1">
        <v>43525</v>
      </c>
      <c r="B119" s="17">
        <v>0.19400000000000001</v>
      </c>
      <c r="C119" s="17">
        <v>9.3509424614752618E-2</v>
      </c>
      <c r="D119" s="10">
        <v>-1.2975000000000001</v>
      </c>
      <c r="E119" s="13">
        <v>21.9452</v>
      </c>
      <c r="F119" s="13">
        <v>102.0254</v>
      </c>
      <c r="G119" s="14">
        <v>1.1338999999999999</v>
      </c>
      <c r="H119" s="14"/>
      <c r="J119" s="3">
        <v>21.9452</v>
      </c>
      <c r="K119" s="3">
        <v>102.0254</v>
      </c>
      <c r="L119" s="8">
        <f t="shared" si="7"/>
        <v>1.1339128927140905</v>
      </c>
      <c r="M119" s="10">
        <f t="shared" si="6"/>
        <v>19.35351484316649</v>
      </c>
      <c r="O119" s="34">
        <v>9.3509424614752618E-2</v>
      </c>
    </row>
    <row r="120" spans="1:15" x14ac:dyDescent="0.2">
      <c r="A120" s="1">
        <v>43556</v>
      </c>
      <c r="B120" s="17">
        <v>0.18099999999999999</v>
      </c>
      <c r="C120" s="17">
        <v>-0.37456348671307998</v>
      </c>
      <c r="D120" s="10">
        <v>1.8455999999999999</v>
      </c>
      <c r="E120" s="13">
        <v>25.656500000000001</v>
      </c>
      <c r="F120" s="13">
        <v>102.23260000000001</v>
      </c>
      <c r="G120" s="14">
        <v>1.1362000000000001</v>
      </c>
      <c r="H120" s="14"/>
      <c r="J120" s="3">
        <v>25.656500000000001</v>
      </c>
      <c r="K120" s="3">
        <v>102.23260000000001</v>
      </c>
      <c r="L120" s="8">
        <f t="shared" si="7"/>
        <v>1.1362157187884832</v>
      </c>
      <c r="M120" s="10">
        <f t="shared" si="6"/>
        <v>22.580659267200467</v>
      </c>
      <c r="O120" s="34">
        <v>-0.37456348671307998</v>
      </c>
    </row>
    <row r="121" spans="1:15" x14ac:dyDescent="0.2">
      <c r="A121" s="1">
        <v>43586</v>
      </c>
      <c r="B121" s="17">
        <v>0.16239999999999999</v>
      </c>
      <c r="C121" s="17">
        <v>0.56132042368566459</v>
      </c>
      <c r="D121" s="10">
        <v>-0.92969999999999997</v>
      </c>
      <c r="E121" s="13">
        <v>25.509499999999999</v>
      </c>
      <c r="F121" s="13">
        <v>102.0133</v>
      </c>
      <c r="G121" s="14">
        <v>1.1337999999999999</v>
      </c>
      <c r="H121" s="14"/>
      <c r="J121" s="3">
        <v>25.509499999999999</v>
      </c>
      <c r="K121" s="3">
        <v>102.0133</v>
      </c>
      <c r="L121" s="8">
        <f t="shared" si="7"/>
        <v>1.133778413006078</v>
      </c>
      <c r="M121" s="10">
        <f t="shared" si="6"/>
        <v>22.499546390519651</v>
      </c>
      <c r="O121" s="34">
        <v>0.56132042368566459</v>
      </c>
    </row>
    <row r="122" spans="1:15" x14ac:dyDescent="0.2">
      <c r="A122" s="1">
        <v>43617</v>
      </c>
      <c r="B122" s="17">
        <v>0.1411</v>
      </c>
      <c r="C122" s="17">
        <v>-1.1257151004206987</v>
      </c>
      <c r="D122" s="10">
        <v>-0.45469999999999999</v>
      </c>
      <c r="E122" s="13">
        <v>25.178999999999998</v>
      </c>
      <c r="F122" s="13">
        <v>101.78270000000001</v>
      </c>
      <c r="G122" s="14">
        <v>1.1312</v>
      </c>
      <c r="H122" s="14"/>
      <c r="J122" s="3">
        <v>25.178999999999998</v>
      </c>
      <c r="K122" s="3">
        <v>101.78270000000001</v>
      </c>
      <c r="L122" s="8">
        <f t="shared" si="7"/>
        <v>1.1312155187360249</v>
      </c>
      <c r="M122" s="10">
        <f t="shared" si="6"/>
        <v>22.258358007795021</v>
      </c>
      <c r="O122" s="34">
        <v>-1.1257151004206987</v>
      </c>
    </row>
    <row r="123" spans="1:15" x14ac:dyDescent="0.2">
      <c r="A123" s="1">
        <v>43647</v>
      </c>
      <c r="B123" s="17">
        <v>0.121</v>
      </c>
      <c r="C123" s="17">
        <v>-9.4391990486121694E-2</v>
      </c>
      <c r="D123" s="10">
        <v>-0.67469999999999997</v>
      </c>
      <c r="E123" s="13">
        <v>27.932200000000002</v>
      </c>
      <c r="F123" s="13">
        <v>101.6913</v>
      </c>
      <c r="G123" s="14">
        <v>1.1302000000000001</v>
      </c>
      <c r="H123" s="14"/>
      <c r="J123" s="3">
        <v>27.932200000000002</v>
      </c>
      <c r="K123" s="3">
        <v>101.6913</v>
      </c>
      <c r="L123" s="8">
        <f t="shared" si="7"/>
        <v>1.1301996968093864</v>
      </c>
      <c r="M123" s="10">
        <f t="shared" si="6"/>
        <v>24.714393464140969</v>
      </c>
      <c r="O123" s="34">
        <v>-9.4391990486121694E-2</v>
      </c>
    </row>
    <row r="124" spans="1:15" x14ac:dyDescent="0.2">
      <c r="A124" s="1">
        <v>43678</v>
      </c>
      <c r="B124" s="17">
        <v>0.1037</v>
      </c>
      <c r="C124" s="17">
        <v>0</v>
      </c>
      <c r="D124" s="10">
        <v>0.1356</v>
      </c>
      <c r="E124" s="13">
        <v>26.932300000000001</v>
      </c>
      <c r="F124" s="13">
        <v>101.858</v>
      </c>
      <c r="G124" s="14">
        <v>1.1321000000000001</v>
      </c>
      <c r="H124" s="14"/>
      <c r="J124" s="3">
        <v>26.932300000000001</v>
      </c>
      <c r="K124" s="3">
        <v>101.858</v>
      </c>
      <c r="L124" s="8">
        <f t="shared" si="7"/>
        <v>1.1320524048528289</v>
      </c>
      <c r="M124" s="10">
        <f t="shared" si="6"/>
        <v>23.790683085471915</v>
      </c>
      <c r="O124" s="34">
        <v>0</v>
      </c>
    </row>
    <row r="125" spans="1:15" x14ac:dyDescent="0.2">
      <c r="A125" s="1">
        <v>43709</v>
      </c>
      <c r="B125" s="17">
        <v>8.9599999999999999E-2</v>
      </c>
      <c r="C125" s="17">
        <v>0.1886949665094742</v>
      </c>
      <c r="D125" s="10">
        <v>8.6699999999999999E-2</v>
      </c>
      <c r="E125" s="13">
        <v>25.740500000000001</v>
      </c>
      <c r="F125" s="13">
        <v>102.08710000000001</v>
      </c>
      <c r="G125" s="14">
        <v>1.1346000000000001</v>
      </c>
      <c r="H125" s="14"/>
      <c r="J125" s="3">
        <v>25.740500000000001</v>
      </c>
      <c r="K125" s="3">
        <v>102.08710000000001</v>
      </c>
      <c r="L125" s="8">
        <f t="shared" si="7"/>
        <v>1.1345986280846985</v>
      </c>
      <c r="M125" s="10">
        <f t="shared" si="6"/>
        <v>22.686877423298327</v>
      </c>
      <c r="O125" s="34">
        <v>0.1886949665094742</v>
      </c>
    </row>
    <row r="126" spans="1:15" x14ac:dyDescent="0.2">
      <c r="A126" s="1">
        <v>43739</v>
      </c>
      <c r="B126" s="17">
        <v>7.9299999999999995E-2</v>
      </c>
      <c r="C126" s="17">
        <v>0.47009170071169004</v>
      </c>
      <c r="D126" s="10">
        <v>-7.3300000000000004E-2</v>
      </c>
      <c r="E126" s="13">
        <v>24.724799999999998</v>
      </c>
      <c r="F126" s="13">
        <v>102.8329</v>
      </c>
      <c r="G126" s="14">
        <v>1.1429</v>
      </c>
      <c r="H126" s="14"/>
      <c r="J126" s="3">
        <v>24.724799999999998</v>
      </c>
      <c r="K126" s="3">
        <v>102.8329</v>
      </c>
      <c r="L126" s="8">
        <f t="shared" si="7"/>
        <v>1.1428874682694579</v>
      </c>
      <c r="M126" s="10">
        <f t="shared" si="6"/>
        <v>21.633625957451351</v>
      </c>
      <c r="O126" s="34">
        <v>0.47009170071169004</v>
      </c>
    </row>
    <row r="127" spans="1:15" x14ac:dyDescent="0.2">
      <c r="A127" s="1">
        <v>43770</v>
      </c>
      <c r="B127" s="17">
        <v>7.1999999999999995E-2</v>
      </c>
      <c r="C127" s="17">
        <v>-1.227017366777333</v>
      </c>
      <c r="D127" s="10">
        <v>0.11849999999999999</v>
      </c>
      <c r="E127" s="13">
        <v>24.5533</v>
      </c>
      <c r="F127" s="13">
        <v>103.03700000000001</v>
      </c>
      <c r="G127" s="14">
        <v>1.1452</v>
      </c>
      <c r="H127" s="14"/>
      <c r="J127" s="3">
        <v>24.5533</v>
      </c>
      <c r="K127" s="3">
        <v>103.03700000000001</v>
      </c>
      <c r="L127" s="8">
        <f t="shared" si="7"/>
        <v>1.1451558408649385</v>
      </c>
      <c r="M127" s="10">
        <f t="shared" si="6"/>
        <v>21.44101189009772</v>
      </c>
      <c r="O127" s="34">
        <v>-1.227017366777333</v>
      </c>
    </row>
    <row r="128" spans="1:15" x14ac:dyDescent="0.2">
      <c r="A128" s="1">
        <v>43800</v>
      </c>
      <c r="B128" s="17">
        <v>6.5799999999999997E-2</v>
      </c>
      <c r="C128" s="17">
        <v>-1.6275530100743796</v>
      </c>
      <c r="D128" s="10">
        <v>-0.19259999999999999</v>
      </c>
      <c r="E128" s="13">
        <v>25.261099999999999</v>
      </c>
      <c r="F128" s="13">
        <v>103.54519999999999</v>
      </c>
      <c r="G128" s="14">
        <v>1.1508</v>
      </c>
      <c r="H128" s="14"/>
      <c r="J128" s="3">
        <v>25.261099999999999</v>
      </c>
      <c r="K128" s="3">
        <v>103.54519999999999</v>
      </c>
      <c r="L128" s="8">
        <f t="shared" si="7"/>
        <v>1.1508039886014561</v>
      </c>
      <c r="M128" s="10">
        <f t="shared" si="6"/>
        <v>21.950827638944141</v>
      </c>
      <c r="O128" s="34">
        <v>-1.6275530100743796</v>
      </c>
    </row>
    <row r="131" spans="1:15" x14ac:dyDescent="0.2">
      <c r="A131" s="19" t="s">
        <v>7</v>
      </c>
      <c r="B131" s="20">
        <f t="shared" ref="B131:D131" si="8">STDEV(B2:B128)</f>
        <v>9.0077405810892949E-2</v>
      </c>
      <c r="C131" s="20">
        <f t="shared" ref="C131" si="9">STDEV(C2:C128)</f>
        <v>0.87411988928839135</v>
      </c>
      <c r="D131" s="20">
        <f t="shared" si="8"/>
        <v>3.1916381888240726</v>
      </c>
      <c r="E131" s="20">
        <f>STDEV(E2:E128)</f>
        <v>6.3084345758759932</v>
      </c>
      <c r="F131" s="20"/>
      <c r="G131" s="21"/>
      <c r="H131" s="21"/>
      <c r="I131" s="21"/>
      <c r="J131" s="20">
        <f>STDEV(J2:J128)</f>
        <v>6.3084345758759932</v>
      </c>
      <c r="K131" s="20">
        <f>STDEV(K2:K128)</f>
        <v>3.6542665630789717</v>
      </c>
      <c r="L131" s="20">
        <f>STDEV(L2:L128)</f>
        <v>4.0613611603475895E-2</v>
      </c>
      <c r="M131" s="20">
        <f>STDEV(M2:M128)</f>
        <v>5.6821573306346256</v>
      </c>
      <c r="O131" s="20">
        <f t="shared" ref="O131" si="10">STDEV(O2:O128)</f>
        <v>0.87411988928839135</v>
      </c>
    </row>
    <row r="132" spans="1:15" x14ac:dyDescent="0.2">
      <c r="A132" s="31" t="s">
        <v>8</v>
      </c>
      <c r="B132" s="32">
        <f t="shared" ref="B132:E132" si="11">CORREL(B3:B128,B2:B127)</f>
        <v>0.98020466357857283</v>
      </c>
      <c r="C132" s="32">
        <f t="shared" ref="C132" si="12">CORREL(C3:C128,C2:C127)</f>
        <v>-0.26686656764259165</v>
      </c>
      <c r="D132" s="32">
        <f t="shared" si="11"/>
        <v>-0.52919986326381019</v>
      </c>
      <c r="E132" s="32">
        <f t="shared" si="11"/>
        <v>0.98796317733260941</v>
      </c>
      <c r="F132" s="32"/>
      <c r="G132" s="33"/>
      <c r="H132" s="33"/>
      <c r="I132" s="33"/>
      <c r="J132" s="32">
        <f>CORREL(J3:J128,J2:J127)</f>
        <v>0.98796317733260941</v>
      </c>
      <c r="K132" s="32">
        <f t="shared" ref="K132:M132" si="13">CORREL(K3:K128,K2:K127)</f>
        <v>0.99734081520165729</v>
      </c>
      <c r="L132" s="32">
        <f t="shared" si="13"/>
        <v>0.9973408152016574</v>
      </c>
      <c r="M132" s="32">
        <f t="shared" si="13"/>
        <v>0.98752623662346162</v>
      </c>
      <c r="O132" s="32">
        <f t="shared" ref="O132" si="14">CORREL(O3:O128,O2:O127)</f>
        <v>-0.26686656764259165</v>
      </c>
    </row>
    <row r="133" spans="1:15" x14ac:dyDescent="0.2">
      <c r="A133" s="22" t="s">
        <v>9</v>
      </c>
      <c r="B133" s="23">
        <f>CORREL(B2:B128,B2:B128)</f>
        <v>1.0000000000000002</v>
      </c>
      <c r="C133" s="23">
        <f>CORREL(B2:B128,C2:C128)</f>
        <v>0.27145565545077399</v>
      </c>
      <c r="D133" s="23">
        <f>CORREL(B2:B128,D2:D128)</f>
        <v>-5.9598852856081706E-3</v>
      </c>
      <c r="E133" s="24"/>
      <c r="F133" s="24"/>
      <c r="G133" s="25"/>
      <c r="H133" s="25"/>
      <c r="I133" s="26"/>
      <c r="J133" s="27"/>
      <c r="K133" s="27"/>
      <c r="L133" s="28"/>
      <c r="M133" s="23">
        <f>CORREL(B2:B128,M2:M128)</f>
        <v>-0.12652312613311711</v>
      </c>
    </row>
    <row r="134" spans="1:15" x14ac:dyDescent="0.2">
      <c r="A134" s="29"/>
      <c r="B134" s="30"/>
      <c r="C134" s="23">
        <f>CORREL(C2:C128,C2:C128)</f>
        <v>1</v>
      </c>
      <c r="D134" s="23">
        <f>CORREL(B2:C128,C2:D128)</f>
        <v>0.1699508444541652</v>
      </c>
      <c r="E134" s="27"/>
      <c r="F134" s="27"/>
      <c r="G134" s="25"/>
      <c r="H134" s="25"/>
      <c r="I134" s="26"/>
      <c r="J134" s="27"/>
      <c r="K134" s="27"/>
      <c r="L134" s="28"/>
      <c r="M134" s="23">
        <f>CORREL(C2:C128,M2:M128)</f>
        <v>-3.7450600604112851E-2</v>
      </c>
    </row>
    <row r="136" spans="1:15" x14ac:dyDescent="0.2">
      <c r="A136" s="2" t="s">
        <v>12</v>
      </c>
      <c r="B136" s="36">
        <f>AVERAGE(B2:B128)</f>
        <v>0.16159685039370075</v>
      </c>
      <c r="D136" s="36">
        <f>AVERAGE(D2:D128)</f>
        <v>-4.6263779527559029E-2</v>
      </c>
      <c r="M136" s="36">
        <f>AVERAGE(M2:M128)</f>
        <v>9.8825931056742427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JGS</dc:creator>
  <cp:lastModifiedBy>JGS</cp:lastModifiedBy>
  <dcterms:created xsi:type="dcterms:W3CDTF">2023-02-15T14:44:02Z</dcterms:created>
  <dcterms:modified xsi:type="dcterms:W3CDTF">2023-11-22T08:33:13Z</dcterms:modified>
</cp:coreProperties>
</file>