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rs" sheetId="1" state="visible" r:id="rId2"/>
    <sheet name="Avril" sheetId="2" state="visible" r:id="rId3"/>
    <sheet name="Mai" sheetId="3" state="visible" r:id="rId4"/>
    <sheet name="Juin" sheetId="4" state="visible" r:id="rId5"/>
    <sheet name="Juillet" sheetId="5" state="visible" r:id="rId6"/>
    <sheet name="Aoû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<sst xmlns="http://schemas.openxmlformats.org/spreadsheetml/2006/main" count="183" uniqueCount="69">
  <si>
    <t xml:space="preserve">Prénom</t>
  </si>
  <si>
    <t xml:space="preserve">Cotisation</t>
  </si>
  <si>
    <t xml:space="preserve">Reste à payer</t>
  </si>
  <si>
    <t xml:space="preserve">Repas1</t>
  </si>
  <si>
    <t xml:space="preserve">Repas2</t>
  </si>
  <si>
    <t xml:space="preserve">Repas3</t>
  </si>
  <si>
    <t xml:space="preserve">Motifs autres dépenses</t>
  </si>
  <si>
    <t xml:space="preserve">Prix autres dépenses</t>
  </si>
  <si>
    <t xml:space="preserve">Dette Sesame</t>
  </si>
  <si>
    <t xml:space="preserve">Fety</t>
  </si>
  <si>
    <t xml:space="preserve">Aina</t>
  </si>
  <si>
    <t xml:space="preserve">Savony sy eponge</t>
  </si>
  <si>
    <t xml:space="preserve">Dina</t>
  </si>
  <si>
    <t xml:space="preserve">Menaka+ sira2</t>
  </si>
  <si>
    <t xml:space="preserve">Gaetan</t>
  </si>
  <si>
    <t xml:space="preserve">Menaka</t>
  </si>
  <si>
    <t xml:space="preserve">Landry</t>
  </si>
  <si>
    <t xml:space="preserve">Kitay, menaka, labozia</t>
  </si>
  <si>
    <t xml:space="preserve">Laures</t>
  </si>
  <si>
    <t xml:space="preserve">Savon, sira</t>
  </si>
  <si>
    <t xml:space="preserve">Ntsoa</t>
  </si>
  <si>
    <t xml:space="preserve">Charbon</t>
  </si>
  <si>
    <t xml:space="preserve">Offman</t>
  </si>
  <si>
    <t xml:space="preserve">Lsira, abozia</t>
  </si>
  <si>
    <t xml:space="preserve">Rojo</t>
  </si>
  <si>
    <t xml:space="preserve">Bricket</t>
  </si>
  <si>
    <t xml:space="preserve">Sarino</t>
  </si>
  <si>
    <t xml:space="preserve">Tonny</t>
  </si>
  <si>
    <t xml:space="preserve">plus1000 depense mars</t>
  </si>
  <si>
    <t xml:space="preserve">Totale</t>
  </si>
  <si>
    <t xml:space="preserve">Budget Restant</t>
  </si>
  <si>
    <t xml:space="preserve">sotro</t>
  </si>
  <si>
    <t xml:space="preserve">antsy</t>
  </si>
  <si>
    <t xml:space="preserve">fatana</t>
  </si>
  <si>
    <t xml:space="preserve">budget fety</t>
  </si>
  <si>
    <t xml:space="preserve">spagethy</t>
  </si>
  <si>
    <t xml:space="preserve">Nickel sol</t>
  </si>
  <si>
    <t xml:space="preserve">Totokena</t>
  </si>
  <si>
    <t xml:space="preserve">Serpierre</t>
  </si>
  <si>
    <t xml:space="preserve">Carotte + arV</t>
  </si>
  <si>
    <t xml:space="preserve">Jaba na beni na jumbo</t>
  </si>
  <si>
    <t xml:space="preserve">tongolo ravina</t>
  </si>
  <si>
    <t xml:space="preserve">Atody</t>
  </si>
  <si>
    <t xml:space="preserve">Big 2</t>
  </si>
  <si>
    <t xml:space="preserve">Limonade</t>
  </si>
  <si>
    <t xml:space="preserve">Gouthy d’or</t>
  </si>
  <si>
    <t xml:space="preserve">Cacapigeon</t>
  </si>
  <si>
    <t xml:space="preserve">Lasary</t>
  </si>
  <si>
    <t xml:space="preserve">Cotisation Totale</t>
  </si>
  <si>
    <t xml:space="preserve">Cotisation+</t>
  </si>
  <si>
    <t xml:space="preserve">Sakafo paka</t>
  </si>
  <si>
    <t xml:space="preserve">Menaka sy Verre à jetté</t>
  </si>
  <si>
    <t xml:space="preserve">Fiarahana Mc Anicet</t>
  </si>
  <si>
    <t xml:space="preserve">Daniel</t>
  </si>
  <si>
    <t xml:space="preserve">Fitaovana</t>
  </si>
  <si>
    <t xml:space="preserve">Menaka sy kitay sy chavon</t>
  </si>
  <si>
    <t xml:space="preserve">Labozy</t>
  </si>
  <si>
    <t xml:space="preserve">menaka sira</t>
  </si>
  <si>
    <t xml:space="preserve">menakza</t>
  </si>
  <si>
    <t xml:space="preserve">Menage</t>
  </si>
  <si>
    <t xml:space="preserve"> </t>
  </si>
  <si>
    <t xml:space="preserve">Jirama</t>
  </si>
  <si>
    <t xml:space="preserve">Menaka sy kitay</t>
  </si>
  <si>
    <t xml:space="preserve">Sira sy menaka</t>
  </si>
  <si>
    <t xml:space="preserve">Grand menage</t>
  </si>
  <si>
    <t xml:space="preserve">Menaka sy kitay sy sachet</t>
  </si>
  <si>
    <t xml:space="preserve">Tonny 600</t>
  </si>
  <si>
    <t xml:space="preserve">Sarino 500</t>
  </si>
  <si>
    <t xml:space="preserve">Ntsoa 2500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</si>
</sst>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sz val="11"/>
      <color rgb="FF00206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D9D9"/>
        <bgColor rgb="FFDDDDDD"/>
      </patternFill>
    </fill>
    <fill>
      <patternFill patternType="solid">
        <fgColor rgb="FFBFBFBF"/>
        <bgColor rgb="FFD9D9D9"/>
      </patternFill>
    </fill>
    <fill>
      <patternFill patternType="solid">
        <fgColor rgb="FFFF0000"/>
        <bgColor rgb="FFCC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FBFBF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28" activeCellId="0" sqref="D28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71"/>
    <col collapsed="false" customWidth="true" hidden="false" outlineLevel="0" max="3" min="3" style="0" width="13.85"/>
    <col collapsed="false" customWidth="true" hidden="false" outlineLevel="0" max="6" min="4" style="0" width="10.71"/>
    <col collapsed="false" customWidth="true" hidden="false" outlineLevel="0" max="7" min="7" style="0" width="22.85"/>
    <col collapsed="false" customWidth="true" hidden="false" outlineLevel="0" max="8" min="8" style="0" width="20.43"/>
    <col collapsed="false" customWidth="true" hidden="false" outlineLevel="0" max="9" min="9" style="0" width="16.43"/>
    <col collapsed="false" customWidth="true" hidden="false" outlineLevel="0" max="10" min="10" style="0" width="18.14"/>
    <col collapsed="false" customWidth="true" hidden="false" outlineLevel="0" max="1025" min="11" style="0" width="10.71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0" t="s">
        <v>9</v>
      </c>
    </row>
    <row r="2" customFormat="false" ht="15" hidden="false" customHeight="false" outlineLevel="0" collapsed="false">
      <c r="A2" s="3" t="s">
        <v>10</v>
      </c>
      <c r="B2" s="4" t="n">
        <v>32000</v>
      </c>
      <c r="C2" s="4" t="n">
        <f aca="false">32000 - B2</f>
        <v>0</v>
      </c>
      <c r="D2" s="4" t="n">
        <v>8200</v>
      </c>
      <c r="E2" s="4" t="n">
        <v>7500</v>
      </c>
      <c r="F2" s="4" t="n">
        <v>8000</v>
      </c>
      <c r="G2" s="4" t="s">
        <v>11</v>
      </c>
      <c r="H2" s="4" t="n">
        <v>1000</v>
      </c>
      <c r="I2" s="4" t="n">
        <v>3400</v>
      </c>
      <c r="J2" s="0" t="n">
        <v>2000</v>
      </c>
    </row>
    <row r="3" customFormat="false" ht="15" hidden="false" customHeight="false" outlineLevel="0" collapsed="false">
      <c r="A3" s="3" t="s">
        <v>12</v>
      </c>
      <c r="B3" s="4" t="n">
        <v>32000</v>
      </c>
      <c r="C3" s="4" t="n">
        <f aca="false">32000 - B3</f>
        <v>0</v>
      </c>
      <c r="D3" s="4" t="n">
        <v>6000</v>
      </c>
      <c r="E3" s="4" t="n">
        <v>5000</v>
      </c>
      <c r="F3" s="4" t="n">
        <v>9000</v>
      </c>
      <c r="G3" s="4" t="s">
        <v>13</v>
      </c>
      <c r="H3" s="4" t="n">
        <v>2800</v>
      </c>
      <c r="I3" s="4" t="n">
        <v>3400</v>
      </c>
      <c r="J3" s="0" t="n">
        <v>2000</v>
      </c>
    </row>
    <row r="4" customFormat="false" ht="15" hidden="false" customHeight="false" outlineLevel="0" collapsed="false">
      <c r="A4" s="3" t="s">
        <v>14</v>
      </c>
      <c r="B4" s="4" t="n">
        <v>32000</v>
      </c>
      <c r="C4" s="4" t="n">
        <f aca="false">32000 - B4</f>
        <v>0</v>
      </c>
      <c r="D4" s="4" t="n">
        <v>8000</v>
      </c>
      <c r="E4" s="4" t="n">
        <v>8000</v>
      </c>
      <c r="F4" s="4" t="n">
        <v>9000</v>
      </c>
      <c r="G4" s="4" t="s">
        <v>15</v>
      </c>
      <c r="H4" s="4" t="n">
        <v>6000</v>
      </c>
      <c r="I4" s="4" t="n">
        <v>3400</v>
      </c>
      <c r="J4" s="0" t="n">
        <v>3000</v>
      </c>
    </row>
    <row r="5" customFormat="false" ht="15" hidden="false" customHeight="false" outlineLevel="0" collapsed="false">
      <c r="A5" s="3" t="s">
        <v>16</v>
      </c>
      <c r="B5" s="4" t="n">
        <v>32000</v>
      </c>
      <c r="C5" s="4" t="n">
        <f aca="false">32000 - B5</f>
        <v>0</v>
      </c>
      <c r="D5" s="4" t="n">
        <v>12000</v>
      </c>
      <c r="E5" s="4" t="n">
        <v>4000</v>
      </c>
      <c r="F5" s="4" t="n">
        <v>7200</v>
      </c>
      <c r="G5" s="4" t="s">
        <v>17</v>
      </c>
      <c r="H5" s="4" t="n">
        <v>3600</v>
      </c>
      <c r="I5" s="4" t="n">
        <v>3400</v>
      </c>
      <c r="J5" s="0" t="n">
        <v>2000</v>
      </c>
    </row>
    <row r="6" customFormat="false" ht="15" hidden="false" customHeight="false" outlineLevel="0" collapsed="false">
      <c r="A6" s="3" t="s">
        <v>18</v>
      </c>
      <c r="B6" s="4" t="n">
        <v>32000</v>
      </c>
      <c r="C6" s="4" t="n">
        <f aca="false">32000 - B6</f>
        <v>0</v>
      </c>
      <c r="D6" s="4" t="n">
        <v>7000</v>
      </c>
      <c r="E6" s="4" t="n">
        <v>8000</v>
      </c>
      <c r="F6" s="4" t="n">
        <v>9000</v>
      </c>
      <c r="G6" s="4" t="s">
        <v>19</v>
      </c>
      <c r="H6" s="4" t="n">
        <v>700</v>
      </c>
      <c r="I6" s="4"/>
      <c r="J6" s="0" t="n">
        <v>2000</v>
      </c>
    </row>
    <row r="7" customFormat="false" ht="15" hidden="false" customHeight="false" outlineLevel="0" collapsed="false">
      <c r="A7" s="3" t="s">
        <v>20</v>
      </c>
      <c r="B7" s="4" t="n">
        <v>32000</v>
      </c>
      <c r="C7" s="4" t="n">
        <f aca="false">32000 - B7</f>
        <v>0</v>
      </c>
      <c r="D7" s="4" t="n">
        <v>8000</v>
      </c>
      <c r="E7" s="4" t="n">
        <v>13200</v>
      </c>
      <c r="F7" s="4" t="n">
        <v>6500</v>
      </c>
      <c r="G7" s="4" t="s">
        <v>21</v>
      </c>
      <c r="H7" s="4" t="n">
        <v>22000</v>
      </c>
      <c r="I7" s="4" t="n">
        <v>4000</v>
      </c>
      <c r="J7" s="0" t="n">
        <v>2000</v>
      </c>
    </row>
    <row r="8" customFormat="false" ht="15" hidden="false" customHeight="false" outlineLevel="0" collapsed="false">
      <c r="A8" s="3" t="s">
        <v>22</v>
      </c>
      <c r="B8" s="4" t="n">
        <v>32000</v>
      </c>
      <c r="C8" s="4" t="n">
        <f aca="false">32000 - B8</f>
        <v>0</v>
      </c>
      <c r="D8" s="4" t="n">
        <v>6500</v>
      </c>
      <c r="E8" s="4" t="n">
        <v>13200</v>
      </c>
      <c r="F8" s="4" t="n">
        <v>6000</v>
      </c>
      <c r="G8" s="4" t="s">
        <v>23</v>
      </c>
      <c r="H8" s="4" t="n">
        <v>1000</v>
      </c>
      <c r="I8" s="4" t="n">
        <v>3400</v>
      </c>
    </row>
    <row r="9" customFormat="false" ht="15" hidden="false" customHeight="false" outlineLevel="0" collapsed="false">
      <c r="A9" s="3" t="s">
        <v>24</v>
      </c>
      <c r="B9" s="4" t="n">
        <v>32000</v>
      </c>
      <c r="C9" s="4" t="n">
        <f aca="false">32000 - B9</f>
        <v>0</v>
      </c>
      <c r="D9" s="4" t="n">
        <v>6500</v>
      </c>
      <c r="E9" s="4" t="n">
        <v>7700</v>
      </c>
      <c r="F9" s="4" t="n">
        <v>13000</v>
      </c>
      <c r="G9" s="4" t="s">
        <v>25</v>
      </c>
      <c r="H9" s="4" t="n">
        <v>500</v>
      </c>
      <c r="I9" s="4" t="n">
        <v>3400</v>
      </c>
      <c r="J9" s="0" t="n">
        <v>2000</v>
      </c>
    </row>
    <row r="10" customFormat="false" ht="15" hidden="false" customHeight="false" outlineLevel="0" collapsed="false">
      <c r="A10" s="3" t="s">
        <v>26</v>
      </c>
      <c r="B10" s="4" t="n">
        <v>32000</v>
      </c>
      <c r="C10" s="4" t="n">
        <f aca="false">32000 - B10</f>
        <v>0</v>
      </c>
      <c r="D10" s="4" t="n">
        <v>12000</v>
      </c>
      <c r="E10" s="4" t="n">
        <v>5500</v>
      </c>
      <c r="F10" s="4" t="n">
        <v>12000</v>
      </c>
      <c r="G10" s="4" t="s">
        <v>8</v>
      </c>
      <c r="H10" s="4"/>
      <c r="I10" s="4" t="n">
        <v>3400</v>
      </c>
      <c r="J10" s="0" t="n">
        <v>2000</v>
      </c>
    </row>
    <row r="11" customFormat="false" ht="15" hidden="false" customHeight="false" outlineLevel="0" collapsed="false">
      <c r="A11" s="5" t="s">
        <v>27</v>
      </c>
      <c r="B11" s="6" t="n">
        <v>32000</v>
      </c>
      <c r="C11" s="4" t="n">
        <f aca="false">32000 - B11</f>
        <v>0</v>
      </c>
      <c r="D11" s="6" t="n">
        <v>8000</v>
      </c>
      <c r="E11" s="6" t="n">
        <v>8000</v>
      </c>
      <c r="F11" s="6" t="n">
        <v>5000</v>
      </c>
      <c r="G11" s="6" t="s">
        <v>28</v>
      </c>
      <c r="H11" s="6" t="n">
        <v>1000</v>
      </c>
      <c r="I11" s="6" t="n">
        <v>3400</v>
      </c>
      <c r="J11" s="0" t="n">
        <v>2000</v>
      </c>
    </row>
    <row r="12" customFormat="false" ht="15" hidden="false" customHeight="false" outlineLevel="0" collapsed="false">
      <c r="A12" s="7" t="s">
        <v>29</v>
      </c>
      <c r="B12" s="8" t="n">
        <f aca="false">SUM(B2:B11)</f>
        <v>320000</v>
      </c>
      <c r="C12" s="8"/>
      <c r="D12" s="8" t="n">
        <f aca="false">SUM(D2:D11)</f>
        <v>82200</v>
      </c>
      <c r="E12" s="8" t="n">
        <f aca="false">SUM(E2:E11)</f>
        <v>80100</v>
      </c>
      <c r="F12" s="8" t="n">
        <f aca="false">SUM(F2:F11)</f>
        <v>84700</v>
      </c>
      <c r="G12" s="8"/>
      <c r="H12" s="8" t="n">
        <f aca="false">SUM(H2:H11)</f>
        <v>38600</v>
      </c>
      <c r="I12" s="9" t="n">
        <f aca="false">SUM(I2:I11)</f>
        <v>31200</v>
      </c>
      <c r="J12" s="0" t="n">
        <f aca="false">SUM(J2:J11)</f>
        <v>19000</v>
      </c>
    </row>
    <row r="14" customFormat="false" ht="15" hidden="false" customHeight="false" outlineLevel="0" collapsed="false">
      <c r="A14" s="3" t="s">
        <v>30</v>
      </c>
      <c r="B14" s="4" t="n">
        <f aca="false">B12-(D12+E12+F12+H12)</f>
        <v>34400</v>
      </c>
    </row>
    <row r="15" customFormat="false" ht="15" hidden="false" customHeight="false" outlineLevel="0" collapsed="false">
      <c r="B15" s="10" t="n">
        <f aca="false">B14+600-25000</f>
        <v>10000</v>
      </c>
    </row>
    <row r="17" customFormat="false" ht="15" hidden="false" customHeight="false" outlineLevel="0" collapsed="false">
      <c r="J17" s="0" t="n">
        <f aca="false">8000-5800</f>
        <v>2200</v>
      </c>
    </row>
    <row r="20" customFormat="false" ht="15" hidden="false" customHeight="false" outlineLevel="0" collapsed="false">
      <c r="C20" s="0" t="s">
        <v>31</v>
      </c>
      <c r="D20" s="0" t="n">
        <v>2500</v>
      </c>
    </row>
    <row r="21" customFormat="false" ht="15" hidden="false" customHeight="false" outlineLevel="0" collapsed="false">
      <c r="C21" s="0" t="s">
        <v>32</v>
      </c>
      <c r="D21" s="0" t="n">
        <v>3500</v>
      </c>
    </row>
    <row r="22" customFormat="false" ht="15" hidden="false" customHeight="false" outlineLevel="0" collapsed="false">
      <c r="C22" s="0" t="s">
        <v>33</v>
      </c>
      <c r="D22" s="0" t="n">
        <v>10000</v>
      </c>
    </row>
    <row r="23" customFormat="false" ht="15" hidden="false" customHeight="false" outlineLevel="0" collapsed="false">
      <c r="C23" s="0" t="s">
        <v>25</v>
      </c>
      <c r="D23" s="0" t="n">
        <v>600</v>
      </c>
      <c r="G23" s="0" t="s">
        <v>34</v>
      </c>
      <c r="H23" s="0" t="n">
        <v>6000</v>
      </c>
      <c r="J23" s="0" t="s">
        <v>35</v>
      </c>
      <c r="K23" s="0" t="n">
        <v>6000</v>
      </c>
    </row>
    <row r="24" customFormat="false" ht="15" hidden="false" customHeight="false" outlineLevel="0" collapsed="false">
      <c r="C24" s="0" t="s">
        <v>36</v>
      </c>
      <c r="D24" s="0" t="n">
        <v>5000</v>
      </c>
      <c r="J24" s="0" t="s">
        <v>37</v>
      </c>
      <c r="K24" s="0" t="n">
        <v>3300</v>
      </c>
    </row>
    <row r="25" customFormat="false" ht="15" hidden="false" customHeight="false" outlineLevel="0" collapsed="false">
      <c r="C25" s="0" t="s">
        <v>38</v>
      </c>
      <c r="D25" s="0" t="n">
        <v>2000</v>
      </c>
      <c r="J25" s="0" t="s">
        <v>39</v>
      </c>
      <c r="K25" s="0" t="n">
        <v>2000</v>
      </c>
    </row>
    <row r="26" customFormat="false" ht="15" hidden="false" customHeight="false" outlineLevel="0" collapsed="false">
      <c r="J26" s="0" t="s">
        <v>40</v>
      </c>
      <c r="K26" s="0" t="n">
        <v>300</v>
      </c>
    </row>
    <row r="27" customFormat="false" ht="15" hidden="false" customHeight="false" outlineLevel="0" collapsed="false">
      <c r="J27" s="0" t="s">
        <v>41</v>
      </c>
      <c r="K27" s="0" t="n">
        <v>200</v>
      </c>
    </row>
    <row r="28" customFormat="false" ht="15" hidden="false" customHeight="false" outlineLevel="0" collapsed="false">
      <c r="D28" s="0" t="n">
        <f aca="false">SUM(D20:D27)</f>
        <v>23600</v>
      </c>
      <c r="F28" s="0" t="n">
        <f aca="false">30000-D28</f>
        <v>6400</v>
      </c>
      <c r="J28" s="0" t="s">
        <v>42</v>
      </c>
      <c r="K28" s="0" t="n">
        <v>1000</v>
      </c>
    </row>
    <row r="29" customFormat="false" ht="15" hidden="false" customHeight="false" outlineLevel="0" collapsed="false">
      <c r="J29" s="0" t="s">
        <v>43</v>
      </c>
      <c r="K29" s="0" t="n">
        <v>6000</v>
      </c>
    </row>
    <row r="30" customFormat="false" ht="15" hidden="false" customHeight="false" outlineLevel="0" collapsed="false">
      <c r="J30" s="0" t="s">
        <v>44</v>
      </c>
      <c r="K30" s="0" t="n">
        <v>3500</v>
      </c>
    </row>
    <row r="31" customFormat="false" ht="15" hidden="false" customHeight="false" outlineLevel="0" collapsed="false">
      <c r="J31" s="0" t="s">
        <v>45</v>
      </c>
      <c r="K31" s="0" t="n">
        <v>1000</v>
      </c>
    </row>
    <row r="32" customFormat="false" ht="15" hidden="false" customHeight="false" outlineLevel="0" collapsed="false">
      <c r="J32" s="0" t="s">
        <v>46</v>
      </c>
      <c r="K32" s="0" t="n">
        <v>1500</v>
      </c>
    </row>
    <row r="33" customFormat="false" ht="15" hidden="false" customHeight="false" outlineLevel="0" collapsed="false">
      <c r="J33" s="0" t="s">
        <v>47</v>
      </c>
      <c r="K33" s="0" t="n">
        <v>2500</v>
      </c>
    </row>
    <row r="34" customFormat="false" ht="15" hidden="false" customHeight="false" outlineLevel="0" collapsed="false">
      <c r="J34" s="0" t="s">
        <v>29</v>
      </c>
      <c r="K34" s="0" t="n">
        <f aca="false">SUM(K23:K33)</f>
        <v>27300</v>
      </c>
    </row>
    <row r="35" customFormat="false" ht="15" hidden="false" customHeight="false" outlineLevel="0" collapsed="false">
      <c r="H35" s="0" t="n">
        <f aca="false">17500/9</f>
        <v>1944.44444444444</v>
      </c>
    </row>
    <row r="37" customFormat="false" ht="15" hidden="false" customHeight="false" outlineLevel="0" collapsed="false">
      <c r="J37" s="0" t="s">
        <v>48</v>
      </c>
      <c r="K37" s="0" t="n">
        <f aca="false">K34-6000</f>
        <v>21300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71"/>
    <col collapsed="false" customWidth="true" hidden="false" outlineLevel="0" max="3" min="3" style="0" width="13.85"/>
    <col collapsed="false" customWidth="true" hidden="false" outlineLevel="0" max="6" min="4" style="0" width="10.71"/>
    <col collapsed="false" customWidth="true" hidden="false" outlineLevel="0" max="7" min="7" style="0" width="22.85"/>
    <col collapsed="false" customWidth="true" hidden="false" outlineLevel="0" max="8" min="8" style="0" width="18.57"/>
    <col collapsed="false" customWidth="true" hidden="false" outlineLevel="0" max="9" min="9" style="0" width="19.28"/>
    <col collapsed="false" customWidth="true" hidden="false" outlineLevel="0" max="10" min="10" style="0" width="19"/>
    <col collapsed="false" customWidth="true" hidden="false" outlineLevel="0" max="1025" min="11" style="0" width="10.71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</v>
      </c>
      <c r="J1" s="2" t="s">
        <v>7</v>
      </c>
      <c r="K1" s="2" t="s">
        <v>49</v>
      </c>
    </row>
    <row r="2" customFormat="false" ht="15" hidden="false" customHeight="false" outlineLevel="0" collapsed="false">
      <c r="A2" s="3" t="s">
        <v>10</v>
      </c>
      <c r="B2" s="4" t="n">
        <v>32000</v>
      </c>
      <c r="C2" s="4" t="n">
        <f aca="false">32000 - B2</f>
        <v>0</v>
      </c>
      <c r="D2" s="4" t="n">
        <f aca="false">5500+2500</f>
        <v>8000</v>
      </c>
      <c r="E2" s="4" t="n">
        <v>3500</v>
      </c>
      <c r="F2" s="4" t="n">
        <v>7000</v>
      </c>
      <c r="G2" s="4" t="s">
        <v>21</v>
      </c>
      <c r="H2" s="4" t="n">
        <v>23400</v>
      </c>
      <c r="I2" s="4" t="s">
        <v>50</v>
      </c>
      <c r="J2" s="4" t="n">
        <v>25000</v>
      </c>
      <c r="K2" s="4" t="n">
        <v>1000</v>
      </c>
    </row>
    <row r="3" customFormat="false" ht="15" hidden="false" customHeight="false" outlineLevel="0" collapsed="false">
      <c r="A3" s="3" t="s">
        <v>12</v>
      </c>
      <c r="B3" s="4" t="n">
        <v>32000</v>
      </c>
      <c r="C3" s="4" t="n">
        <f aca="false">32000 - B3</f>
        <v>0</v>
      </c>
      <c r="D3" s="4" t="n">
        <v>12000</v>
      </c>
      <c r="E3" s="4" t="n">
        <v>7000</v>
      </c>
      <c r="F3" s="4" t="n">
        <v>7000</v>
      </c>
      <c r="G3" s="4" t="s">
        <v>51</v>
      </c>
      <c r="H3" s="4" t="n">
        <v>4000</v>
      </c>
      <c r="I3" s="4"/>
      <c r="J3" s="4"/>
      <c r="K3" s="4" t="n">
        <v>1000</v>
      </c>
    </row>
    <row r="4" customFormat="false" ht="15" hidden="false" customHeight="false" outlineLevel="0" collapsed="false">
      <c r="A4" s="3" t="s">
        <v>14</v>
      </c>
      <c r="B4" s="4" t="n">
        <v>32000</v>
      </c>
      <c r="C4" s="4" t="n">
        <f aca="false">32000 - B4</f>
        <v>0</v>
      </c>
      <c r="D4" s="4" t="n">
        <v>5000</v>
      </c>
      <c r="E4" s="4" t="n">
        <v>8000</v>
      </c>
      <c r="F4" s="4" t="n">
        <v>5000</v>
      </c>
      <c r="G4" s="4" t="s">
        <v>52</v>
      </c>
      <c r="H4" s="4" t="n">
        <v>9400</v>
      </c>
      <c r="I4" s="4"/>
      <c r="J4" s="4"/>
      <c r="K4" s="4" t="n">
        <v>1000</v>
      </c>
    </row>
    <row r="5" customFormat="false" ht="15" hidden="false" customHeight="false" outlineLevel="0" collapsed="false">
      <c r="A5" s="3" t="s">
        <v>53</v>
      </c>
      <c r="B5" s="4" t="n">
        <v>32000</v>
      </c>
      <c r="C5" s="4" t="n">
        <f aca="false">32000 - B5</f>
        <v>0</v>
      </c>
      <c r="D5" s="4" t="n">
        <v>6000</v>
      </c>
      <c r="E5" s="4" t="n">
        <v>6000</v>
      </c>
      <c r="F5" s="4" t="n">
        <v>8000</v>
      </c>
      <c r="G5" s="4" t="s">
        <v>54</v>
      </c>
      <c r="H5" s="4" t="n">
        <v>400</v>
      </c>
      <c r="I5" s="4"/>
      <c r="J5" s="4"/>
      <c r="K5" s="4" t="n">
        <v>1000</v>
      </c>
    </row>
    <row r="6" customFormat="false" ht="15" hidden="false" customHeight="false" outlineLevel="0" collapsed="false">
      <c r="A6" s="3" t="s">
        <v>18</v>
      </c>
      <c r="B6" s="4" t="n">
        <v>32000</v>
      </c>
      <c r="C6" s="4" t="n">
        <f aca="false">32000 - B6</f>
        <v>0</v>
      </c>
      <c r="D6" s="4"/>
      <c r="E6" s="4" t="n">
        <v>8000</v>
      </c>
      <c r="F6" s="4" t="n">
        <v>5400</v>
      </c>
      <c r="G6" s="4" t="s">
        <v>15</v>
      </c>
      <c r="H6" s="4" t="n">
        <v>1900</v>
      </c>
      <c r="I6" s="4"/>
      <c r="J6" s="4"/>
      <c r="K6" s="4" t="n">
        <v>1000</v>
      </c>
    </row>
    <row r="7" customFormat="false" ht="15" hidden="false" customHeight="false" outlineLevel="0" collapsed="false">
      <c r="A7" s="3" t="s">
        <v>20</v>
      </c>
      <c r="B7" s="4" t="n">
        <v>32000</v>
      </c>
      <c r="C7" s="4" t="n">
        <f aca="false">32000 - B7</f>
        <v>0</v>
      </c>
      <c r="D7" s="4" t="n">
        <v>8000</v>
      </c>
      <c r="E7" s="4" t="n">
        <v>8000</v>
      </c>
      <c r="F7" s="4" t="n">
        <v>12000</v>
      </c>
      <c r="G7" s="4" t="s">
        <v>55</v>
      </c>
      <c r="H7" s="4" t="n">
        <v>2500</v>
      </c>
      <c r="I7" s="4"/>
      <c r="J7" s="4"/>
      <c r="K7" s="4" t="n">
        <v>1000</v>
      </c>
    </row>
    <row r="8" customFormat="false" ht="15" hidden="false" customHeight="false" outlineLevel="0" collapsed="false">
      <c r="A8" s="3" t="s">
        <v>22</v>
      </c>
      <c r="B8" s="4" t="n">
        <v>32000</v>
      </c>
      <c r="C8" s="4" t="n">
        <f aca="false">32000 - B8</f>
        <v>0</v>
      </c>
      <c r="D8" s="4" t="n">
        <v>8000</v>
      </c>
      <c r="E8" s="4" t="n">
        <v>10000</v>
      </c>
      <c r="F8" s="4" t="n">
        <v>10000</v>
      </c>
      <c r="G8" s="4" t="s">
        <v>56</v>
      </c>
      <c r="H8" s="4" t="n">
        <v>2200</v>
      </c>
      <c r="I8" s="4"/>
      <c r="J8" s="4"/>
      <c r="K8" s="4" t="n">
        <v>1000</v>
      </c>
    </row>
    <row r="9" customFormat="false" ht="15" hidden="false" customHeight="false" outlineLevel="0" collapsed="false">
      <c r="A9" s="3" t="s">
        <v>24</v>
      </c>
      <c r="B9" s="4" t="n">
        <v>24000</v>
      </c>
      <c r="C9" s="4" t="n">
        <f aca="false">32000 - B9</f>
        <v>8000</v>
      </c>
      <c r="D9" s="4"/>
      <c r="E9" s="4" t="n">
        <v>12000</v>
      </c>
      <c r="F9" s="4" t="n">
        <v>5000</v>
      </c>
      <c r="G9" s="4" t="s">
        <v>57</v>
      </c>
      <c r="H9" s="4" t="n">
        <v>4900</v>
      </c>
      <c r="I9" s="4"/>
      <c r="J9" s="4"/>
      <c r="K9" s="4" t="n">
        <v>1000</v>
      </c>
    </row>
    <row r="10" customFormat="false" ht="13.8" hidden="false" customHeight="false" outlineLevel="0" collapsed="false">
      <c r="A10" s="3" t="s">
        <v>26</v>
      </c>
      <c r="B10" s="4" t="n">
        <v>28000</v>
      </c>
      <c r="C10" s="4" t="n">
        <f aca="false">32000 - B10</f>
        <v>4000</v>
      </c>
      <c r="D10" s="4" t="n">
        <v>8000</v>
      </c>
      <c r="E10" s="4" t="n">
        <v>8000</v>
      </c>
      <c r="F10" s="4" t="n">
        <v>7500</v>
      </c>
      <c r="G10" s="4" t="s">
        <v>58</v>
      </c>
      <c r="H10" s="4" t="n">
        <v>4100</v>
      </c>
      <c r="I10" s="4"/>
      <c r="J10" s="4"/>
      <c r="K10" s="4"/>
    </row>
    <row r="11" customFormat="false" ht="15" hidden="false" customHeight="false" outlineLevel="0" collapsed="false">
      <c r="A11" s="5" t="s">
        <v>27</v>
      </c>
      <c r="B11" s="6" t="n">
        <v>32000</v>
      </c>
      <c r="C11" s="4" t="n">
        <f aca="false">32000 - B11</f>
        <v>0</v>
      </c>
      <c r="D11" s="6" t="n">
        <f aca="false">13500-1200</f>
        <v>12300</v>
      </c>
      <c r="E11" s="6" t="n">
        <v>8000</v>
      </c>
      <c r="F11" s="6" t="n">
        <v>8000</v>
      </c>
      <c r="G11" s="6" t="s">
        <v>59</v>
      </c>
      <c r="H11" s="6" t="n">
        <v>3400</v>
      </c>
      <c r="I11" s="6"/>
      <c r="J11" s="6"/>
      <c r="K11" s="6" t="n">
        <v>1000</v>
      </c>
    </row>
    <row r="12" customFormat="false" ht="15" hidden="false" customHeight="false" outlineLevel="0" collapsed="false">
      <c r="A12" s="7" t="s">
        <v>29</v>
      </c>
      <c r="B12" s="8" t="n">
        <f aca="false">SUM(B2:B11)</f>
        <v>308000</v>
      </c>
      <c r="C12" s="8"/>
      <c r="D12" s="8" t="n">
        <f aca="false">SUM(D2:D11)</f>
        <v>67300</v>
      </c>
      <c r="E12" s="8" t="n">
        <f aca="false">SUM(E2:E11)</f>
        <v>78500</v>
      </c>
      <c r="F12" s="8" t="n">
        <f aca="false">SUM(F2:F11)</f>
        <v>74900</v>
      </c>
      <c r="G12" s="8"/>
      <c r="H12" s="8" t="n">
        <f aca="false">SUM(H2:H11)</f>
        <v>56200</v>
      </c>
      <c r="I12" s="8"/>
      <c r="J12" s="8" t="n">
        <f aca="false">SUM(J2:J11)</f>
        <v>25000</v>
      </c>
      <c r="K12" s="8" t="n">
        <f aca="false">SUM(K2:K11)</f>
        <v>9000</v>
      </c>
    </row>
    <row r="14" customFormat="false" ht="15" hidden="false" customHeight="false" outlineLevel="0" collapsed="false">
      <c r="A14" s="3" t="s">
        <v>30</v>
      </c>
      <c r="B14" s="4" t="n">
        <f aca="false">B12+K12-(D12+E12+F12+H12+J12)</f>
        <v>15100</v>
      </c>
    </row>
    <row r="20" customFormat="false" ht="13.8" hidden="false" customHeight="false" outlineLevel="0" collapsed="false"/>
    <row r="22" customFormat="false" ht="15" hidden="false" customHeight="false" outlineLevel="0" collapsed="false">
      <c r="G22" s="0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71"/>
    <col collapsed="false" customWidth="true" hidden="false" outlineLevel="0" max="3" min="3" style="0" width="13.85"/>
    <col collapsed="false" customWidth="true" hidden="false" outlineLevel="0" max="6" min="4" style="0" width="10.71"/>
    <col collapsed="false" customWidth="true" hidden="false" outlineLevel="0" max="7" min="7" style="0" width="22.85"/>
    <col collapsed="false" customWidth="true" hidden="false" outlineLevel="0" max="8" min="8" style="0" width="20.43"/>
    <col collapsed="false" customWidth="true" hidden="false" outlineLevel="0" max="1025" min="9" style="0" width="10.71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</v>
      </c>
      <c r="J1" s="2" t="s">
        <v>7</v>
      </c>
      <c r="K1" s="2" t="s">
        <v>49</v>
      </c>
      <c r="L1" s="0" t="s">
        <v>61</v>
      </c>
    </row>
    <row r="2" customFormat="false" ht="15" hidden="false" customHeight="false" outlineLevel="0" collapsed="false">
      <c r="A2" s="3" t="s">
        <v>10</v>
      </c>
      <c r="B2" s="4" t="n">
        <v>32000</v>
      </c>
      <c r="C2" s="4"/>
      <c r="D2" s="4" t="n">
        <v>6000</v>
      </c>
      <c r="E2" s="4" t="n">
        <v>12500</v>
      </c>
      <c r="F2" s="4"/>
      <c r="G2" s="4" t="s">
        <v>62</v>
      </c>
      <c r="H2" s="4" t="n">
        <v>3500</v>
      </c>
      <c r="I2" s="4"/>
      <c r="J2" s="4"/>
      <c r="K2" s="4" t="n">
        <v>1000</v>
      </c>
    </row>
    <row r="3" customFormat="false" ht="15" hidden="false" customHeight="false" outlineLevel="0" collapsed="false">
      <c r="A3" s="3" t="s">
        <v>12</v>
      </c>
      <c r="B3" s="4" t="n">
        <v>32000</v>
      </c>
      <c r="C3" s="4"/>
      <c r="D3" s="4" t="n">
        <v>8000</v>
      </c>
      <c r="E3" s="4"/>
      <c r="F3" s="4"/>
      <c r="G3" s="4" t="s">
        <v>63</v>
      </c>
      <c r="H3" s="4" t="n">
        <v>4000</v>
      </c>
      <c r="I3" s="4"/>
      <c r="J3" s="4"/>
      <c r="K3" s="4" t="n">
        <v>1000</v>
      </c>
    </row>
    <row r="4" customFormat="false" ht="13.8" hidden="false" customHeight="false" outlineLevel="0" collapsed="false">
      <c r="A4" s="3" t="s">
        <v>14</v>
      </c>
      <c r="B4" s="4" t="n">
        <v>32000</v>
      </c>
      <c r="C4" s="4"/>
      <c r="D4" s="4" t="n">
        <v>13000</v>
      </c>
      <c r="E4" s="4" t="n">
        <v>6000</v>
      </c>
      <c r="F4" s="4"/>
      <c r="G4" s="4" t="s">
        <v>21</v>
      </c>
      <c r="H4" s="4" t="n">
        <v>23500</v>
      </c>
      <c r="I4" s="4"/>
      <c r="J4" s="4"/>
      <c r="K4" s="4" t="n">
        <v>1000</v>
      </c>
    </row>
    <row r="5" customFormat="false" ht="15" hidden="false" customHeight="false" outlineLevel="0" collapsed="false">
      <c r="A5" s="3" t="s">
        <v>53</v>
      </c>
      <c r="B5" s="4" t="n">
        <v>32000</v>
      </c>
      <c r="C5" s="4"/>
      <c r="D5" s="4" t="n">
        <v>8000</v>
      </c>
      <c r="E5" s="4" t="n">
        <v>8000</v>
      </c>
      <c r="F5" s="4"/>
      <c r="G5" s="4" t="s">
        <v>64</v>
      </c>
      <c r="H5" s="4" t="n">
        <v>2000</v>
      </c>
      <c r="I5" s="4"/>
      <c r="J5" s="4"/>
      <c r="K5" s="4" t="n">
        <v>1000</v>
      </c>
    </row>
    <row r="6" customFormat="false" ht="15" hidden="false" customHeight="false" outlineLevel="0" collapsed="false">
      <c r="A6" s="3" t="s">
        <v>18</v>
      </c>
      <c r="B6" s="4" t="n">
        <v>32000</v>
      </c>
      <c r="C6" s="4"/>
      <c r="D6" s="4" t="n">
        <v>9000</v>
      </c>
      <c r="E6" s="4" t="n">
        <v>9000</v>
      </c>
      <c r="F6" s="4"/>
      <c r="G6" s="4" t="s">
        <v>65</v>
      </c>
      <c r="H6" s="4" t="n">
        <v>5900</v>
      </c>
      <c r="I6" s="4"/>
      <c r="J6" s="4"/>
      <c r="K6" s="4" t="n">
        <v>1000</v>
      </c>
      <c r="L6" s="0" t="n">
        <v>4400</v>
      </c>
    </row>
    <row r="7" customFormat="false" ht="15" hidden="false" customHeight="false" outlineLevel="0" collapsed="false">
      <c r="A7" s="3" t="s">
        <v>20</v>
      </c>
      <c r="B7" s="4" t="n">
        <v>32000</v>
      </c>
      <c r="C7" s="4"/>
      <c r="D7" s="4" t="n">
        <v>3000</v>
      </c>
      <c r="E7" s="4" t="n">
        <v>8000</v>
      </c>
      <c r="F7" s="4"/>
      <c r="G7" s="4"/>
      <c r="H7" s="4"/>
      <c r="I7" s="4"/>
      <c r="J7" s="4"/>
      <c r="K7" s="4" t="n">
        <v>1000</v>
      </c>
      <c r="L7" s="0" t="n">
        <v>4500</v>
      </c>
    </row>
    <row r="8" customFormat="false" ht="15" hidden="false" customHeight="false" outlineLevel="0" collapsed="false">
      <c r="A8" s="3" t="s">
        <v>22</v>
      </c>
      <c r="B8" s="4" t="n">
        <v>10000</v>
      </c>
      <c r="C8" s="4"/>
      <c r="D8" s="4" t="n">
        <v>5000</v>
      </c>
      <c r="E8" s="4" t="n">
        <v>8000</v>
      </c>
      <c r="F8" s="4"/>
      <c r="G8" s="4"/>
      <c r="H8" s="4"/>
      <c r="I8" s="4"/>
      <c r="J8" s="4"/>
      <c r="K8" s="4"/>
    </row>
    <row r="9" customFormat="false" ht="13.8" hidden="false" customHeight="false" outlineLevel="0" collapsed="false">
      <c r="A9" s="3" t="s">
        <v>24</v>
      </c>
      <c r="B9" s="4"/>
      <c r="C9" s="4"/>
      <c r="D9" s="4" t="n">
        <v>8000</v>
      </c>
      <c r="E9" s="4"/>
      <c r="F9" s="4"/>
      <c r="G9" s="4"/>
      <c r="H9" s="4"/>
      <c r="I9" s="4"/>
      <c r="J9" s="4"/>
      <c r="K9" s="4" t="n">
        <v>1000</v>
      </c>
    </row>
    <row r="10" customFormat="false" ht="15" hidden="false" customHeight="false" outlineLevel="0" collapsed="false">
      <c r="A10" s="3" t="s">
        <v>26</v>
      </c>
      <c r="B10" s="4"/>
      <c r="C10" s="4"/>
      <c r="D10" s="4" t="n">
        <v>5000</v>
      </c>
      <c r="E10" s="4" t="n">
        <v>8500</v>
      </c>
      <c r="F10" s="4"/>
      <c r="G10" s="4"/>
      <c r="H10" s="4"/>
      <c r="I10" s="4"/>
      <c r="J10" s="4"/>
      <c r="K10" s="4"/>
    </row>
    <row r="11" customFormat="false" ht="15.75" hidden="false" customHeight="false" outlineLevel="0" collapsed="false">
      <c r="A11" s="5" t="s">
        <v>27</v>
      </c>
      <c r="B11" s="6" t="n">
        <v>32000</v>
      </c>
      <c r="C11" s="4"/>
      <c r="D11" s="6" t="n">
        <v>7000</v>
      </c>
      <c r="E11" s="6" t="n">
        <v>8000</v>
      </c>
      <c r="F11" s="6"/>
      <c r="G11" s="6"/>
      <c r="H11" s="6"/>
      <c r="I11" s="6"/>
      <c r="J11" s="6"/>
      <c r="K11" s="6" t="n">
        <v>1000</v>
      </c>
      <c r="L11" s="0" t="n">
        <v>4400</v>
      </c>
    </row>
    <row r="12" customFormat="false" ht="15.75" hidden="false" customHeight="false" outlineLevel="0" collapsed="false">
      <c r="A12" s="7" t="s">
        <v>29</v>
      </c>
      <c r="B12" s="8" t="n">
        <f aca="false">SUM(B2:B11)</f>
        <v>234000</v>
      </c>
      <c r="C12" s="8"/>
      <c r="D12" s="8" t="n">
        <f aca="false">SUM(D2:D11)</f>
        <v>72000</v>
      </c>
      <c r="E12" s="8" t="n">
        <f aca="false">SUM(E2:E11)</f>
        <v>68000</v>
      </c>
      <c r="F12" s="8" t="n">
        <f aca="false">SUM(F2:F11)</f>
        <v>0</v>
      </c>
      <c r="G12" s="8"/>
      <c r="H12" s="8" t="n">
        <f aca="false">SUM(H2:H11)</f>
        <v>38900</v>
      </c>
      <c r="I12" s="8"/>
      <c r="J12" s="8" t="n">
        <f aca="false">SUM(J2:J11)</f>
        <v>0</v>
      </c>
      <c r="K12" s="8" t="n">
        <f aca="false">SUM(K2:K11)</f>
        <v>8000</v>
      </c>
    </row>
    <row r="14" customFormat="false" ht="15" hidden="false" customHeight="false" outlineLevel="0" collapsed="false">
      <c r="A14" s="3" t="s">
        <v>30</v>
      </c>
      <c r="B14" s="4" t="n">
        <f aca="false">B12+K12-(D12+E12+F12+H12+J12)</f>
        <v>63100</v>
      </c>
    </row>
    <row r="16" customFormat="false" ht="15" hidden="false" customHeight="false" outlineLevel="0" collapsed="false">
      <c r="E16" s="0" t="n">
        <f aca="false">22000-12000-2400</f>
        <v>7600</v>
      </c>
    </row>
    <row r="18" customFormat="false" ht="13.8" hidden="false" customHeight="false" outlineLevel="0" collapsed="false">
      <c r="G18" s="0" t="s">
        <v>66</v>
      </c>
      <c r="H18" s="0" t="n">
        <f aca="false">70500-66500</f>
        <v>4000</v>
      </c>
    </row>
    <row r="19" customFormat="false" ht="15" hidden="false" customHeight="false" outlineLevel="0" collapsed="false">
      <c r="G19" s="0" t="s">
        <v>67</v>
      </c>
    </row>
    <row r="20" customFormat="false" ht="15" hidden="false" customHeight="false" outlineLevel="0" collapsed="false">
      <c r="G20" s="0" t="s">
        <v>68</v>
      </c>
    </row>
    <row r="22" customFormat="false" ht="15" hidden="false" customHeight="false" outlineLevel="0" collapsed="false">
      <c r="C22" s="0" t="n">
        <f aca="false">2500+2400 +400 + 600</f>
        <v>5900</v>
      </c>
      <c r="G22" s="0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71"/>
    <col collapsed="false" customWidth="true" hidden="false" outlineLevel="0" max="3" min="3" style="0" width="13.85"/>
    <col collapsed="false" customWidth="true" hidden="false" outlineLevel="0" max="6" min="4" style="0" width="10.71"/>
    <col collapsed="false" customWidth="true" hidden="false" outlineLevel="0" max="7" min="7" style="0" width="22.85"/>
    <col collapsed="false" customWidth="true" hidden="false" outlineLevel="0" max="8" min="8" style="0" width="20.43"/>
    <col collapsed="false" customWidth="true" hidden="false" outlineLevel="0" max="1025" min="9" style="0" width="10.71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5" hidden="false" customHeight="false" outlineLevel="0" collapsed="false">
      <c r="A2" s="3" t="s">
        <v>10</v>
      </c>
      <c r="B2" s="4"/>
      <c r="C2" s="4" t="n">
        <f aca="false">32000 - B2</f>
        <v>32000</v>
      </c>
      <c r="D2" s="4"/>
      <c r="E2" s="4"/>
      <c r="F2" s="4"/>
      <c r="G2" s="4"/>
      <c r="H2" s="4"/>
    </row>
    <row r="3" customFormat="false" ht="15" hidden="false" customHeight="false" outlineLevel="0" collapsed="false">
      <c r="A3" s="3" t="s">
        <v>12</v>
      </c>
      <c r="B3" s="4"/>
      <c r="C3" s="4" t="n">
        <f aca="false">32000 - B3</f>
        <v>32000</v>
      </c>
      <c r="D3" s="4"/>
      <c r="E3" s="4"/>
      <c r="F3" s="4"/>
      <c r="G3" s="4"/>
      <c r="H3" s="4"/>
    </row>
    <row r="4" customFormat="false" ht="13.8" hidden="false" customHeight="false" outlineLevel="0" collapsed="false">
      <c r="A4" s="3" t="s">
        <v>14</v>
      </c>
      <c r="B4" s="4"/>
      <c r="C4" s="4" t="n">
        <f aca="false">32000 - B4</f>
        <v>32000</v>
      </c>
      <c r="D4" s="4"/>
      <c r="E4" s="4"/>
      <c r="F4" s="4"/>
      <c r="G4" s="4"/>
      <c r="H4" s="4"/>
    </row>
    <row r="5" customFormat="false" ht="15" hidden="false" customHeight="false" outlineLevel="0" collapsed="false">
      <c r="A5" s="3" t="s">
        <v>53</v>
      </c>
      <c r="B5" s="4"/>
      <c r="C5" s="4" t="n">
        <f aca="false">32000 - B5</f>
        <v>32000</v>
      </c>
      <c r="D5" s="4"/>
      <c r="E5" s="4"/>
      <c r="F5" s="4"/>
      <c r="G5" s="4"/>
      <c r="H5" s="4"/>
    </row>
    <row r="6" customFormat="false" ht="15" hidden="false" customHeight="false" outlineLevel="0" collapsed="false">
      <c r="A6" s="3" t="s">
        <v>18</v>
      </c>
      <c r="B6" s="4"/>
      <c r="C6" s="4" t="n">
        <f aca="false">32000 - B6</f>
        <v>32000</v>
      </c>
      <c r="D6" s="4"/>
      <c r="E6" s="4"/>
      <c r="F6" s="4"/>
      <c r="G6" s="4"/>
      <c r="H6" s="4"/>
    </row>
    <row r="7" customFormat="false" ht="15" hidden="false" customHeight="false" outlineLevel="0" collapsed="false">
      <c r="A7" s="3" t="s">
        <v>20</v>
      </c>
      <c r="B7" s="4"/>
      <c r="C7" s="4" t="n">
        <f aca="false">32000 - B7</f>
        <v>32000</v>
      </c>
      <c r="D7" s="4"/>
      <c r="E7" s="4"/>
      <c r="F7" s="4"/>
      <c r="G7" s="4"/>
      <c r="H7" s="4"/>
    </row>
    <row r="8" customFormat="false" ht="15" hidden="false" customHeight="false" outlineLevel="0" collapsed="false">
      <c r="A8" s="3" t="s">
        <v>22</v>
      </c>
      <c r="B8" s="4"/>
      <c r="C8" s="4" t="n">
        <f aca="false">32000 - B8</f>
        <v>32000</v>
      </c>
      <c r="D8" s="4"/>
      <c r="E8" s="4"/>
      <c r="F8" s="4"/>
      <c r="G8" s="4"/>
      <c r="H8" s="4"/>
    </row>
    <row r="9" customFormat="false" ht="15" hidden="false" customHeight="false" outlineLevel="0" collapsed="false">
      <c r="A9" s="3" t="s">
        <v>24</v>
      </c>
      <c r="B9" s="4"/>
      <c r="C9" s="4" t="n">
        <f aca="false">32000 - B9</f>
        <v>32000</v>
      </c>
      <c r="D9" s="4"/>
      <c r="E9" s="4"/>
      <c r="F9" s="4"/>
      <c r="G9" s="4"/>
      <c r="H9" s="4"/>
    </row>
    <row r="10" customFormat="false" ht="15" hidden="false" customHeight="false" outlineLevel="0" collapsed="false">
      <c r="A10" s="3" t="s">
        <v>26</v>
      </c>
      <c r="B10" s="4"/>
      <c r="C10" s="4" t="n">
        <f aca="false">32000 - B10</f>
        <v>32000</v>
      </c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s">
        <v>27</v>
      </c>
      <c r="B11" s="6"/>
      <c r="C11" s="4" t="n">
        <f aca="false">32000 - B11</f>
        <v>32000</v>
      </c>
      <c r="D11" s="6"/>
      <c r="E11" s="6"/>
      <c r="F11" s="6"/>
      <c r="G11" s="6"/>
      <c r="H11" s="6"/>
    </row>
    <row r="12" customFormat="false" ht="15" hidden="false" customHeight="false" outlineLevel="0" collapsed="false">
      <c r="A12" s="7" t="s">
        <v>29</v>
      </c>
      <c r="B12" s="8" t="n">
        <f aca="false">SUM(B2:B11)</f>
        <v>0</v>
      </c>
      <c r="C12" s="8"/>
      <c r="D12" s="8" t="n">
        <f aca="false">SUM(D2:D11)</f>
        <v>0</v>
      </c>
      <c r="E12" s="8" t="n">
        <f aca="false">SUM(E2:E11)</f>
        <v>0</v>
      </c>
      <c r="F12" s="8" t="n">
        <f aca="false">SUM(F2:F11)</f>
        <v>0</v>
      </c>
      <c r="G12" s="8"/>
      <c r="H12" s="8" t="n">
        <f aca="false">SUM(H2:H11)</f>
        <v>0</v>
      </c>
    </row>
    <row r="14" customFormat="false" ht="15" hidden="false" customHeight="false" outlineLevel="0" collapsed="false">
      <c r="A14" s="3" t="s">
        <v>30</v>
      </c>
      <c r="B14" s="4" t="n">
        <f aca="false">B12-(D12+E12+F12+H12)</f>
        <v>0</v>
      </c>
    </row>
    <row r="22" customFormat="false" ht="15" hidden="false" customHeight="false" outlineLevel="0" collapsed="false">
      <c r="G22" s="0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71"/>
    <col collapsed="false" customWidth="true" hidden="false" outlineLevel="0" max="3" min="3" style="0" width="13.85"/>
    <col collapsed="false" customWidth="true" hidden="false" outlineLevel="0" max="6" min="4" style="0" width="10.71"/>
    <col collapsed="false" customWidth="true" hidden="false" outlineLevel="0" max="7" min="7" style="0" width="22.85"/>
    <col collapsed="false" customWidth="true" hidden="false" outlineLevel="0" max="8" min="8" style="0" width="20.43"/>
    <col collapsed="false" customWidth="true" hidden="false" outlineLevel="0" max="1025" min="9" style="0" width="10.71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5" hidden="false" customHeight="false" outlineLevel="0" collapsed="false">
      <c r="A2" s="3" t="s">
        <v>10</v>
      </c>
      <c r="B2" s="4"/>
      <c r="C2" s="4" t="n">
        <f aca="false">32000 - B2</f>
        <v>32000</v>
      </c>
      <c r="D2" s="4"/>
      <c r="E2" s="4"/>
      <c r="F2" s="4"/>
      <c r="G2" s="4"/>
      <c r="H2" s="4"/>
    </row>
    <row r="3" customFormat="false" ht="15" hidden="false" customHeight="false" outlineLevel="0" collapsed="false">
      <c r="A3" s="3" t="s">
        <v>12</v>
      </c>
      <c r="B3" s="4"/>
      <c r="C3" s="4" t="n">
        <f aca="false">32000 - B3</f>
        <v>32000</v>
      </c>
      <c r="D3" s="4"/>
      <c r="E3" s="4"/>
      <c r="F3" s="4"/>
      <c r="G3" s="4"/>
      <c r="H3" s="4"/>
    </row>
    <row r="4" customFormat="false" ht="15" hidden="false" customHeight="false" outlineLevel="0" collapsed="false">
      <c r="A4" s="3" t="s">
        <v>14</v>
      </c>
      <c r="B4" s="4"/>
      <c r="C4" s="4" t="n">
        <f aca="false">32000 - B4</f>
        <v>32000</v>
      </c>
      <c r="D4" s="4"/>
      <c r="E4" s="4"/>
      <c r="F4" s="4"/>
      <c r="G4" s="4"/>
      <c r="H4" s="4"/>
    </row>
    <row r="5" customFormat="false" ht="15" hidden="false" customHeight="false" outlineLevel="0" collapsed="false">
      <c r="A5" s="3" t="s">
        <v>53</v>
      </c>
      <c r="B5" s="4"/>
      <c r="C5" s="4" t="n">
        <f aca="false">32000 - B5</f>
        <v>32000</v>
      </c>
      <c r="D5" s="4"/>
      <c r="E5" s="4"/>
      <c r="F5" s="4"/>
      <c r="G5" s="4"/>
      <c r="H5" s="4"/>
    </row>
    <row r="6" customFormat="false" ht="15" hidden="false" customHeight="false" outlineLevel="0" collapsed="false">
      <c r="A6" s="3" t="s">
        <v>18</v>
      </c>
      <c r="B6" s="4"/>
      <c r="C6" s="4" t="n">
        <f aca="false">32000 - B6</f>
        <v>32000</v>
      </c>
      <c r="D6" s="4"/>
      <c r="E6" s="4"/>
      <c r="F6" s="4"/>
      <c r="G6" s="4"/>
      <c r="H6" s="4"/>
    </row>
    <row r="7" customFormat="false" ht="15" hidden="false" customHeight="false" outlineLevel="0" collapsed="false">
      <c r="A7" s="3" t="s">
        <v>20</v>
      </c>
      <c r="B7" s="4"/>
      <c r="C7" s="4" t="n">
        <f aca="false">32000 - B7</f>
        <v>32000</v>
      </c>
      <c r="D7" s="4"/>
      <c r="E7" s="4"/>
      <c r="F7" s="4"/>
      <c r="G7" s="4"/>
      <c r="H7" s="4"/>
    </row>
    <row r="8" customFormat="false" ht="15" hidden="false" customHeight="false" outlineLevel="0" collapsed="false">
      <c r="A8" s="3" t="s">
        <v>22</v>
      </c>
      <c r="B8" s="4"/>
      <c r="C8" s="4" t="n">
        <f aca="false">32000 - B8</f>
        <v>32000</v>
      </c>
      <c r="D8" s="4"/>
      <c r="E8" s="4"/>
      <c r="F8" s="4"/>
      <c r="G8" s="4"/>
      <c r="H8" s="4"/>
    </row>
    <row r="9" customFormat="false" ht="15" hidden="false" customHeight="false" outlineLevel="0" collapsed="false">
      <c r="A9" s="3" t="s">
        <v>24</v>
      </c>
      <c r="B9" s="4"/>
      <c r="C9" s="4" t="n">
        <f aca="false">32000 - B9</f>
        <v>32000</v>
      </c>
      <c r="D9" s="4"/>
      <c r="E9" s="4"/>
      <c r="F9" s="4"/>
      <c r="G9" s="4"/>
      <c r="H9" s="4"/>
    </row>
    <row r="10" customFormat="false" ht="15" hidden="false" customHeight="false" outlineLevel="0" collapsed="false">
      <c r="A10" s="3" t="s">
        <v>26</v>
      </c>
      <c r="B10" s="4"/>
      <c r="C10" s="4" t="n">
        <f aca="false">32000 - B10</f>
        <v>32000</v>
      </c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s">
        <v>27</v>
      </c>
      <c r="B11" s="6"/>
      <c r="C11" s="4" t="n">
        <f aca="false">32000 - B11</f>
        <v>32000</v>
      </c>
      <c r="D11" s="6"/>
      <c r="E11" s="6"/>
      <c r="F11" s="6"/>
      <c r="G11" s="6"/>
      <c r="H11" s="6"/>
    </row>
    <row r="12" customFormat="false" ht="15" hidden="false" customHeight="false" outlineLevel="0" collapsed="false">
      <c r="A12" s="7" t="s">
        <v>29</v>
      </c>
      <c r="B12" s="8" t="n">
        <f aca="false">SUM(B2:B11)</f>
        <v>0</v>
      </c>
      <c r="C12" s="8"/>
      <c r="D12" s="8" t="n">
        <f aca="false">SUM(D2:D11)</f>
        <v>0</v>
      </c>
      <c r="E12" s="8" t="n">
        <f aca="false">SUM(E2:E11)</f>
        <v>0</v>
      </c>
      <c r="F12" s="8" t="n">
        <f aca="false">SUM(F2:F11)</f>
        <v>0</v>
      </c>
      <c r="G12" s="8"/>
      <c r="H12" s="8" t="n">
        <f aca="false">SUM(H2:H11)</f>
        <v>0</v>
      </c>
    </row>
    <row r="14" customFormat="false" ht="15" hidden="false" customHeight="false" outlineLevel="0" collapsed="false">
      <c r="A14" s="3" t="s">
        <v>30</v>
      </c>
      <c r="B14" s="4" t="n">
        <f aca="false">B12-(D12+E12+F12+H12)</f>
        <v>0</v>
      </c>
    </row>
    <row r="22" customFormat="false" ht="15" hidden="false" customHeight="false" outlineLevel="0" collapsed="false">
      <c r="G22" s="0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71"/>
    <col collapsed="false" customWidth="true" hidden="false" outlineLevel="0" max="3" min="3" style="0" width="13.85"/>
    <col collapsed="false" customWidth="true" hidden="false" outlineLevel="0" max="6" min="4" style="0" width="10.71"/>
    <col collapsed="false" customWidth="true" hidden="false" outlineLevel="0" max="7" min="7" style="0" width="22.85"/>
    <col collapsed="false" customWidth="true" hidden="false" outlineLevel="0" max="8" min="8" style="0" width="20.43"/>
    <col collapsed="false" customWidth="true" hidden="false" outlineLevel="0" max="1025" min="9" style="0" width="10.71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5" hidden="false" customHeight="false" outlineLevel="0" collapsed="false">
      <c r="A2" s="3" t="s">
        <v>10</v>
      </c>
      <c r="B2" s="4"/>
      <c r="C2" s="4" t="n">
        <f aca="false">32000 - B2</f>
        <v>32000</v>
      </c>
      <c r="D2" s="4"/>
      <c r="E2" s="4"/>
      <c r="F2" s="4"/>
      <c r="G2" s="4"/>
      <c r="H2" s="4"/>
    </row>
    <row r="3" customFormat="false" ht="15" hidden="false" customHeight="false" outlineLevel="0" collapsed="false">
      <c r="A3" s="3" t="s">
        <v>12</v>
      </c>
      <c r="B3" s="4"/>
      <c r="C3" s="4" t="n">
        <f aca="false">32000 - B3</f>
        <v>32000</v>
      </c>
      <c r="D3" s="4"/>
      <c r="E3" s="4"/>
      <c r="F3" s="4"/>
      <c r="G3" s="4"/>
      <c r="H3" s="4"/>
    </row>
    <row r="4" customFormat="false" ht="15" hidden="false" customHeight="false" outlineLevel="0" collapsed="false">
      <c r="A4" s="3" t="s">
        <v>14</v>
      </c>
      <c r="B4" s="4"/>
      <c r="C4" s="4" t="n">
        <f aca="false">32000 - B4</f>
        <v>32000</v>
      </c>
      <c r="D4" s="4"/>
      <c r="E4" s="4"/>
      <c r="F4" s="4"/>
      <c r="G4" s="4"/>
      <c r="H4" s="4"/>
    </row>
    <row r="5" customFormat="false" ht="15" hidden="false" customHeight="false" outlineLevel="0" collapsed="false">
      <c r="A5" s="3" t="s">
        <v>53</v>
      </c>
      <c r="B5" s="4"/>
      <c r="C5" s="4" t="n">
        <f aca="false">32000 - B5</f>
        <v>32000</v>
      </c>
      <c r="D5" s="4"/>
      <c r="E5" s="4"/>
      <c r="F5" s="4"/>
      <c r="G5" s="4"/>
      <c r="H5" s="4"/>
    </row>
    <row r="6" customFormat="false" ht="15" hidden="false" customHeight="false" outlineLevel="0" collapsed="false">
      <c r="A6" s="3" t="s">
        <v>18</v>
      </c>
      <c r="B6" s="4"/>
      <c r="C6" s="4" t="n">
        <f aca="false">32000 - B6</f>
        <v>32000</v>
      </c>
      <c r="D6" s="4"/>
      <c r="E6" s="4"/>
      <c r="F6" s="4"/>
      <c r="G6" s="4"/>
      <c r="H6" s="4"/>
    </row>
    <row r="7" customFormat="false" ht="15" hidden="false" customHeight="false" outlineLevel="0" collapsed="false">
      <c r="A7" s="3" t="s">
        <v>20</v>
      </c>
      <c r="B7" s="4"/>
      <c r="C7" s="4" t="n">
        <f aca="false">32000 - B7</f>
        <v>32000</v>
      </c>
      <c r="D7" s="4"/>
      <c r="E7" s="4"/>
      <c r="F7" s="4"/>
      <c r="G7" s="4"/>
      <c r="H7" s="4"/>
    </row>
    <row r="8" customFormat="false" ht="15" hidden="false" customHeight="false" outlineLevel="0" collapsed="false">
      <c r="A8" s="3" t="s">
        <v>22</v>
      </c>
      <c r="B8" s="4"/>
      <c r="C8" s="4" t="n">
        <f aca="false">32000 - B8</f>
        <v>32000</v>
      </c>
      <c r="D8" s="4"/>
      <c r="E8" s="4"/>
      <c r="F8" s="4"/>
      <c r="G8" s="4"/>
      <c r="H8" s="4"/>
    </row>
    <row r="9" customFormat="false" ht="15" hidden="false" customHeight="false" outlineLevel="0" collapsed="false">
      <c r="A9" s="3" t="s">
        <v>24</v>
      </c>
      <c r="B9" s="4"/>
      <c r="C9" s="4" t="n">
        <f aca="false">32000 - B9</f>
        <v>32000</v>
      </c>
      <c r="D9" s="4"/>
      <c r="E9" s="4"/>
      <c r="F9" s="4"/>
      <c r="G9" s="4"/>
      <c r="H9" s="4"/>
    </row>
    <row r="10" customFormat="false" ht="15" hidden="false" customHeight="false" outlineLevel="0" collapsed="false">
      <c r="A10" s="3" t="s">
        <v>26</v>
      </c>
      <c r="B10" s="4"/>
      <c r="C10" s="4" t="n">
        <f aca="false">32000 - B10</f>
        <v>32000</v>
      </c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s">
        <v>27</v>
      </c>
      <c r="B11" s="6"/>
      <c r="C11" s="4" t="n">
        <f aca="false">32000 - B11</f>
        <v>32000</v>
      </c>
      <c r="D11" s="6"/>
      <c r="E11" s="6"/>
      <c r="F11" s="6"/>
      <c r="G11" s="6"/>
      <c r="H11" s="6"/>
    </row>
    <row r="12" customFormat="false" ht="15" hidden="false" customHeight="false" outlineLevel="0" collapsed="false">
      <c r="A12" s="7" t="s">
        <v>29</v>
      </c>
      <c r="B12" s="8" t="n">
        <f aca="false">SUM(B2:B11)</f>
        <v>0</v>
      </c>
      <c r="C12" s="8"/>
      <c r="D12" s="8" t="n">
        <f aca="false">SUM(D2:D11)</f>
        <v>0</v>
      </c>
      <c r="E12" s="8" t="n">
        <f aca="false">SUM(E2:E11)</f>
        <v>0</v>
      </c>
      <c r="F12" s="8" t="n">
        <f aca="false">SUM(F2:F11)</f>
        <v>0</v>
      </c>
      <c r="G12" s="8"/>
      <c r="H12" s="8" t="n">
        <f aca="false">SUM(H2:H11)</f>
        <v>0</v>
      </c>
    </row>
    <row r="14" customFormat="false" ht="15" hidden="false" customHeight="false" outlineLevel="0" collapsed="false">
      <c r="A14" s="3" t="s">
        <v>30</v>
      </c>
      <c r="B14" s="4" t="n">
        <f aca="false">B12-(D12+E12+F12+H12)</f>
        <v>0</v>
      </c>
    </row>
    <row r="22" customFormat="false" ht="15" hidden="false" customHeight="false" outlineLevel="0" collapsed="false">
      <c r="G22" s="0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2019-02-27T10:54:09Z</dcterms:created>
  <dc:creator>SESAMEBOE</dc:creator>
  <dc:description/>
  <dc:language>fr-FR</dc:language>
  <cp:lastModifiedBy/>
  <dcterms:modified xsi:type="dcterms:W3CDTF">2019-05-17T18:05:40Z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