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5200" windowHeight="12345" tabRatio="676" firstSheet="1" activeTab="1"/>
  </bookViews>
  <sheets>
    <sheet name="Details" sheetId="9" r:id="rId1"/>
    <sheet name="Detailplan" sheetId="1" r:id="rId2"/>
    <sheet name="Balkendiagram" sheetId="2" r:id="rId3"/>
  </sheets>
  <definedNames>
    <definedName name="_xlnm.Print_Area" localSheetId="1">Detailplan!$A$1:$FI$94</definedName>
  </definedNames>
  <calcPr calcId="171026"/>
</workbook>
</file>

<file path=xl/calcChain.xml><?xml version="1.0" encoding="utf-8"?>
<calcChain xmlns="http://schemas.openxmlformats.org/spreadsheetml/2006/main">
  <c r="P11" i="1" l="1"/>
  <c r="R11" i="1"/>
  <c r="T11" i="1" l="1"/>
  <c r="N11" i="1"/>
  <c r="E11" i="1"/>
  <c r="D11" i="1"/>
  <c r="K11" i="1"/>
  <c r="F11" i="1"/>
  <c r="C13" i="1"/>
  <c r="C12" i="1"/>
  <c r="C72" i="1"/>
  <c r="C71" i="1"/>
  <c r="C67" i="1"/>
  <c r="C68" i="1"/>
  <c r="C66" i="1"/>
  <c r="C34" i="1"/>
  <c r="C59" i="1"/>
  <c r="C60" i="1"/>
  <c r="C61" i="1"/>
  <c r="C62" i="1"/>
  <c r="C58" i="1"/>
  <c r="C50" i="1"/>
  <c r="C51" i="1"/>
  <c r="C52" i="1"/>
  <c r="C53" i="1"/>
  <c r="C54" i="1"/>
  <c r="C49" i="1"/>
  <c r="C45" i="1"/>
  <c r="C35" i="1"/>
  <c r="C31" i="2" s="1"/>
  <c r="C36" i="1"/>
  <c r="C37" i="1"/>
  <c r="C38" i="1"/>
  <c r="C39" i="1"/>
  <c r="C40" i="1"/>
  <c r="C46" i="2" s="1"/>
  <c r="C41" i="1"/>
  <c r="C42" i="1"/>
  <c r="C33" i="1"/>
  <c r="C28" i="2" s="1"/>
  <c r="C30" i="1"/>
  <c r="C25" i="1"/>
  <c r="C26" i="1"/>
  <c r="C27" i="1"/>
  <c r="C23" i="1" s="1"/>
  <c r="C19" i="2" s="1"/>
  <c r="C24" i="1"/>
  <c r="C18" i="1"/>
  <c r="C19" i="1"/>
  <c r="C20" i="1"/>
  <c r="C21" i="1"/>
  <c r="C17" i="1"/>
  <c r="C14" i="1"/>
  <c r="Z79" i="1"/>
  <c r="X79" i="1"/>
  <c r="V79" i="1"/>
  <c r="T79" i="1"/>
  <c r="D78" i="1"/>
  <c r="H70" i="1"/>
  <c r="B16" i="1"/>
  <c r="B11" i="1"/>
  <c r="Q95" i="1"/>
  <c r="Q94" i="1"/>
  <c r="Q93" i="1"/>
  <c r="Q92" i="1"/>
  <c r="J9" i="1"/>
  <c r="P78" i="1"/>
  <c r="FG9" i="1"/>
  <c r="FE9" i="1"/>
  <c r="FC9" i="1"/>
  <c r="FA9" i="1"/>
  <c r="EX9" i="1"/>
  <c r="EV9" i="1"/>
  <c r="ET9" i="1"/>
  <c r="ER9" i="1"/>
  <c r="EO9" i="1"/>
  <c r="EM9" i="1"/>
  <c r="EK9" i="1"/>
  <c r="EI9" i="1"/>
  <c r="EF9" i="1"/>
  <c r="ED9" i="1"/>
  <c r="EB9" i="1"/>
  <c r="DZ9" i="1"/>
  <c r="DW9" i="1"/>
  <c r="DU9" i="1"/>
  <c r="DS9" i="1"/>
  <c r="DQ9" i="1"/>
  <c r="DN9" i="1"/>
  <c r="DL9" i="1"/>
  <c r="DJ9" i="1"/>
  <c r="DH9" i="1"/>
  <c r="DE9" i="1"/>
  <c r="DC9" i="1"/>
  <c r="DA9" i="1"/>
  <c r="CY9" i="1"/>
  <c r="CV9" i="1"/>
  <c r="CT9" i="1"/>
  <c r="CR9" i="1"/>
  <c r="CP9" i="1"/>
  <c r="CM9" i="1"/>
  <c r="CK9" i="1"/>
  <c r="CI9" i="1"/>
  <c r="CG9" i="1"/>
  <c r="CD9" i="1"/>
  <c r="CB9" i="1"/>
  <c r="BZ9" i="1"/>
  <c r="BX9" i="1"/>
  <c r="BU9" i="1"/>
  <c r="BS9" i="1"/>
  <c r="BQ9" i="1"/>
  <c r="BO9" i="1"/>
  <c r="BL9" i="1"/>
  <c r="BJ9" i="1"/>
  <c r="BH9" i="1"/>
  <c r="BF9" i="1"/>
  <c r="BC9" i="1"/>
  <c r="BA9" i="1"/>
  <c r="AY9" i="1"/>
  <c r="AW9" i="1"/>
  <c r="AT9" i="1"/>
  <c r="AR9" i="1"/>
  <c r="AP9" i="1"/>
  <c r="AN9" i="1"/>
  <c r="AK9" i="1"/>
  <c r="AI9" i="1"/>
  <c r="AG9" i="1"/>
  <c r="AE9" i="1"/>
  <c r="AB9" i="1"/>
  <c r="Z9" i="1"/>
  <c r="X9" i="1"/>
  <c r="V9" i="1"/>
  <c r="S9" i="1"/>
  <c r="Q9" i="1"/>
  <c r="O9" i="1"/>
  <c r="M9" i="1"/>
  <c r="H9" i="1"/>
  <c r="A65" i="2"/>
  <c r="A62" i="2"/>
  <c r="A59" i="2"/>
  <c r="A54" i="2"/>
  <c r="AA51" i="2"/>
  <c r="A51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E49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I48" i="2"/>
  <c r="G48" i="2"/>
  <c r="E48" i="2"/>
  <c r="A48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I46" i="2"/>
  <c r="G46" i="2"/>
  <c r="E46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E45" i="2"/>
  <c r="A45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E43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I42" i="2"/>
  <c r="G42" i="2"/>
  <c r="E42" i="2"/>
  <c r="A42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I40" i="2"/>
  <c r="G40" i="2"/>
  <c r="E40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I39" i="2"/>
  <c r="G39" i="2"/>
  <c r="E39" i="2"/>
  <c r="A39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I37" i="2"/>
  <c r="G37" i="2"/>
  <c r="E37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I36" i="2"/>
  <c r="G36" i="2"/>
  <c r="E36" i="2"/>
  <c r="A36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I33" i="2"/>
  <c r="G33" i="2"/>
  <c r="E33" i="2"/>
  <c r="A33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I30" i="2"/>
  <c r="G30" i="2"/>
  <c r="E30" i="2"/>
  <c r="A30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AM27" i="2"/>
  <c r="AK27" i="2"/>
  <c r="AI27" i="2"/>
  <c r="AG27" i="2"/>
  <c r="AE27" i="2"/>
  <c r="AC27" i="2"/>
  <c r="AA27" i="2"/>
  <c r="Y27" i="2"/>
  <c r="W27" i="2"/>
  <c r="U27" i="2"/>
  <c r="Q27" i="2"/>
  <c r="O27" i="2"/>
  <c r="M27" i="2"/>
  <c r="K27" i="2"/>
  <c r="I27" i="2"/>
  <c r="G27" i="2"/>
  <c r="E27" i="2"/>
  <c r="A27" i="2"/>
  <c r="A24" i="2"/>
  <c r="A21" i="2"/>
  <c r="A18" i="2"/>
  <c r="A15" i="2"/>
  <c r="A12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B1" i="2"/>
  <c r="A86" i="1"/>
  <c r="A85" i="1"/>
  <c r="A84" i="1"/>
  <c r="A83" i="1"/>
  <c r="A82" i="1"/>
  <c r="A81" i="1"/>
  <c r="B80" i="1"/>
  <c r="A80" i="1"/>
  <c r="L78" i="1"/>
  <c r="H78" i="1"/>
  <c r="FH70" i="1"/>
  <c r="FG70" i="1"/>
  <c r="FF70" i="1"/>
  <c r="FE70" i="1"/>
  <c r="FD70" i="1"/>
  <c r="FC70" i="1"/>
  <c r="FB70" i="1"/>
  <c r="FA70" i="1"/>
  <c r="EY70" i="1"/>
  <c r="EX70" i="1"/>
  <c r="EW70" i="1"/>
  <c r="EV70" i="1"/>
  <c r="EU70" i="1"/>
  <c r="ET70" i="1"/>
  <c r="ES70" i="1"/>
  <c r="ER70" i="1"/>
  <c r="EP70" i="1"/>
  <c r="EO70" i="1"/>
  <c r="EN70" i="1"/>
  <c r="EM70" i="1"/>
  <c r="EL70" i="1"/>
  <c r="EK70" i="1"/>
  <c r="EJ70" i="1"/>
  <c r="EI70" i="1"/>
  <c r="EG70" i="1"/>
  <c r="EF70" i="1"/>
  <c r="EE70" i="1"/>
  <c r="ED70" i="1"/>
  <c r="EC70" i="1"/>
  <c r="EB70" i="1"/>
  <c r="EA70" i="1"/>
  <c r="DZ70" i="1"/>
  <c r="DX70" i="1"/>
  <c r="DW70" i="1"/>
  <c r="DV70" i="1"/>
  <c r="DU70" i="1"/>
  <c r="DT70" i="1"/>
  <c r="DS70" i="1"/>
  <c r="DR70" i="1"/>
  <c r="DQ70" i="1"/>
  <c r="DO70" i="1"/>
  <c r="DN70" i="1"/>
  <c r="DM70" i="1"/>
  <c r="DL70" i="1"/>
  <c r="DK70" i="1"/>
  <c r="DJ70" i="1"/>
  <c r="DI70" i="1"/>
  <c r="DH70" i="1"/>
  <c r="DF70" i="1"/>
  <c r="DE70" i="1"/>
  <c r="DD70" i="1"/>
  <c r="DC70" i="1"/>
  <c r="DB70" i="1"/>
  <c r="DA70" i="1"/>
  <c r="CZ70" i="1"/>
  <c r="CY70" i="1"/>
  <c r="CW70" i="1"/>
  <c r="CV70" i="1"/>
  <c r="CU70" i="1"/>
  <c r="CT70" i="1"/>
  <c r="CS70" i="1"/>
  <c r="CR70" i="1"/>
  <c r="CQ70" i="1"/>
  <c r="CP70" i="1"/>
  <c r="CN70" i="1"/>
  <c r="CM70" i="1"/>
  <c r="CL70" i="1"/>
  <c r="CK70" i="1"/>
  <c r="CJ70" i="1"/>
  <c r="CI70" i="1"/>
  <c r="CH70" i="1"/>
  <c r="CG70" i="1"/>
  <c r="CE70" i="1"/>
  <c r="CD70" i="1"/>
  <c r="CC70" i="1"/>
  <c r="CB70" i="1"/>
  <c r="CA70" i="1"/>
  <c r="BZ70" i="1"/>
  <c r="BY70" i="1"/>
  <c r="BX70" i="1"/>
  <c r="BV70" i="1"/>
  <c r="BU70" i="1"/>
  <c r="BT70" i="1"/>
  <c r="BS70" i="1"/>
  <c r="BR70" i="1"/>
  <c r="BQ70" i="1"/>
  <c r="BP70" i="1"/>
  <c r="BO70" i="1"/>
  <c r="BM70" i="1"/>
  <c r="BL70" i="1"/>
  <c r="BK70" i="1"/>
  <c r="BJ70" i="1"/>
  <c r="BI70" i="1"/>
  <c r="BH70" i="1"/>
  <c r="BG70" i="1"/>
  <c r="BF70" i="1"/>
  <c r="BD70" i="1"/>
  <c r="BC70" i="1"/>
  <c r="BB70" i="1"/>
  <c r="BA70" i="1"/>
  <c r="AZ70" i="1"/>
  <c r="AY70" i="1"/>
  <c r="AX70" i="1"/>
  <c r="AW70" i="1"/>
  <c r="AU70" i="1"/>
  <c r="AT70" i="1"/>
  <c r="AS70" i="1"/>
  <c r="AR70" i="1"/>
  <c r="AQ70" i="1"/>
  <c r="AP70" i="1"/>
  <c r="AO70" i="1"/>
  <c r="AN70" i="1"/>
  <c r="AL70" i="1"/>
  <c r="AK70" i="1"/>
  <c r="AJ70" i="1"/>
  <c r="AI70" i="1"/>
  <c r="AH70" i="1"/>
  <c r="AG70" i="1"/>
  <c r="AF70" i="1"/>
  <c r="AE70" i="1"/>
  <c r="AC70" i="1"/>
  <c r="AB70" i="1"/>
  <c r="AA70" i="1"/>
  <c r="Z70" i="1"/>
  <c r="Y70" i="1"/>
  <c r="X70" i="1"/>
  <c r="W70" i="1"/>
  <c r="V70" i="1"/>
  <c r="T70" i="1"/>
  <c r="S70" i="1"/>
  <c r="R70" i="1"/>
  <c r="Q70" i="1"/>
  <c r="P70" i="1"/>
  <c r="O70" i="1"/>
  <c r="N70" i="1"/>
  <c r="M70" i="1"/>
  <c r="K70" i="1"/>
  <c r="J70" i="1"/>
  <c r="I70" i="1"/>
  <c r="G70" i="1"/>
  <c r="F70" i="1"/>
  <c r="E70" i="1"/>
  <c r="D70" i="1"/>
  <c r="C70" i="1"/>
  <c r="C66" i="2"/>
  <c r="B70" i="1"/>
  <c r="B65" i="2"/>
  <c r="FH65" i="1"/>
  <c r="FG65" i="1"/>
  <c r="FF65" i="1"/>
  <c r="FE65" i="1"/>
  <c r="FD65" i="1"/>
  <c r="FC65" i="1"/>
  <c r="FB65" i="1"/>
  <c r="FA65" i="1"/>
  <c r="EY65" i="1"/>
  <c r="EX65" i="1"/>
  <c r="EW65" i="1"/>
  <c r="EV65" i="1"/>
  <c r="EU65" i="1"/>
  <c r="ET65" i="1"/>
  <c r="ES65" i="1"/>
  <c r="ER65" i="1"/>
  <c r="EP65" i="1"/>
  <c r="EO65" i="1"/>
  <c r="EN65" i="1"/>
  <c r="EM65" i="1"/>
  <c r="EL65" i="1"/>
  <c r="EK65" i="1"/>
  <c r="EJ65" i="1"/>
  <c r="EI65" i="1"/>
  <c r="EG65" i="1"/>
  <c r="EF65" i="1"/>
  <c r="EE65" i="1"/>
  <c r="ED65" i="1"/>
  <c r="EC65" i="1"/>
  <c r="EB65" i="1"/>
  <c r="EA65" i="1"/>
  <c r="DZ65" i="1"/>
  <c r="DX65" i="1"/>
  <c r="DW65" i="1"/>
  <c r="DV65" i="1"/>
  <c r="DU65" i="1"/>
  <c r="DT65" i="1"/>
  <c r="DS65" i="1"/>
  <c r="DR65" i="1"/>
  <c r="DQ65" i="1"/>
  <c r="DO65" i="1"/>
  <c r="DN65" i="1"/>
  <c r="DM65" i="1"/>
  <c r="DL65" i="1"/>
  <c r="DK65" i="1"/>
  <c r="DJ65" i="1"/>
  <c r="DI65" i="1"/>
  <c r="DH65" i="1"/>
  <c r="DF65" i="1"/>
  <c r="DE65" i="1"/>
  <c r="DD65" i="1"/>
  <c r="DC65" i="1"/>
  <c r="DB65" i="1"/>
  <c r="DA65" i="1"/>
  <c r="CZ65" i="1"/>
  <c r="CY65" i="1"/>
  <c r="CW65" i="1"/>
  <c r="CV65" i="1"/>
  <c r="CU65" i="1"/>
  <c r="Y63" i="2" s="1"/>
  <c r="CT65" i="1"/>
  <c r="CS65" i="1"/>
  <c r="CR65" i="1"/>
  <c r="CQ65" i="1"/>
  <c r="CP65" i="1"/>
  <c r="CN65" i="1"/>
  <c r="W63" i="2" s="1"/>
  <c r="CM65" i="1"/>
  <c r="CL65" i="1"/>
  <c r="CK65" i="1"/>
  <c r="CJ65" i="1"/>
  <c r="CI65" i="1"/>
  <c r="CH65" i="1"/>
  <c r="CG65" i="1"/>
  <c r="CE65" i="1"/>
  <c r="U63" i="2" s="1"/>
  <c r="CD65" i="1"/>
  <c r="CC65" i="1"/>
  <c r="CB65" i="1"/>
  <c r="CA65" i="1"/>
  <c r="BZ65" i="1"/>
  <c r="BY65" i="1"/>
  <c r="BX65" i="1"/>
  <c r="BV65" i="1"/>
  <c r="BU65" i="1"/>
  <c r="BT65" i="1"/>
  <c r="BS65" i="1"/>
  <c r="BR65" i="1"/>
  <c r="BQ65" i="1"/>
  <c r="BP65" i="1"/>
  <c r="BO65" i="1"/>
  <c r="BM65" i="1"/>
  <c r="BL65" i="1"/>
  <c r="BK65" i="1"/>
  <c r="BJ65" i="1"/>
  <c r="BI65" i="1"/>
  <c r="BH65" i="1"/>
  <c r="BG65" i="1"/>
  <c r="BF65" i="1"/>
  <c r="BD65" i="1"/>
  <c r="BC65" i="1"/>
  <c r="BB65" i="1"/>
  <c r="BA65" i="1"/>
  <c r="AZ65" i="1"/>
  <c r="AY65" i="1"/>
  <c r="AX65" i="1"/>
  <c r="AW65" i="1"/>
  <c r="AU65" i="1"/>
  <c r="AT65" i="1"/>
  <c r="AS65" i="1"/>
  <c r="AR65" i="1"/>
  <c r="AQ65" i="1"/>
  <c r="AP65" i="1"/>
  <c r="AO65" i="1"/>
  <c r="AN65" i="1"/>
  <c r="AL65" i="1"/>
  <c r="AK65" i="1"/>
  <c r="AJ65" i="1"/>
  <c r="AI65" i="1"/>
  <c r="AH65" i="1"/>
  <c r="AG65" i="1"/>
  <c r="AF65" i="1"/>
  <c r="AE65" i="1"/>
  <c r="AC65" i="1"/>
  <c r="AB65" i="1"/>
  <c r="AA65" i="1"/>
  <c r="Z65" i="1"/>
  <c r="Y65" i="1"/>
  <c r="X65" i="1"/>
  <c r="W65" i="1"/>
  <c r="V65" i="1"/>
  <c r="T65" i="1"/>
  <c r="S65" i="1"/>
  <c r="R65" i="1"/>
  <c r="Q65" i="1"/>
  <c r="P65" i="1"/>
  <c r="O65" i="1"/>
  <c r="N65" i="1"/>
  <c r="M65" i="1"/>
  <c r="K65" i="1"/>
  <c r="J65" i="1"/>
  <c r="I65" i="1"/>
  <c r="H65" i="1"/>
  <c r="G65" i="1"/>
  <c r="F65" i="1"/>
  <c r="E65" i="1"/>
  <c r="D65" i="1"/>
  <c r="B65" i="1"/>
  <c r="B62" i="2"/>
  <c r="B57" i="1"/>
  <c r="B59" i="2"/>
  <c r="FH57" i="1"/>
  <c r="FG57" i="1"/>
  <c r="FF57" i="1"/>
  <c r="FE57" i="1"/>
  <c r="FD57" i="1"/>
  <c r="FC57" i="1"/>
  <c r="FB57" i="1"/>
  <c r="FA57" i="1"/>
  <c r="EY57" i="1"/>
  <c r="EX57" i="1"/>
  <c r="EW57" i="1"/>
  <c r="EV57" i="1"/>
  <c r="EU57" i="1"/>
  <c r="ET57" i="1"/>
  <c r="ES57" i="1"/>
  <c r="ER57" i="1"/>
  <c r="EP57" i="1"/>
  <c r="EO57" i="1"/>
  <c r="EN57" i="1"/>
  <c r="EM57" i="1"/>
  <c r="EL57" i="1"/>
  <c r="EK57" i="1"/>
  <c r="EJ57" i="1"/>
  <c r="EI57" i="1"/>
  <c r="EG57" i="1"/>
  <c r="EF57" i="1"/>
  <c r="EE57" i="1"/>
  <c r="ED57" i="1"/>
  <c r="EC57" i="1"/>
  <c r="EB57" i="1"/>
  <c r="EA57" i="1"/>
  <c r="DZ57" i="1"/>
  <c r="DX57" i="1"/>
  <c r="DW57" i="1"/>
  <c r="DV57" i="1"/>
  <c r="DU57" i="1"/>
  <c r="DT57" i="1"/>
  <c r="DS57" i="1"/>
  <c r="DR57" i="1"/>
  <c r="DQ57" i="1"/>
  <c r="DO57" i="1"/>
  <c r="DN57" i="1"/>
  <c r="DM57" i="1"/>
  <c r="DL57" i="1"/>
  <c r="DK57" i="1"/>
  <c r="DJ57" i="1"/>
  <c r="DI57" i="1"/>
  <c r="DH57" i="1"/>
  <c r="DF57" i="1"/>
  <c r="DE57" i="1"/>
  <c r="DD57" i="1"/>
  <c r="DC57" i="1"/>
  <c r="DB57" i="1"/>
  <c r="DA57" i="1"/>
  <c r="CZ57" i="1"/>
  <c r="CY57" i="1"/>
  <c r="CW57" i="1"/>
  <c r="CV57" i="1"/>
  <c r="CU57" i="1"/>
  <c r="CT57" i="1"/>
  <c r="CS57" i="1"/>
  <c r="CR57" i="1"/>
  <c r="CQ57" i="1"/>
  <c r="CP57" i="1"/>
  <c r="CN57" i="1"/>
  <c r="CM57" i="1"/>
  <c r="CL57" i="1"/>
  <c r="CK57" i="1"/>
  <c r="CJ57" i="1"/>
  <c r="CI57" i="1"/>
  <c r="CH57" i="1"/>
  <c r="CG57" i="1"/>
  <c r="CE57" i="1"/>
  <c r="CD57" i="1"/>
  <c r="CC57" i="1"/>
  <c r="CB57" i="1"/>
  <c r="CA57" i="1"/>
  <c r="BZ57" i="1"/>
  <c r="BY57" i="1"/>
  <c r="BX57" i="1"/>
  <c r="BV57" i="1"/>
  <c r="BU57" i="1"/>
  <c r="BT57" i="1"/>
  <c r="BS57" i="1"/>
  <c r="BR57" i="1"/>
  <c r="BQ57" i="1"/>
  <c r="BP57" i="1"/>
  <c r="BO57" i="1"/>
  <c r="BM57" i="1"/>
  <c r="BL57" i="1"/>
  <c r="BK57" i="1"/>
  <c r="BJ57" i="1"/>
  <c r="BI57" i="1"/>
  <c r="BH57" i="1"/>
  <c r="BG57" i="1"/>
  <c r="BF57" i="1"/>
  <c r="BD57" i="1"/>
  <c r="BC57" i="1"/>
  <c r="BB57" i="1"/>
  <c r="BA57" i="1"/>
  <c r="AZ57" i="1"/>
  <c r="AY57" i="1"/>
  <c r="AX57" i="1"/>
  <c r="AW57" i="1"/>
  <c r="AU57" i="1"/>
  <c r="AT57" i="1"/>
  <c r="AS57" i="1"/>
  <c r="AS74" i="1" s="1"/>
  <c r="AR57" i="1"/>
  <c r="AQ57" i="1"/>
  <c r="AP57" i="1"/>
  <c r="AO57" i="1"/>
  <c r="AN57" i="1"/>
  <c r="AL57" i="1"/>
  <c r="AK57" i="1"/>
  <c r="AJ57" i="1"/>
  <c r="AI57" i="1"/>
  <c r="AH57" i="1"/>
  <c r="AG57" i="1"/>
  <c r="AF57" i="1"/>
  <c r="AE57" i="1"/>
  <c r="AC57" i="1"/>
  <c r="AB57" i="1"/>
  <c r="AA57" i="1"/>
  <c r="Z57" i="1"/>
  <c r="Y57" i="1"/>
  <c r="X57" i="1"/>
  <c r="W57" i="1"/>
  <c r="V57" i="1"/>
  <c r="T57" i="1"/>
  <c r="S57" i="1"/>
  <c r="R57" i="1"/>
  <c r="Q57" i="1"/>
  <c r="P57" i="1"/>
  <c r="O57" i="1"/>
  <c r="N57" i="1"/>
  <c r="M57" i="1"/>
  <c r="K57" i="1"/>
  <c r="J57" i="1"/>
  <c r="I57" i="1"/>
  <c r="H57" i="1"/>
  <c r="G57" i="1"/>
  <c r="F57" i="1"/>
  <c r="E57" i="1"/>
  <c r="D57" i="1"/>
  <c r="FH48" i="1"/>
  <c r="FG48" i="1"/>
  <c r="FF48" i="1"/>
  <c r="FE48" i="1"/>
  <c r="FD48" i="1"/>
  <c r="FC48" i="1"/>
  <c r="FB48" i="1"/>
  <c r="FA48" i="1"/>
  <c r="EY48" i="1"/>
  <c r="EX48" i="1"/>
  <c r="EW48" i="1"/>
  <c r="EV48" i="1"/>
  <c r="EU48" i="1"/>
  <c r="ET48" i="1"/>
  <c r="ES48" i="1"/>
  <c r="ER48" i="1"/>
  <c r="EP48" i="1"/>
  <c r="EO48" i="1"/>
  <c r="EN48" i="1"/>
  <c r="EM48" i="1"/>
  <c r="EL48" i="1"/>
  <c r="EK48" i="1"/>
  <c r="EJ48" i="1"/>
  <c r="EI48" i="1"/>
  <c r="EG48" i="1"/>
  <c r="EF48" i="1"/>
  <c r="EE48" i="1"/>
  <c r="ED48" i="1"/>
  <c r="EC48" i="1"/>
  <c r="EB48" i="1"/>
  <c r="EA48" i="1"/>
  <c r="DZ48" i="1"/>
  <c r="DX48" i="1"/>
  <c r="DW48" i="1"/>
  <c r="DV48" i="1"/>
  <c r="DU48" i="1"/>
  <c r="DT48" i="1"/>
  <c r="DS48" i="1"/>
  <c r="DR48" i="1"/>
  <c r="DQ48" i="1"/>
  <c r="DO48" i="1"/>
  <c r="DN48" i="1"/>
  <c r="DM48" i="1"/>
  <c r="DL48" i="1"/>
  <c r="DK48" i="1"/>
  <c r="DJ48" i="1"/>
  <c r="DI48" i="1"/>
  <c r="DH48" i="1"/>
  <c r="DF48" i="1"/>
  <c r="DE48" i="1"/>
  <c r="DD48" i="1"/>
  <c r="DC48" i="1"/>
  <c r="DB48" i="1"/>
  <c r="DA48" i="1"/>
  <c r="CZ48" i="1"/>
  <c r="CY48" i="1"/>
  <c r="CW48" i="1"/>
  <c r="CV48" i="1"/>
  <c r="CU48" i="1"/>
  <c r="CT48" i="1"/>
  <c r="CS48" i="1"/>
  <c r="CR48" i="1"/>
  <c r="CQ48" i="1"/>
  <c r="CP48" i="1"/>
  <c r="CN48" i="1"/>
  <c r="CM48" i="1"/>
  <c r="CL48" i="1"/>
  <c r="CK48" i="1"/>
  <c r="CJ48" i="1"/>
  <c r="CI48" i="1"/>
  <c r="CH48" i="1"/>
  <c r="CG48" i="1"/>
  <c r="CE48" i="1"/>
  <c r="CD48" i="1"/>
  <c r="CC48" i="1"/>
  <c r="CB48" i="1"/>
  <c r="CA48" i="1"/>
  <c r="BZ48" i="1"/>
  <c r="BY48" i="1"/>
  <c r="BX48" i="1"/>
  <c r="BV48" i="1"/>
  <c r="BU48" i="1"/>
  <c r="BT48" i="1"/>
  <c r="BS48" i="1"/>
  <c r="BR48" i="1"/>
  <c r="BQ48" i="1"/>
  <c r="BP48" i="1"/>
  <c r="BO48" i="1"/>
  <c r="BM48" i="1"/>
  <c r="BL48" i="1"/>
  <c r="BK48" i="1"/>
  <c r="BJ48" i="1"/>
  <c r="BI48" i="1"/>
  <c r="BH48" i="1"/>
  <c r="BG48" i="1"/>
  <c r="BF48" i="1"/>
  <c r="BD48" i="1"/>
  <c r="BC48" i="1"/>
  <c r="BB48" i="1"/>
  <c r="BA48" i="1"/>
  <c r="AZ48" i="1"/>
  <c r="AY48" i="1"/>
  <c r="AX48" i="1"/>
  <c r="AW48" i="1"/>
  <c r="AU48" i="1"/>
  <c r="AT48" i="1"/>
  <c r="AS48" i="1"/>
  <c r="AR48" i="1"/>
  <c r="AQ48" i="1"/>
  <c r="AP48" i="1"/>
  <c r="AO48" i="1"/>
  <c r="AN48" i="1"/>
  <c r="AL48" i="1"/>
  <c r="AK48" i="1"/>
  <c r="AJ48" i="1"/>
  <c r="AI48" i="1"/>
  <c r="AH48" i="1"/>
  <c r="AG48" i="1"/>
  <c r="AF48" i="1"/>
  <c r="AE48" i="1"/>
  <c r="AC48" i="1"/>
  <c r="AB48" i="1"/>
  <c r="AA48" i="1"/>
  <c r="Z48" i="1"/>
  <c r="Y48" i="1"/>
  <c r="X48" i="1"/>
  <c r="W48" i="1"/>
  <c r="V48" i="1"/>
  <c r="T48" i="1"/>
  <c r="S48" i="1"/>
  <c r="R48" i="1"/>
  <c r="Q48" i="1"/>
  <c r="P48" i="1"/>
  <c r="O48" i="1"/>
  <c r="N48" i="1"/>
  <c r="M48" i="1"/>
  <c r="K48" i="1"/>
  <c r="J48" i="1"/>
  <c r="I48" i="1"/>
  <c r="H48" i="1"/>
  <c r="G48" i="1"/>
  <c r="F48" i="1"/>
  <c r="E48" i="1"/>
  <c r="D48" i="1"/>
  <c r="C48" i="1"/>
  <c r="C55" i="2" s="1"/>
  <c r="B48" i="1"/>
  <c r="B54" i="2"/>
  <c r="B44" i="1"/>
  <c r="B51" i="2"/>
  <c r="FH44" i="1"/>
  <c r="FG44" i="1"/>
  <c r="FF44" i="1"/>
  <c r="FE44" i="1"/>
  <c r="FD44" i="1"/>
  <c r="FC44" i="1"/>
  <c r="FB44" i="1"/>
  <c r="FA44" i="1"/>
  <c r="EY44" i="1"/>
  <c r="EX44" i="1"/>
  <c r="EW44" i="1"/>
  <c r="EV44" i="1"/>
  <c r="EU44" i="1"/>
  <c r="ET44" i="1"/>
  <c r="ES44" i="1"/>
  <c r="ER44" i="1"/>
  <c r="EP44" i="1"/>
  <c r="EO44" i="1"/>
  <c r="EN44" i="1"/>
  <c r="EM44" i="1"/>
  <c r="EL44" i="1"/>
  <c r="EK44" i="1"/>
  <c r="EJ44" i="1"/>
  <c r="EI44" i="1"/>
  <c r="EG44" i="1"/>
  <c r="EF44" i="1"/>
  <c r="EE44" i="1"/>
  <c r="ED44" i="1"/>
  <c r="EC44" i="1"/>
  <c r="EB44" i="1"/>
  <c r="EA44" i="1"/>
  <c r="DZ44" i="1"/>
  <c r="DX44" i="1"/>
  <c r="DW44" i="1"/>
  <c r="DV44" i="1"/>
  <c r="DU44" i="1"/>
  <c r="DT44" i="1"/>
  <c r="DS44" i="1"/>
  <c r="DR44" i="1"/>
  <c r="DQ44" i="1"/>
  <c r="DO44" i="1"/>
  <c r="DN44" i="1"/>
  <c r="DM44" i="1"/>
  <c r="DL44" i="1"/>
  <c r="DK44" i="1"/>
  <c r="DJ44" i="1"/>
  <c r="DI44" i="1"/>
  <c r="DH44" i="1"/>
  <c r="DF44" i="1"/>
  <c r="DE44" i="1"/>
  <c r="DD44" i="1"/>
  <c r="DC44" i="1"/>
  <c r="DB44" i="1"/>
  <c r="DA44" i="1"/>
  <c r="CZ44" i="1"/>
  <c r="CY44" i="1"/>
  <c r="CW44" i="1"/>
  <c r="CV44" i="1"/>
  <c r="CU44" i="1"/>
  <c r="CT44" i="1"/>
  <c r="CS44" i="1"/>
  <c r="CR44" i="1"/>
  <c r="CQ44" i="1"/>
  <c r="CP44" i="1"/>
  <c r="CN44" i="1"/>
  <c r="CM44" i="1"/>
  <c r="CL44" i="1"/>
  <c r="CK44" i="1"/>
  <c r="CJ44" i="1"/>
  <c r="CI44" i="1"/>
  <c r="CH44" i="1"/>
  <c r="CG44" i="1"/>
  <c r="CE44" i="1"/>
  <c r="CD44" i="1"/>
  <c r="CC44" i="1"/>
  <c r="CB44" i="1"/>
  <c r="CA44" i="1"/>
  <c r="BZ44" i="1"/>
  <c r="BY44" i="1"/>
  <c r="BX44" i="1"/>
  <c r="BV44" i="1"/>
  <c r="BU44" i="1"/>
  <c r="BT44" i="1"/>
  <c r="BS44" i="1"/>
  <c r="BR44" i="1"/>
  <c r="BQ44" i="1"/>
  <c r="BP44" i="1"/>
  <c r="BO44" i="1"/>
  <c r="BM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W44" i="1"/>
  <c r="AU44" i="1"/>
  <c r="AT44" i="1"/>
  <c r="AS44" i="1"/>
  <c r="AR44" i="1"/>
  <c r="AQ44" i="1"/>
  <c r="AP44" i="1"/>
  <c r="AO44" i="1"/>
  <c r="AN44" i="1"/>
  <c r="AL44" i="1"/>
  <c r="AK44" i="1"/>
  <c r="AJ44" i="1"/>
  <c r="AI44" i="1"/>
  <c r="AH44" i="1"/>
  <c r="AG44" i="1"/>
  <c r="AF44" i="1"/>
  <c r="AE44" i="1"/>
  <c r="AC44" i="1"/>
  <c r="AB44" i="1"/>
  <c r="AA44" i="1"/>
  <c r="Z44" i="1"/>
  <c r="Y44" i="1"/>
  <c r="X44" i="1"/>
  <c r="W44" i="1"/>
  <c r="V44" i="1"/>
  <c r="T44" i="1"/>
  <c r="S44" i="1"/>
  <c r="R44" i="1"/>
  <c r="Q44" i="1"/>
  <c r="P44" i="1"/>
  <c r="O44" i="1"/>
  <c r="N44" i="1"/>
  <c r="M44" i="1"/>
  <c r="K44" i="1"/>
  <c r="J44" i="1"/>
  <c r="I44" i="1"/>
  <c r="H44" i="1"/>
  <c r="G44" i="1"/>
  <c r="F44" i="1"/>
  <c r="E44" i="1"/>
  <c r="D44" i="1"/>
  <c r="C44" i="1"/>
  <c r="C52" i="2"/>
  <c r="C49" i="2"/>
  <c r="B48" i="2"/>
  <c r="B45" i="2"/>
  <c r="C43" i="2"/>
  <c r="B42" i="2"/>
  <c r="C40" i="2"/>
  <c r="B39" i="2"/>
  <c r="C37" i="2"/>
  <c r="B36" i="2"/>
  <c r="C34" i="2"/>
  <c r="B33" i="2"/>
  <c r="B30" i="2"/>
  <c r="FH32" i="1"/>
  <c r="FG32" i="1"/>
  <c r="FF32" i="1"/>
  <c r="FE32" i="1"/>
  <c r="FD32" i="1"/>
  <c r="FC32" i="1"/>
  <c r="FB32" i="1"/>
  <c r="FA32" i="1"/>
  <c r="EY32" i="1"/>
  <c r="EX32" i="1"/>
  <c r="EW32" i="1"/>
  <c r="EV32" i="1"/>
  <c r="EU32" i="1"/>
  <c r="ET32" i="1"/>
  <c r="ES32" i="1"/>
  <c r="ER32" i="1"/>
  <c r="EP32" i="1"/>
  <c r="EO32" i="1"/>
  <c r="EN32" i="1"/>
  <c r="EM32" i="1"/>
  <c r="EL32" i="1"/>
  <c r="EK32" i="1"/>
  <c r="EJ32" i="1"/>
  <c r="EI32" i="1"/>
  <c r="EG32" i="1"/>
  <c r="EF32" i="1"/>
  <c r="EE32" i="1"/>
  <c r="ED32" i="1"/>
  <c r="EC32" i="1"/>
  <c r="EB32" i="1"/>
  <c r="EA32" i="1"/>
  <c r="DZ32" i="1"/>
  <c r="DX32" i="1"/>
  <c r="DW32" i="1"/>
  <c r="DV32" i="1"/>
  <c r="DU32" i="1"/>
  <c r="DT32" i="1"/>
  <c r="DS32" i="1"/>
  <c r="DR32" i="1"/>
  <c r="DQ32" i="1"/>
  <c r="DO32" i="1"/>
  <c r="DN32" i="1"/>
  <c r="DM32" i="1"/>
  <c r="DL32" i="1"/>
  <c r="DK32" i="1"/>
  <c r="DJ32" i="1"/>
  <c r="DI32" i="1"/>
  <c r="DH32" i="1"/>
  <c r="DF32" i="1"/>
  <c r="DE32" i="1"/>
  <c r="DD32" i="1"/>
  <c r="DC32" i="1"/>
  <c r="DB32" i="1"/>
  <c r="DA32" i="1"/>
  <c r="CZ32" i="1"/>
  <c r="CY32" i="1"/>
  <c r="CW32" i="1"/>
  <c r="CV32" i="1"/>
  <c r="CU32" i="1"/>
  <c r="CT32" i="1"/>
  <c r="CS32" i="1"/>
  <c r="CR32" i="1"/>
  <c r="CQ32" i="1"/>
  <c r="CP32" i="1"/>
  <c r="CN32" i="1"/>
  <c r="CM32" i="1"/>
  <c r="CL32" i="1"/>
  <c r="CK32" i="1"/>
  <c r="CJ32" i="1"/>
  <c r="CJ74" i="1" s="1"/>
  <c r="CI32" i="1"/>
  <c r="CH32" i="1"/>
  <c r="CG32" i="1"/>
  <c r="CE32" i="1"/>
  <c r="CD32" i="1"/>
  <c r="CC32" i="1"/>
  <c r="CC74" i="1" s="1"/>
  <c r="CB32" i="1"/>
  <c r="CA32" i="1"/>
  <c r="BZ32" i="1"/>
  <c r="BY32" i="1"/>
  <c r="BX32" i="1"/>
  <c r="BV32" i="1"/>
  <c r="BU32" i="1"/>
  <c r="BT32" i="1"/>
  <c r="BT74" i="1" s="1"/>
  <c r="BS32" i="1"/>
  <c r="BR32" i="1"/>
  <c r="BP32" i="1"/>
  <c r="BO32" i="1"/>
  <c r="BM32" i="1"/>
  <c r="BL32" i="1"/>
  <c r="BK32" i="1"/>
  <c r="BK74" i="1" s="1"/>
  <c r="BJ32" i="1"/>
  <c r="BI32" i="1"/>
  <c r="BH32" i="1"/>
  <c r="BG32" i="1"/>
  <c r="BF32" i="1"/>
  <c r="BD32" i="1"/>
  <c r="BC32" i="1"/>
  <c r="BB32" i="1"/>
  <c r="BA32" i="1"/>
  <c r="AZ32" i="1"/>
  <c r="AY32" i="1"/>
  <c r="AX32" i="1"/>
  <c r="AW32" i="1"/>
  <c r="AU32" i="1"/>
  <c r="AT32" i="1"/>
  <c r="AS32" i="1"/>
  <c r="AR32" i="1"/>
  <c r="AQ32" i="1"/>
  <c r="AP32" i="1"/>
  <c r="AO32" i="1"/>
  <c r="AN32" i="1"/>
  <c r="AL32" i="1"/>
  <c r="AK32" i="1"/>
  <c r="AJ32" i="1"/>
  <c r="AI32" i="1"/>
  <c r="AH32" i="1"/>
  <c r="AG32" i="1"/>
  <c r="AF32" i="1"/>
  <c r="K25" i="2" s="1"/>
  <c r="AE32" i="1"/>
  <c r="AC32" i="1"/>
  <c r="AB32" i="1"/>
  <c r="AA32" i="1"/>
  <c r="Z32" i="1"/>
  <c r="Y32" i="1"/>
  <c r="X32" i="1"/>
  <c r="W32" i="1"/>
  <c r="V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C29" i="1"/>
  <c r="C22" i="2" s="1"/>
  <c r="B29" i="1"/>
  <c r="B21" i="2"/>
  <c r="FH29" i="1"/>
  <c r="FG29" i="1"/>
  <c r="FF29" i="1"/>
  <c r="FE29" i="1"/>
  <c r="FD29" i="1"/>
  <c r="FC29" i="1"/>
  <c r="FB29" i="1"/>
  <c r="FA29" i="1"/>
  <c r="EY29" i="1"/>
  <c r="EX29" i="1"/>
  <c r="EW29" i="1"/>
  <c r="EV29" i="1"/>
  <c r="EU29" i="1"/>
  <c r="ET29" i="1"/>
  <c r="ES29" i="1"/>
  <c r="ER29" i="1"/>
  <c r="EP29" i="1"/>
  <c r="EO29" i="1"/>
  <c r="EN29" i="1"/>
  <c r="EM29" i="1"/>
  <c r="EL29" i="1"/>
  <c r="EK29" i="1"/>
  <c r="EJ29" i="1"/>
  <c r="EI29" i="1"/>
  <c r="EG29" i="1"/>
  <c r="EF29" i="1"/>
  <c r="EE29" i="1"/>
  <c r="ED29" i="1"/>
  <c r="EC29" i="1"/>
  <c r="EB29" i="1"/>
  <c r="EA29" i="1"/>
  <c r="DZ29" i="1"/>
  <c r="DX29" i="1"/>
  <c r="DW29" i="1"/>
  <c r="DV29" i="1"/>
  <c r="DU29" i="1"/>
  <c r="DT29" i="1"/>
  <c r="DS29" i="1"/>
  <c r="DR29" i="1"/>
  <c r="DQ29" i="1"/>
  <c r="DO29" i="1"/>
  <c r="DN29" i="1"/>
  <c r="DM29" i="1"/>
  <c r="DL29" i="1"/>
  <c r="DK29" i="1"/>
  <c r="DJ29" i="1"/>
  <c r="DI29" i="1"/>
  <c r="DH29" i="1"/>
  <c r="DF29" i="1"/>
  <c r="DE29" i="1"/>
  <c r="DD29" i="1"/>
  <c r="DC29" i="1"/>
  <c r="DB29" i="1"/>
  <c r="DA29" i="1"/>
  <c r="CZ29" i="1"/>
  <c r="CY29" i="1"/>
  <c r="CW29" i="1"/>
  <c r="CV29" i="1"/>
  <c r="CU29" i="1"/>
  <c r="CT29" i="1"/>
  <c r="CS29" i="1"/>
  <c r="CR29" i="1"/>
  <c r="CQ29" i="1"/>
  <c r="CP29" i="1"/>
  <c r="CN29" i="1"/>
  <c r="CM29" i="1"/>
  <c r="CL29" i="1"/>
  <c r="CK29" i="1"/>
  <c r="CJ29" i="1"/>
  <c r="CI29" i="1"/>
  <c r="CH29" i="1"/>
  <c r="CG29" i="1"/>
  <c r="CE29" i="1"/>
  <c r="CD29" i="1"/>
  <c r="CC29" i="1"/>
  <c r="CB29" i="1"/>
  <c r="CA29" i="1"/>
  <c r="BZ29" i="1"/>
  <c r="BY29" i="1"/>
  <c r="BX29" i="1"/>
  <c r="BV29" i="1"/>
  <c r="BU29" i="1"/>
  <c r="BT29" i="1"/>
  <c r="BS29" i="1"/>
  <c r="BR29" i="1"/>
  <c r="BQ29" i="1"/>
  <c r="BP29" i="1"/>
  <c r="BO29" i="1"/>
  <c r="BM29" i="1"/>
  <c r="BL29" i="1"/>
  <c r="BK29" i="1"/>
  <c r="BJ29" i="1"/>
  <c r="BI29" i="1"/>
  <c r="BH29" i="1"/>
  <c r="BG29" i="1"/>
  <c r="BF29" i="1"/>
  <c r="BD29" i="1"/>
  <c r="BC29" i="1"/>
  <c r="BB29" i="1"/>
  <c r="BA29" i="1"/>
  <c r="AZ29" i="1"/>
  <c r="AY29" i="1"/>
  <c r="AX29" i="1"/>
  <c r="AW29" i="1"/>
  <c r="AU29" i="1"/>
  <c r="AT29" i="1"/>
  <c r="AS29" i="1"/>
  <c r="AR29" i="1"/>
  <c r="AQ29" i="1"/>
  <c r="AP29" i="1"/>
  <c r="AO29" i="1"/>
  <c r="AN29" i="1"/>
  <c r="AL29" i="1"/>
  <c r="AK29" i="1"/>
  <c r="AJ29" i="1"/>
  <c r="AI29" i="1"/>
  <c r="AH29" i="1"/>
  <c r="AG29" i="1"/>
  <c r="AF29" i="1"/>
  <c r="AE29" i="1"/>
  <c r="AC29" i="1"/>
  <c r="AB29" i="1"/>
  <c r="AA29" i="1"/>
  <c r="Z29" i="1"/>
  <c r="Y29" i="1"/>
  <c r="X29" i="1"/>
  <c r="W29" i="1"/>
  <c r="V29" i="1"/>
  <c r="T29" i="1"/>
  <c r="S29" i="1"/>
  <c r="R29" i="1"/>
  <c r="Q29" i="1"/>
  <c r="P29" i="1"/>
  <c r="O29" i="1"/>
  <c r="N29" i="1"/>
  <c r="M29" i="1"/>
  <c r="K29" i="1"/>
  <c r="J29" i="1"/>
  <c r="I29" i="1"/>
  <c r="H29" i="1"/>
  <c r="G29" i="1"/>
  <c r="F29" i="1"/>
  <c r="E29" i="1"/>
  <c r="D29" i="1"/>
  <c r="FH23" i="1"/>
  <c r="FG23" i="1"/>
  <c r="FF23" i="1"/>
  <c r="FE23" i="1"/>
  <c r="FD23" i="1"/>
  <c r="FC23" i="1"/>
  <c r="FB23" i="1"/>
  <c r="FA23" i="1"/>
  <c r="EY23" i="1"/>
  <c r="EX23" i="1"/>
  <c r="EW23" i="1"/>
  <c r="EV23" i="1"/>
  <c r="EU23" i="1"/>
  <c r="ET23" i="1"/>
  <c r="ES23" i="1"/>
  <c r="ER23" i="1"/>
  <c r="EP23" i="1"/>
  <c r="EO23" i="1"/>
  <c r="EN23" i="1"/>
  <c r="EM23" i="1"/>
  <c r="EL23" i="1"/>
  <c r="EK23" i="1"/>
  <c r="EJ23" i="1"/>
  <c r="EI23" i="1"/>
  <c r="EG23" i="1"/>
  <c r="EF23" i="1"/>
  <c r="EE23" i="1"/>
  <c r="ED23" i="1"/>
  <c r="EC23" i="1"/>
  <c r="EB23" i="1"/>
  <c r="EA23" i="1"/>
  <c r="DZ23" i="1"/>
  <c r="DX23" i="1"/>
  <c r="DW23" i="1"/>
  <c r="DV23" i="1"/>
  <c r="DU23" i="1"/>
  <c r="DT23" i="1"/>
  <c r="DS23" i="1"/>
  <c r="DR23" i="1"/>
  <c r="DQ23" i="1"/>
  <c r="DO23" i="1"/>
  <c r="DN23" i="1"/>
  <c r="DM23" i="1"/>
  <c r="DL23" i="1"/>
  <c r="DK23" i="1"/>
  <c r="DJ23" i="1"/>
  <c r="DI23" i="1"/>
  <c r="DH23" i="1"/>
  <c r="DF23" i="1"/>
  <c r="DE23" i="1"/>
  <c r="DD23" i="1"/>
  <c r="DC23" i="1"/>
  <c r="DB23" i="1"/>
  <c r="DA23" i="1"/>
  <c r="CZ23" i="1"/>
  <c r="CY23" i="1"/>
  <c r="CW23" i="1"/>
  <c r="CV23" i="1"/>
  <c r="CU23" i="1"/>
  <c r="CT23" i="1"/>
  <c r="CS23" i="1"/>
  <c r="CR23" i="1"/>
  <c r="CQ23" i="1"/>
  <c r="CP23" i="1"/>
  <c r="CN23" i="1"/>
  <c r="CM23" i="1"/>
  <c r="CL23" i="1"/>
  <c r="CK23" i="1"/>
  <c r="CJ23" i="1"/>
  <c r="CI23" i="1"/>
  <c r="CH23" i="1"/>
  <c r="CG23" i="1"/>
  <c r="CE23" i="1"/>
  <c r="CD23" i="1"/>
  <c r="CC23" i="1"/>
  <c r="CB23" i="1"/>
  <c r="CA23" i="1"/>
  <c r="BZ23" i="1"/>
  <c r="BY23" i="1"/>
  <c r="BX23" i="1"/>
  <c r="BV23" i="1"/>
  <c r="S19" i="2" s="1"/>
  <c r="BU23" i="1"/>
  <c r="BT23" i="1"/>
  <c r="BS23" i="1"/>
  <c r="BR23" i="1"/>
  <c r="BQ23" i="1"/>
  <c r="BP23" i="1"/>
  <c r="BO23" i="1"/>
  <c r="BM23" i="1"/>
  <c r="BL23" i="1"/>
  <c r="BK23" i="1"/>
  <c r="BJ23" i="1"/>
  <c r="BI23" i="1"/>
  <c r="BH23" i="1"/>
  <c r="BG23" i="1"/>
  <c r="BF23" i="1"/>
  <c r="BD23" i="1"/>
  <c r="BC23" i="1"/>
  <c r="BB23" i="1"/>
  <c r="BA23" i="1"/>
  <c r="AZ23" i="1"/>
  <c r="AY23" i="1"/>
  <c r="AX23" i="1"/>
  <c r="AW23" i="1"/>
  <c r="AU23" i="1"/>
  <c r="AT23" i="1"/>
  <c r="AS23" i="1"/>
  <c r="AR23" i="1"/>
  <c r="AQ23" i="1"/>
  <c r="AP23" i="1"/>
  <c r="AO23" i="1"/>
  <c r="AN23" i="1"/>
  <c r="AL23" i="1"/>
  <c r="AK23" i="1"/>
  <c r="AJ23" i="1"/>
  <c r="AI23" i="1"/>
  <c r="AH23" i="1"/>
  <c r="AG23" i="1"/>
  <c r="AF23" i="1"/>
  <c r="AE23" i="1"/>
  <c r="AC23" i="1"/>
  <c r="AB23" i="1"/>
  <c r="AA23" i="1"/>
  <c r="Z23" i="1"/>
  <c r="Y23" i="1"/>
  <c r="X23" i="1"/>
  <c r="W23" i="1"/>
  <c r="V23" i="1"/>
  <c r="T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D23" i="1"/>
  <c r="B23" i="1"/>
  <c r="B18" i="2"/>
  <c r="FH16" i="1"/>
  <c r="FG16" i="1"/>
  <c r="FF16" i="1"/>
  <c r="FE16" i="1"/>
  <c r="FD16" i="1"/>
  <c r="FC16" i="1"/>
  <c r="FB16" i="1"/>
  <c r="FA16" i="1"/>
  <c r="EY16" i="1"/>
  <c r="EX16" i="1"/>
  <c r="EW16" i="1"/>
  <c r="EV16" i="1"/>
  <c r="EU16" i="1"/>
  <c r="ET16" i="1"/>
  <c r="ES16" i="1"/>
  <c r="ER16" i="1"/>
  <c r="EP16" i="1"/>
  <c r="EO16" i="1"/>
  <c r="EN16" i="1"/>
  <c r="EM16" i="1"/>
  <c r="EL16" i="1"/>
  <c r="EK16" i="1"/>
  <c r="EJ16" i="1"/>
  <c r="EI16" i="1"/>
  <c r="EG16" i="1"/>
  <c r="EF16" i="1"/>
  <c r="EE16" i="1"/>
  <c r="ED16" i="1"/>
  <c r="EC16" i="1"/>
  <c r="EB16" i="1"/>
  <c r="EA16" i="1"/>
  <c r="DZ16" i="1"/>
  <c r="DX16" i="1"/>
  <c r="DW16" i="1"/>
  <c r="DV16" i="1"/>
  <c r="DU16" i="1"/>
  <c r="DT16" i="1"/>
  <c r="DS16" i="1"/>
  <c r="DR16" i="1"/>
  <c r="DQ16" i="1"/>
  <c r="DO16" i="1"/>
  <c r="DN16" i="1"/>
  <c r="DM16" i="1"/>
  <c r="DL16" i="1"/>
  <c r="DK16" i="1"/>
  <c r="DJ16" i="1"/>
  <c r="DI16" i="1"/>
  <c r="DH16" i="1"/>
  <c r="DF16" i="1"/>
  <c r="DE16" i="1"/>
  <c r="DD16" i="1"/>
  <c r="DC16" i="1"/>
  <c r="DB16" i="1"/>
  <c r="DA16" i="1"/>
  <c r="CZ16" i="1"/>
  <c r="CY16" i="1"/>
  <c r="CW16" i="1"/>
  <c r="Y16" i="2" s="1"/>
  <c r="CV16" i="1"/>
  <c r="CU16" i="1"/>
  <c r="CT16" i="1"/>
  <c r="CS16" i="1"/>
  <c r="CR16" i="1"/>
  <c r="CQ16" i="1"/>
  <c r="CP16" i="1"/>
  <c r="CN16" i="1"/>
  <c r="CM16" i="1"/>
  <c r="CL16" i="1"/>
  <c r="CK16" i="1"/>
  <c r="CJ16" i="1"/>
  <c r="CI16" i="1"/>
  <c r="CH16" i="1"/>
  <c r="CG16" i="1"/>
  <c r="CE16" i="1"/>
  <c r="CD16" i="1"/>
  <c r="CC16" i="1"/>
  <c r="CB16" i="1"/>
  <c r="CA16" i="1"/>
  <c r="BZ16" i="1"/>
  <c r="BY16" i="1"/>
  <c r="BX16" i="1"/>
  <c r="BV16" i="1"/>
  <c r="BU16" i="1"/>
  <c r="BT16" i="1"/>
  <c r="BS16" i="1"/>
  <c r="BR16" i="1"/>
  <c r="BQ16" i="1"/>
  <c r="BP16" i="1"/>
  <c r="BO16" i="1"/>
  <c r="BM16" i="1"/>
  <c r="BL16" i="1"/>
  <c r="BK16" i="1"/>
  <c r="BJ16" i="1"/>
  <c r="BI16" i="1"/>
  <c r="BI74" i="1" s="1"/>
  <c r="BH16" i="1"/>
  <c r="BG16" i="1"/>
  <c r="BF16" i="1"/>
  <c r="BD16" i="1"/>
  <c r="BC16" i="1"/>
  <c r="BB16" i="1"/>
  <c r="BA16" i="1"/>
  <c r="AZ16" i="1"/>
  <c r="AY16" i="1"/>
  <c r="AX16" i="1"/>
  <c r="AW16" i="1"/>
  <c r="AU16" i="1"/>
  <c r="AT16" i="1"/>
  <c r="AS16" i="1"/>
  <c r="AR16" i="1"/>
  <c r="AQ16" i="1"/>
  <c r="AP16" i="1"/>
  <c r="AO16" i="1"/>
  <c r="AN16" i="1"/>
  <c r="AL16" i="1"/>
  <c r="AK16" i="1"/>
  <c r="AJ16" i="1"/>
  <c r="AI16" i="1"/>
  <c r="AH16" i="1"/>
  <c r="AG16" i="1"/>
  <c r="AF16" i="1"/>
  <c r="AE16" i="1"/>
  <c r="AC16" i="1"/>
  <c r="AB16" i="1"/>
  <c r="AA16" i="1"/>
  <c r="Z16" i="1"/>
  <c r="Y16" i="1"/>
  <c r="X16" i="1"/>
  <c r="W16" i="1"/>
  <c r="V16" i="1"/>
  <c r="T16" i="1"/>
  <c r="S16" i="1"/>
  <c r="R16" i="1"/>
  <c r="Q16" i="1"/>
  <c r="P16" i="1"/>
  <c r="O16" i="1"/>
  <c r="N16" i="1"/>
  <c r="M16" i="1"/>
  <c r="K16" i="1"/>
  <c r="J16" i="1"/>
  <c r="I16" i="1"/>
  <c r="H16" i="1"/>
  <c r="G16" i="1"/>
  <c r="F16" i="1"/>
  <c r="E16" i="1"/>
  <c r="D16" i="1"/>
  <c r="B15" i="2"/>
  <c r="FH11" i="1"/>
  <c r="FG11" i="1"/>
  <c r="FF11" i="1"/>
  <c r="FE11" i="1"/>
  <c r="FD11" i="1"/>
  <c r="FC11" i="1"/>
  <c r="FB11" i="1"/>
  <c r="FA11" i="1"/>
  <c r="EY11" i="1"/>
  <c r="EX11" i="1"/>
  <c r="EW11" i="1"/>
  <c r="EV11" i="1"/>
  <c r="EU11" i="1"/>
  <c r="ET11" i="1"/>
  <c r="ES11" i="1"/>
  <c r="ER11" i="1"/>
  <c r="EP11" i="1"/>
  <c r="EO11" i="1"/>
  <c r="EN11" i="1"/>
  <c r="EM11" i="1"/>
  <c r="EL11" i="1"/>
  <c r="EK11" i="1"/>
  <c r="EJ11" i="1"/>
  <c r="EI11" i="1"/>
  <c r="EG11" i="1"/>
  <c r="EF11" i="1"/>
  <c r="EE11" i="1"/>
  <c r="ED11" i="1"/>
  <c r="EC11" i="1"/>
  <c r="EB11" i="1"/>
  <c r="EA11" i="1"/>
  <c r="DZ11" i="1"/>
  <c r="DX11" i="1"/>
  <c r="DW11" i="1"/>
  <c r="DV11" i="1"/>
  <c r="DU11" i="1"/>
  <c r="DT11" i="1"/>
  <c r="DS11" i="1"/>
  <c r="DR11" i="1"/>
  <c r="DQ11" i="1"/>
  <c r="DO11" i="1"/>
  <c r="DN11" i="1"/>
  <c r="DM11" i="1"/>
  <c r="DL11" i="1"/>
  <c r="DK11" i="1"/>
  <c r="DJ11" i="1"/>
  <c r="DI11" i="1"/>
  <c r="DH11" i="1"/>
  <c r="DF11" i="1"/>
  <c r="DE11" i="1"/>
  <c r="DD11" i="1"/>
  <c r="DC11" i="1"/>
  <c r="DB11" i="1"/>
  <c r="DA11" i="1"/>
  <c r="CZ11" i="1"/>
  <c r="CY11" i="1"/>
  <c r="CW11" i="1"/>
  <c r="CV11" i="1"/>
  <c r="CU11" i="1"/>
  <c r="CT11" i="1"/>
  <c r="CS11" i="1"/>
  <c r="CR11" i="1"/>
  <c r="CQ11" i="1"/>
  <c r="CQ74" i="1" s="1"/>
  <c r="CP11" i="1"/>
  <c r="CN11" i="1"/>
  <c r="CM11" i="1"/>
  <c r="CL11" i="1"/>
  <c r="CK11" i="1"/>
  <c r="CJ11" i="1"/>
  <c r="W13" i="2" s="1"/>
  <c r="CI11" i="1"/>
  <c r="CH11" i="1"/>
  <c r="CG11" i="1"/>
  <c r="CE11" i="1"/>
  <c r="CD11" i="1"/>
  <c r="CC11" i="1"/>
  <c r="CB11" i="1"/>
  <c r="CA11" i="1"/>
  <c r="BZ11" i="1"/>
  <c r="BY11" i="1"/>
  <c r="BX11" i="1"/>
  <c r="BV11" i="1"/>
  <c r="BU11" i="1"/>
  <c r="BT11" i="1"/>
  <c r="BS11" i="1"/>
  <c r="BR11" i="1"/>
  <c r="BQ11" i="1"/>
  <c r="BP11" i="1"/>
  <c r="BO11" i="1"/>
  <c r="BM11" i="1"/>
  <c r="BL11" i="1"/>
  <c r="BK11" i="1"/>
  <c r="BJ11" i="1"/>
  <c r="BI11" i="1"/>
  <c r="BH11" i="1"/>
  <c r="BG11" i="1"/>
  <c r="BF11" i="1"/>
  <c r="BD11" i="1"/>
  <c r="BC11" i="1"/>
  <c r="BB11" i="1"/>
  <c r="BA11" i="1"/>
  <c r="AZ11" i="1"/>
  <c r="AY11" i="1"/>
  <c r="AX11" i="1"/>
  <c r="AW11" i="1"/>
  <c r="AU11" i="1"/>
  <c r="AT11" i="1"/>
  <c r="AS11" i="1"/>
  <c r="AR11" i="1"/>
  <c r="AQ11" i="1"/>
  <c r="AP11" i="1"/>
  <c r="AO11" i="1"/>
  <c r="AN11" i="1"/>
  <c r="AL11" i="1"/>
  <c r="AK11" i="1"/>
  <c r="AJ11" i="1"/>
  <c r="AI11" i="1"/>
  <c r="AH11" i="1"/>
  <c r="AG11" i="1"/>
  <c r="AF11" i="1"/>
  <c r="AE11" i="1"/>
  <c r="AC11" i="1"/>
  <c r="AB11" i="1"/>
  <c r="AA11" i="1"/>
  <c r="I13" i="2" s="1"/>
  <c r="Z11" i="1"/>
  <c r="Y11" i="1"/>
  <c r="X11" i="1"/>
  <c r="W11" i="1"/>
  <c r="V11" i="1"/>
  <c r="S11" i="1"/>
  <c r="Q11" i="1"/>
  <c r="O11" i="1"/>
  <c r="M11" i="1"/>
  <c r="J11" i="1"/>
  <c r="I11" i="1"/>
  <c r="H11" i="1"/>
  <c r="G11" i="1"/>
  <c r="F9" i="1"/>
  <c r="D9" i="1"/>
  <c r="M8" i="1"/>
  <c r="S8" i="1"/>
  <c r="V8" i="1"/>
  <c r="AB8" i="1"/>
  <c r="AE8" i="1"/>
  <c r="AK8" i="1"/>
  <c r="AN8" i="1"/>
  <c r="AT8" i="1"/>
  <c r="AW8" i="1"/>
  <c r="BC8" i="1"/>
  <c r="BF8" i="1"/>
  <c r="BL8" i="1"/>
  <c r="BO8" i="1"/>
  <c r="BU8" i="1"/>
  <c r="BX8" i="1"/>
  <c r="CD8" i="1"/>
  <c r="CG8" i="1"/>
  <c r="CM8" i="1"/>
  <c r="CP8" i="1"/>
  <c r="CV8" i="1"/>
  <c r="CY8" i="1"/>
  <c r="DE8" i="1"/>
  <c r="DH8" i="1"/>
  <c r="DN8" i="1"/>
  <c r="DQ8" i="1"/>
  <c r="DW8" i="1"/>
  <c r="DZ8" i="1"/>
  <c r="EF8" i="1"/>
  <c r="EI8" i="1"/>
  <c r="EO8" i="1"/>
  <c r="ER8" i="1"/>
  <c r="EX8" i="1"/>
  <c r="FA8" i="1"/>
  <c r="FG8" i="1"/>
  <c r="M6" i="1"/>
  <c r="B1" i="1"/>
  <c r="K59" i="2"/>
  <c r="O59" i="2"/>
  <c r="Q59" i="2"/>
  <c r="U59" i="2"/>
  <c r="W59" i="2"/>
  <c r="AI63" i="2"/>
  <c r="AK63" i="2"/>
  <c r="AM63" i="2"/>
  <c r="AE24" i="2"/>
  <c r="G51" i="2"/>
  <c r="I51" i="2"/>
  <c r="K51" i="2"/>
  <c r="M51" i="2"/>
  <c r="O51" i="2"/>
  <c r="Q51" i="2"/>
  <c r="S51" i="2"/>
  <c r="U51" i="2"/>
  <c r="W51" i="2"/>
  <c r="Y51" i="2"/>
  <c r="AC51" i="2"/>
  <c r="AE51" i="2"/>
  <c r="AG51" i="2"/>
  <c r="AI51" i="2"/>
  <c r="AK51" i="2"/>
  <c r="AM51" i="2"/>
  <c r="E59" i="2"/>
  <c r="G59" i="2"/>
  <c r="I59" i="2"/>
  <c r="E51" i="2"/>
  <c r="G66" i="2"/>
  <c r="K66" i="2"/>
  <c r="M66" i="2"/>
  <c r="Q66" i="2"/>
  <c r="S66" i="2"/>
  <c r="U66" i="2"/>
  <c r="W66" i="2"/>
  <c r="Y66" i="2"/>
  <c r="AA66" i="2"/>
  <c r="AC66" i="2"/>
  <c r="AI24" i="2"/>
  <c r="E24" i="2"/>
  <c r="I24" i="2"/>
  <c r="U25" i="2"/>
  <c r="AM25" i="2"/>
  <c r="W24" i="2"/>
  <c r="AA24" i="2"/>
  <c r="AC24" i="2"/>
  <c r="AG24" i="2"/>
  <c r="AM24" i="2"/>
  <c r="G24" i="2"/>
  <c r="K24" i="2"/>
  <c r="AK25" i="2"/>
  <c r="E25" i="2"/>
  <c r="G25" i="2"/>
  <c r="Q25" i="2"/>
  <c r="S25" i="2"/>
  <c r="O19" i="2"/>
  <c r="M15" i="2"/>
  <c r="U15" i="2"/>
  <c r="AC15" i="2"/>
  <c r="G16" i="2"/>
  <c r="S16" i="2"/>
  <c r="AI16" i="2"/>
  <c r="E12" i="2"/>
  <c r="AA59" i="2"/>
  <c r="AI59" i="2"/>
  <c r="AC59" i="2"/>
  <c r="AE59" i="2"/>
  <c r="AE66" i="2"/>
  <c r="AC25" i="2"/>
  <c r="AE25" i="2"/>
  <c r="AG25" i="2"/>
  <c r="AI25" i="2"/>
  <c r="AA25" i="2"/>
  <c r="U24" i="2"/>
  <c r="O24" i="2"/>
  <c r="M24" i="2"/>
  <c r="Y24" i="2"/>
  <c r="Q24" i="2"/>
  <c r="W12" i="2"/>
  <c r="AK15" i="2"/>
  <c r="E18" i="2"/>
  <c r="AC18" i="2"/>
  <c r="E21" i="2"/>
  <c r="G21" i="2"/>
  <c r="I21" i="2"/>
  <c r="K21" i="2"/>
  <c r="M21" i="2"/>
  <c r="O21" i="2"/>
  <c r="Q21" i="2"/>
  <c r="S21" i="2"/>
  <c r="CB74" i="1"/>
  <c r="CK74" i="1"/>
  <c r="CT74" i="1"/>
  <c r="AA21" i="2"/>
  <c r="DC74" i="1"/>
  <c r="AC21" i="2"/>
  <c r="DL74" i="1"/>
  <c r="AE21" i="2"/>
  <c r="AI21" i="2"/>
  <c r="AK21" i="2"/>
  <c r="AM21" i="2"/>
  <c r="G55" i="2"/>
  <c r="E66" i="2"/>
  <c r="I74" i="1"/>
  <c r="N80" i="1"/>
  <c r="AA74" i="1"/>
  <c r="N82" i="1" s="1"/>
  <c r="X82" i="1" s="1"/>
  <c r="M13" i="2"/>
  <c r="AX74" i="1"/>
  <c r="BB74" i="1"/>
  <c r="BY74" i="1"/>
  <c r="CL74" i="1"/>
  <c r="DD74" i="1"/>
  <c r="DM74" i="1"/>
  <c r="DV74" i="1"/>
  <c r="EE74" i="1"/>
  <c r="EN74" i="1"/>
  <c r="AK13" i="2"/>
  <c r="EW74" i="1"/>
  <c r="FF74" i="1"/>
  <c r="O16" i="2"/>
  <c r="W19" i="2"/>
  <c r="E22" i="2"/>
  <c r="G22" i="2"/>
  <c r="M22" i="2"/>
  <c r="Q22" i="2"/>
  <c r="S22" i="2"/>
  <c r="U22" i="2"/>
  <c r="W22" i="2"/>
  <c r="Y22" i="2"/>
  <c r="AA22" i="2"/>
  <c r="AC22" i="2"/>
  <c r="AE22" i="2"/>
  <c r="AG22" i="2"/>
  <c r="AI22" i="2"/>
  <c r="AK22" i="2"/>
  <c r="AM22" i="2"/>
  <c r="O52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O60" i="2"/>
  <c r="Q60" i="2"/>
  <c r="E74" i="1"/>
  <c r="F80" i="1"/>
  <c r="R74" i="1"/>
  <c r="N81" i="1" s="1"/>
  <c r="X81" i="1" s="1"/>
  <c r="AH81" i="1" s="1"/>
  <c r="AJ74" i="1"/>
  <c r="S74" i="1"/>
  <c r="DJ74" i="1"/>
  <c r="DN74" i="1"/>
  <c r="D74" i="1"/>
  <c r="DA74" i="1"/>
  <c r="DE74" i="1"/>
  <c r="BZ74" i="1"/>
  <c r="CD74" i="1"/>
  <c r="CI74" i="1"/>
  <c r="CM74" i="1"/>
  <c r="AK74" i="1"/>
  <c r="AE63" i="2"/>
  <c r="AG63" i="2"/>
  <c r="AA63" i="2"/>
  <c r="AC63" i="2"/>
  <c r="S63" i="2"/>
  <c r="M63" i="2"/>
  <c r="Q63" i="2"/>
  <c r="G63" i="2"/>
  <c r="K63" i="2"/>
  <c r="E63" i="2"/>
  <c r="ES74" i="1"/>
  <c r="AG59" i="2"/>
  <c r="CV74" i="1"/>
  <c r="Y59" i="2"/>
  <c r="CR74" i="1"/>
  <c r="S59" i="2"/>
  <c r="M59" i="2"/>
  <c r="AK59" i="2"/>
  <c r="AM59" i="2"/>
  <c r="DI74" i="1"/>
  <c r="O55" i="2"/>
  <c r="Y21" i="2"/>
  <c r="W21" i="2"/>
  <c r="U21" i="2"/>
  <c r="K12" i="2"/>
  <c r="J74" i="1"/>
  <c r="P80" i="1"/>
  <c r="E15" i="2"/>
  <c r="X74" i="1"/>
  <c r="I12" i="2"/>
  <c r="G12" i="2"/>
  <c r="Y12" i="2"/>
  <c r="AC12" i="2"/>
  <c r="AE12" i="2"/>
  <c r="AG12" i="2"/>
  <c r="AA12" i="2"/>
  <c r="M12" i="2"/>
  <c r="S12" i="2"/>
  <c r="U12" i="2"/>
  <c r="AT74" i="1"/>
  <c r="BC74" i="1"/>
  <c r="BH74" i="1"/>
  <c r="H83" i="1" s="1"/>
  <c r="H88" i="1" s="1"/>
  <c r="BU74" i="1"/>
  <c r="O12" i="2"/>
  <c r="Q12" i="2"/>
  <c r="AP74" i="1"/>
  <c r="AY74" i="1"/>
  <c r="BL74" i="1"/>
  <c r="AB74" i="1"/>
  <c r="AG74" i="1"/>
  <c r="O74" i="1"/>
  <c r="K74" i="1"/>
  <c r="T74" i="1"/>
  <c r="AC74" i="1"/>
  <c r="R81" i="1" s="1"/>
  <c r="BD74" i="1"/>
  <c r="BM74" i="1"/>
  <c r="BV74" i="1"/>
  <c r="U13" i="2"/>
  <c r="CW74" i="1"/>
  <c r="DF74" i="1"/>
  <c r="DK74" i="1"/>
  <c r="DT74" i="1"/>
  <c r="EC74" i="1"/>
  <c r="EL74" i="1"/>
  <c r="EU74" i="1"/>
  <c r="FD74" i="1"/>
  <c r="AK24" i="2"/>
  <c r="I62" i="2"/>
  <c r="S65" i="2"/>
  <c r="F74" i="1"/>
  <c r="G74" i="1"/>
  <c r="P74" i="1"/>
  <c r="J81" i="1" s="1"/>
  <c r="Y74" i="1"/>
  <c r="AH74" i="1"/>
  <c r="J82" i="1" s="1"/>
  <c r="V82" i="1" s="1"/>
  <c r="AQ74" i="1"/>
  <c r="O13" i="2"/>
  <c r="AZ74" i="1"/>
  <c r="BR74" i="1"/>
  <c r="CA74" i="1"/>
  <c r="CS74" i="1"/>
  <c r="DB74" i="1"/>
  <c r="DO74" i="1"/>
  <c r="DX74" i="1"/>
  <c r="EG74" i="1"/>
  <c r="EP74" i="1"/>
  <c r="EY74" i="1"/>
  <c r="FH74" i="1"/>
  <c r="H74" i="1"/>
  <c r="Q74" i="1"/>
  <c r="Z74" i="1"/>
  <c r="AI74" i="1"/>
  <c r="AR74" i="1"/>
  <c r="BA74" i="1"/>
  <c r="BJ74" i="1"/>
  <c r="BS74" i="1"/>
  <c r="CY74" i="1"/>
  <c r="DU74" i="1"/>
  <c r="B12" i="2"/>
  <c r="AC52" i="2"/>
  <c r="AM55" i="2"/>
  <c r="AG21" i="2"/>
  <c r="DZ74" i="1"/>
  <c r="ED74" i="1"/>
  <c r="EI74" i="1"/>
  <c r="EM74" i="1"/>
  <c r="ER74" i="1"/>
  <c r="AK12" i="2"/>
  <c r="EV74" i="1"/>
  <c r="FA74" i="1"/>
  <c r="AM12" i="2"/>
  <c r="FE74" i="1"/>
  <c r="I22" i="2"/>
  <c r="I25" i="2"/>
  <c r="AM54" i="2"/>
  <c r="E60" i="2"/>
  <c r="G60" i="2"/>
  <c r="I60" i="2"/>
  <c r="K60" i="2"/>
  <c r="S60" i="2"/>
  <c r="U60" i="2"/>
  <c r="W60" i="2"/>
  <c r="Y60" i="2"/>
  <c r="AA60" i="2"/>
  <c r="AC60" i="2"/>
  <c r="AE60" i="2"/>
  <c r="AG60" i="2"/>
  <c r="AI60" i="2"/>
  <c r="AK60" i="2"/>
  <c r="AM60" i="2"/>
  <c r="O63" i="2"/>
  <c r="O66" i="2"/>
  <c r="AI12" i="2"/>
  <c r="AC13" i="2"/>
  <c r="K13" i="2"/>
  <c r="S13" i="2"/>
  <c r="Y13" i="2"/>
  <c r="AA13" i="2"/>
  <c r="AE13" i="2"/>
  <c r="DR74" i="1"/>
  <c r="AG13" i="2"/>
  <c r="EA74" i="1"/>
  <c r="AI13" i="2"/>
  <c r="AM13" i="2"/>
  <c r="K15" i="2"/>
  <c r="Q15" i="2"/>
  <c r="W15" i="2"/>
  <c r="Y15" i="2"/>
  <c r="AA15" i="2"/>
  <c r="AE15" i="2"/>
  <c r="AG15" i="2"/>
  <c r="AI15" i="2"/>
  <c r="AM15" i="2"/>
  <c r="G18" i="2"/>
  <c r="I18" i="2"/>
  <c r="K18" i="2"/>
  <c r="M18" i="2"/>
  <c r="O18" i="2"/>
  <c r="Q18" i="2"/>
  <c r="S18" i="2"/>
  <c r="U18" i="2"/>
  <c r="W18" i="2"/>
  <c r="Y18" i="2"/>
  <c r="AA18" i="2"/>
  <c r="AE18" i="2"/>
  <c r="AG18" i="2"/>
  <c r="AI18" i="2"/>
  <c r="AK18" i="2"/>
  <c r="AM18" i="2"/>
  <c r="E52" i="2"/>
  <c r="G52" i="2"/>
  <c r="I52" i="2"/>
  <c r="K52" i="2"/>
  <c r="M52" i="2"/>
  <c r="Q52" i="2"/>
  <c r="S52" i="2"/>
  <c r="U52" i="2"/>
  <c r="W52" i="2"/>
  <c r="Y52" i="2"/>
  <c r="AA52" i="2"/>
  <c r="AE52" i="2"/>
  <c r="AG52" i="2"/>
  <c r="AI52" i="2"/>
  <c r="AK52" i="2"/>
  <c r="AM52" i="2"/>
  <c r="E55" i="2"/>
  <c r="I55" i="2"/>
  <c r="K55" i="2"/>
  <c r="M55" i="2"/>
  <c r="Q55" i="2"/>
  <c r="S55" i="2"/>
  <c r="U55" i="2"/>
  <c r="W55" i="2"/>
  <c r="Y55" i="2"/>
  <c r="AA55" i="2"/>
  <c r="AC55" i="2"/>
  <c r="AE55" i="2"/>
  <c r="AG55" i="2"/>
  <c r="AI55" i="2"/>
  <c r="AK55" i="2"/>
  <c r="E62" i="2"/>
  <c r="G62" i="2"/>
  <c r="K62" i="2"/>
  <c r="M62" i="2"/>
  <c r="O62" i="2"/>
  <c r="Q62" i="2"/>
  <c r="S62" i="2"/>
  <c r="U62" i="2"/>
  <c r="W62" i="2"/>
  <c r="Y62" i="2"/>
  <c r="AA62" i="2"/>
  <c r="AC62" i="2"/>
  <c r="AE62" i="2"/>
  <c r="AG62" i="2"/>
  <c r="AI62" i="2"/>
  <c r="AK62" i="2"/>
  <c r="AM62" i="2"/>
  <c r="E65" i="2"/>
  <c r="G65" i="2"/>
  <c r="I65" i="2"/>
  <c r="K65" i="2"/>
  <c r="M65" i="2"/>
  <c r="O65" i="2"/>
  <c r="Q65" i="2"/>
  <c r="U65" i="2"/>
  <c r="W65" i="2"/>
  <c r="Y65" i="2"/>
  <c r="AA65" i="2"/>
  <c r="AC65" i="2"/>
  <c r="AE65" i="2"/>
  <c r="AG65" i="2"/>
  <c r="AI65" i="2"/>
  <c r="AK65" i="2"/>
  <c r="AM65" i="2"/>
  <c r="M74" i="1"/>
  <c r="V74" i="1"/>
  <c r="AE74" i="1"/>
  <c r="AN74" i="1"/>
  <c r="AW74" i="1"/>
  <c r="BF74" i="1"/>
  <c r="BO74" i="1"/>
  <c r="BX74" i="1"/>
  <c r="CG74" i="1"/>
  <c r="CP74" i="1"/>
  <c r="DH74" i="1"/>
  <c r="DQ74" i="1"/>
  <c r="EJ74" i="1"/>
  <c r="FB74" i="1"/>
  <c r="E13" i="2"/>
  <c r="G13" i="2"/>
  <c r="Q13" i="2"/>
  <c r="G15" i="2"/>
  <c r="I15" i="2"/>
  <c r="O15" i="2"/>
  <c r="S15" i="2"/>
  <c r="DS74" i="1"/>
  <c r="DW74" i="1"/>
  <c r="EB74" i="1"/>
  <c r="EF74" i="1"/>
  <c r="EK74" i="1"/>
  <c r="EO74" i="1"/>
  <c r="ET74" i="1"/>
  <c r="EX74" i="1"/>
  <c r="FC74" i="1"/>
  <c r="FG74" i="1"/>
  <c r="E16" i="2"/>
  <c r="I16" i="2"/>
  <c r="K16" i="2"/>
  <c r="M16" i="2"/>
  <c r="U16" i="2"/>
  <c r="W16" i="2"/>
  <c r="AA16" i="2"/>
  <c r="AC16" i="2"/>
  <c r="AE16" i="2"/>
  <c r="AG16" i="2"/>
  <c r="AK16" i="2"/>
  <c r="AM16" i="2"/>
  <c r="E19" i="2"/>
  <c r="G19" i="2"/>
  <c r="I19" i="2"/>
  <c r="K19" i="2"/>
  <c r="M19" i="2"/>
  <c r="Q19" i="2"/>
  <c r="U19" i="2"/>
  <c r="Y19" i="2"/>
  <c r="AA19" i="2"/>
  <c r="AC19" i="2"/>
  <c r="AE19" i="2"/>
  <c r="AG19" i="2"/>
  <c r="AI19" i="2"/>
  <c r="AK19" i="2"/>
  <c r="AM19" i="2"/>
  <c r="O22" i="2"/>
  <c r="O25" i="2"/>
  <c r="I63" i="2"/>
  <c r="I66" i="2"/>
  <c r="AG66" i="2"/>
  <c r="AI66" i="2"/>
  <c r="AK66" i="2"/>
  <c r="AM66" i="2"/>
  <c r="N74" i="1"/>
  <c r="W74" i="1"/>
  <c r="AF74" i="1"/>
  <c r="F82" i="1" s="1"/>
  <c r="AO74" i="1"/>
  <c r="BG74" i="1"/>
  <c r="BP74" i="1"/>
  <c r="K75" i="1"/>
  <c r="C80" i="1"/>
  <c r="L84" i="1"/>
  <c r="N86" i="1"/>
  <c r="L85" i="1"/>
  <c r="H84" i="1"/>
  <c r="N87" i="1"/>
  <c r="P82" i="1"/>
  <c r="DN75" i="1"/>
  <c r="DE75" i="1"/>
  <c r="FH75" i="1"/>
  <c r="CM75" i="1"/>
  <c r="P84" i="1"/>
  <c r="EP75" i="1"/>
  <c r="DO75" i="1"/>
  <c r="EY75" i="1"/>
  <c r="P83" i="1"/>
  <c r="L82" i="1"/>
  <c r="H81" i="1"/>
  <c r="P81" i="1"/>
  <c r="U94" i="1"/>
  <c r="U92" i="1"/>
  <c r="P86" i="1"/>
  <c r="H86" i="1"/>
  <c r="BC75" i="1"/>
  <c r="AT75" i="1"/>
  <c r="H82" i="1"/>
  <c r="U95" i="1"/>
  <c r="D84" i="1"/>
  <c r="CD75" i="1"/>
  <c r="P87" i="1"/>
  <c r="D83" i="1"/>
  <c r="AK75" i="1"/>
  <c r="F87" i="1"/>
  <c r="EG75" i="1"/>
  <c r="L87" i="1"/>
  <c r="L86" i="1"/>
  <c r="L81" i="1"/>
  <c r="J80" i="1"/>
  <c r="H80" i="1"/>
  <c r="R80" i="1"/>
  <c r="Z80" i="1"/>
  <c r="AJ80" i="1"/>
  <c r="H87" i="1"/>
  <c r="D85" i="1"/>
  <c r="CV75" i="1"/>
  <c r="D82" i="1"/>
  <c r="AB75" i="1"/>
  <c r="EX75" i="1"/>
  <c r="D87" i="1"/>
  <c r="EF75" i="1"/>
  <c r="L80" i="1"/>
  <c r="X80" i="1"/>
  <c r="AH80" i="1"/>
  <c r="R87" i="1"/>
  <c r="J87" i="1"/>
  <c r="D86" i="1"/>
  <c r="DW75" i="1"/>
  <c r="D80" i="1"/>
  <c r="J75" i="1"/>
  <c r="EO75" i="1"/>
  <c r="F81" i="1"/>
  <c r="D81" i="1"/>
  <c r="S75" i="1"/>
  <c r="F86" i="1"/>
  <c r="DX75" i="1"/>
  <c r="FG75" i="1"/>
  <c r="P85" i="1"/>
  <c r="L83" i="1"/>
  <c r="R86" i="1"/>
  <c r="H85" i="1"/>
  <c r="J86" i="1"/>
  <c r="X86" i="1"/>
  <c r="X87" i="1"/>
  <c r="B86" i="1"/>
  <c r="C87" i="1"/>
  <c r="Z87" i="1"/>
  <c r="Z86" i="1"/>
  <c r="P88" i="1"/>
  <c r="C86" i="1"/>
  <c r="V86" i="1"/>
  <c r="V87" i="1"/>
  <c r="D88" i="1"/>
  <c r="T81" i="1"/>
  <c r="B85" i="1"/>
  <c r="V80" i="1"/>
  <c r="B84" i="1"/>
  <c r="B82" i="1"/>
  <c r="B81" i="1"/>
  <c r="T86" i="1"/>
  <c r="L88" i="1"/>
  <c r="B87" i="1"/>
  <c r="T80" i="1"/>
  <c r="AD80" i="1"/>
  <c r="T87" i="1"/>
  <c r="AD81" i="1"/>
  <c r="AB86" i="1"/>
  <c r="AB87" i="1"/>
  <c r="AB80" i="1"/>
  <c r="AL80" i="1"/>
  <c r="AF80" i="1"/>
  <c r="S27" i="2"/>
  <c r="B27" i="2"/>
  <c r="BQ32" i="1"/>
  <c r="S24" i="2"/>
  <c r="BQ74" i="1"/>
  <c r="BU75" i="1"/>
  <c r="B32" i="1"/>
  <c r="D92" i="1"/>
  <c r="B24" i="2"/>
  <c r="B74" i="2"/>
  <c r="B75" i="1"/>
  <c r="Y25" i="2" l="1"/>
  <c r="J85" i="1"/>
  <c r="V85" i="1" s="1"/>
  <c r="CU74" i="1"/>
  <c r="N85" i="1" s="1"/>
  <c r="X85" i="1" s="1"/>
  <c r="CZ74" i="1"/>
  <c r="DF75" i="1" s="1"/>
  <c r="J84" i="1"/>
  <c r="V84" i="1" s="1"/>
  <c r="R85" i="1"/>
  <c r="Z85" i="1" s="1"/>
  <c r="CH74" i="1"/>
  <c r="F84" i="1" s="1"/>
  <c r="T84" i="1" s="1"/>
  <c r="W25" i="2"/>
  <c r="CN74" i="1"/>
  <c r="CE74" i="1"/>
  <c r="CE75" i="1" s="1"/>
  <c r="R84" i="1"/>
  <c r="Z84" i="1" s="1"/>
  <c r="BV75" i="1"/>
  <c r="Q16" i="2"/>
  <c r="U93" i="1"/>
  <c r="BL75" i="1"/>
  <c r="B83" i="1" s="1"/>
  <c r="B88" i="1" s="1"/>
  <c r="J83" i="1"/>
  <c r="V83" i="1" s="1"/>
  <c r="C16" i="1"/>
  <c r="C16" i="2" s="1"/>
  <c r="M25" i="2"/>
  <c r="V81" i="1"/>
  <c r="AF81" i="1" s="1"/>
  <c r="AF82" i="1" s="1"/>
  <c r="T75" i="1"/>
  <c r="W93" i="1"/>
  <c r="C57" i="1"/>
  <c r="C11" i="1"/>
  <c r="C13" i="2" s="1"/>
  <c r="C65" i="1"/>
  <c r="C63" i="2" s="1"/>
  <c r="C32" i="1"/>
  <c r="C25" i="2" s="1"/>
  <c r="AL74" i="1"/>
  <c r="R82" i="1" s="1"/>
  <c r="Z82" i="1" s="1"/>
  <c r="BM75" i="1"/>
  <c r="BD75" i="1"/>
  <c r="AU74" i="1"/>
  <c r="AL75" i="1"/>
  <c r="K22" i="2"/>
  <c r="Z81" i="1"/>
  <c r="AC75" i="1"/>
  <c r="C60" i="2"/>
  <c r="N83" i="1"/>
  <c r="X83" i="1" s="1"/>
  <c r="M60" i="2"/>
  <c r="W94" i="1"/>
  <c r="T82" i="1"/>
  <c r="AD82" i="1" s="1"/>
  <c r="F83" i="1"/>
  <c r="T83" i="1" s="1"/>
  <c r="W92" i="1"/>
  <c r="AH82" i="1"/>
  <c r="CW75" i="1" l="1"/>
  <c r="C85" i="1" s="1"/>
  <c r="N84" i="1"/>
  <c r="X84" i="1" s="1"/>
  <c r="AB84" i="1" s="1"/>
  <c r="F85" i="1"/>
  <c r="T85" i="1" s="1"/>
  <c r="AB85" i="1" s="1"/>
  <c r="CN75" i="1"/>
  <c r="J88" i="1"/>
  <c r="V88" i="1" s="1"/>
  <c r="AF83" i="1"/>
  <c r="AF84" i="1" s="1"/>
  <c r="AF85" i="1" s="1"/>
  <c r="AF86" i="1" s="1"/>
  <c r="AF87" i="1" s="1"/>
  <c r="C81" i="1"/>
  <c r="C75" i="1"/>
  <c r="C74" i="2"/>
  <c r="D94" i="1"/>
  <c r="AD83" i="1"/>
  <c r="AD84" i="1" s="1"/>
  <c r="AD85" i="1" s="1"/>
  <c r="AD86" i="1" s="1"/>
  <c r="AD87" i="1" s="1"/>
  <c r="R83" i="1"/>
  <c r="Z83" i="1" s="1"/>
  <c r="AB83" i="1" s="1"/>
  <c r="AU75" i="1"/>
  <c r="C83" i="1" s="1"/>
  <c r="W95" i="1"/>
  <c r="AB81" i="1"/>
  <c r="AL81" i="1" s="1"/>
  <c r="AJ81" i="1"/>
  <c r="AJ82" i="1" s="1"/>
  <c r="C82" i="1"/>
  <c r="AB82" i="1"/>
  <c r="AH83" i="1"/>
  <c r="F88" i="1" l="1"/>
  <c r="T88" i="1" s="1"/>
  <c r="AD88" i="1" s="1"/>
  <c r="AH84" i="1"/>
  <c r="AH85" i="1" s="1"/>
  <c r="AH86" i="1" s="1"/>
  <c r="AH87" i="1" s="1"/>
  <c r="N88" i="1"/>
  <c r="X88" i="1" s="1"/>
  <c r="AH88" i="1" s="1"/>
  <c r="C84" i="1"/>
  <c r="AF88" i="1"/>
  <c r="AL82" i="1"/>
  <c r="AL83" i="1" s="1"/>
  <c r="AL84" i="1" s="1"/>
  <c r="AL85" i="1" s="1"/>
  <c r="AL86" i="1" s="1"/>
  <c r="AL87" i="1" s="1"/>
  <c r="C88" i="1"/>
  <c r="R88" i="1"/>
  <c r="Z88" i="1" s="1"/>
  <c r="AJ83" i="1"/>
  <c r="AJ84" i="1" s="1"/>
  <c r="AJ85" i="1" s="1"/>
  <c r="AJ86" i="1" s="1"/>
  <c r="AJ87" i="1" s="1"/>
  <c r="AB88" i="1" l="1"/>
  <c r="AL88" i="1" s="1"/>
  <c r="AJ88" i="1"/>
</calcChain>
</file>

<file path=xl/sharedStrings.xml><?xml version="1.0" encoding="utf-8"?>
<sst xmlns="http://schemas.openxmlformats.org/spreadsheetml/2006/main" count="302" uniqueCount="122">
  <si>
    <t>Projekt</t>
  </si>
  <si>
    <t>Teammitglieder</t>
  </si>
  <si>
    <t>Abkürzung (max 4 Zeichen)</t>
  </si>
  <si>
    <t>Tra</t>
  </si>
  <si>
    <t>Len</t>
  </si>
  <si>
    <t>Al</t>
  </si>
  <si>
    <t>Chrs</t>
  </si>
  <si>
    <t>Projektstart</t>
  </si>
  <si>
    <t>Hinweise</t>
  </si>
  <si>
    <t>Diese Vorlage ist ausgelegt für 4 Personen und muss selber auf die Anzahl Teammitglieder erweitert werden</t>
  </si>
  <si>
    <t>Das Balkendiagram wird automatisch angepasst. Falls diese Vorlage auf mehr als 4 Personen erweitert wird, so müssen auch die Verknüpfungen des Balkendiagrams entsprechend angepasst werden</t>
  </si>
  <si>
    <t>Detailplan</t>
  </si>
  <si>
    <t>Ferien &lt;anpassen&gt;</t>
  </si>
  <si>
    <t>Phasen &lt;anpassen&gt;</t>
  </si>
  <si>
    <t>vor Projektstart</t>
  </si>
  <si>
    <t>Inception</t>
  </si>
  <si>
    <t>Elaboration (1. Iteration)</t>
  </si>
  <si>
    <t>Elaboration (2. Iteration)</t>
  </si>
  <si>
    <t>Construction (1. Iteration)</t>
  </si>
  <si>
    <t>Construction (2. Iteration)</t>
  </si>
  <si>
    <t>Construction (3. Iteration)</t>
  </si>
  <si>
    <t>Transition</t>
  </si>
  <si>
    <t>Reserve</t>
  </si>
  <si>
    <t>Meilensteine &lt;anpassen&gt;</t>
  </si>
  <si>
    <t>Woche 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</si>
  <si>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</si>
  <si>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</si>
  <si>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</si>
  <si>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</si>
  <si>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</si>
  <si>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</si>
  <si>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</si>
  <si>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</si>
  <si>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</si>
  <si>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</si>
  <si>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</si>
  <si>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</si>
  <si>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</si>
  <si>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</si>
  <si>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</si>
  <si>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</si>
  <si>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</si>
  <si>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Woche (von - bis)</t>
  </si>
  <si>
    <t>--</t>
  </si>
  <si>
    <t>Total</t>
  </si>
  <si>
    <t>Task</t>
  </si>
  <si>
    <t>SOLL</t>
  </si>
  <si>
    <t>IST</t>
  </si>
  <si>
    <t>S</t>
  </si>
  <si>
    <t>I</t>
  </si>
  <si>
    <t>Projekt Managment</t>
  </si>
  <si>
    <t>Projektplan erstellt</t>
  </si>
  <si>
    <t>Projekt ausarbeiten</t>
  </si>
  <si>
    <t>Projektorganisation</t>
  </si>
  <si>
    <t>Requirements</t>
  </si>
  <si>
    <t>Qualitätsmanagement</t>
  </si>
  <si>
    <t>Datenbank festgelegt</t>
  </si>
  <si>
    <t>Webseite erstellt</t>
  </si>
  <si>
    <t>Risiken dargestellt</t>
  </si>
  <si>
    <t>Pflichtenheft erstellt</t>
  </si>
  <si>
    <t>Analyse</t>
  </si>
  <si>
    <t>Anwendungsfälle aufgenommen</t>
  </si>
  <si>
    <t>Marktanalyse</t>
  </si>
  <si>
    <t>Risikoanalyse</t>
  </si>
  <si>
    <t>Lehrvorgang</t>
  </si>
  <si>
    <t>Design</t>
  </si>
  <si>
    <t>GUI ist zufriedenstellend programmiert</t>
  </si>
  <si>
    <t>Implementation</t>
  </si>
  <si>
    <t xml:space="preserve">Programm läuft </t>
  </si>
  <si>
    <t>QT Standard GUI</t>
  </si>
  <si>
    <t>DB integriert</t>
  </si>
  <si>
    <t>Server integriert</t>
  </si>
  <si>
    <t>Netzwerkanbindung erfolgreich</t>
  </si>
  <si>
    <t>Keyboard einbindung</t>
  </si>
  <si>
    <t>Wettkampfoptionen implementiert</t>
  </si>
  <si>
    <t>Übungsoptionen implementiert</t>
  </si>
  <si>
    <t>Text schreiben funktion eingebracht</t>
  </si>
  <si>
    <t>Lernstatistik eingebunden</t>
  </si>
  <si>
    <t>Test</t>
  </si>
  <si>
    <t>Systemtests</t>
  </si>
  <si>
    <t>Anwendungstests</t>
  </si>
  <si>
    <t>Dokumentation</t>
  </si>
  <si>
    <t>GUI Code Dokumentiert</t>
  </si>
  <si>
    <t>Datenbank Dokumentiert</t>
  </si>
  <si>
    <t>Keyboardeinbindung</t>
  </si>
  <si>
    <t>Allgemeine Benutzerhandbuch</t>
  </si>
  <si>
    <t>Wettkampfdokumentation</t>
  </si>
  <si>
    <t>Übungsdokumentation</t>
  </si>
  <si>
    <t>Tasks wiederkehrend</t>
  </si>
  <si>
    <t>Studium Technologien</t>
  </si>
  <si>
    <t>QT operationsfähig</t>
  </si>
  <si>
    <t>QT Einarbeiten</t>
  </si>
  <si>
    <t>RUP einarbeiten</t>
  </si>
  <si>
    <t>DB einarbeiten</t>
  </si>
  <si>
    <t>VM einarbeiten</t>
  </si>
  <si>
    <t>SVN-Repository einarbeiten</t>
  </si>
  <si>
    <t>Sitzungen</t>
  </si>
  <si>
    <t>Wchtl. Besprechung</t>
  </si>
  <si>
    <t>Extra Sitzungen</t>
  </si>
  <si>
    <t>Rücksprachen m. Tutor</t>
  </si>
  <si>
    <t>Qualitätssicherung</t>
  </si>
  <si>
    <t>UML erstellt</t>
  </si>
  <si>
    <t>Fehlersuche</t>
  </si>
  <si>
    <t>Wochen Subtotal</t>
  </si>
  <si>
    <t>Wochentotal</t>
  </si>
  <si>
    <t>Auswertung:</t>
  </si>
  <si>
    <t>Gesammt</t>
  </si>
  <si>
    <t>Diffenenz (Ist-Soll)</t>
  </si>
  <si>
    <t>Diffenenz (Akkumuliert)</t>
  </si>
  <si>
    <t>PF</t>
  </si>
  <si>
    <t>MF</t>
  </si>
  <si>
    <t>Kontrolle</t>
  </si>
  <si>
    <t>Plan</t>
  </si>
  <si>
    <t>Total SOLL</t>
  </si>
  <si>
    <t>Total IST</t>
  </si>
  <si>
    <t>Balkendiagram</t>
  </si>
  <si>
    <t>Legende</t>
  </si>
  <si>
    <t>SOLL:</t>
  </si>
  <si>
    <t>&lt; 8 Stunden</t>
  </si>
  <si>
    <t>zwischen 8 und 16 Stunden</t>
  </si>
  <si>
    <t>&gt; 16 Stunden</t>
  </si>
  <si>
    <t>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</si>
</sst>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"/>
  </numFmts>
  <fonts count="2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55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10"/>
      <color indexed="44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b/>
      <sz val="9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Border="1"/>
    <xf numFmtId="0" fontId="1" fillId="0" borderId="0" xfId="0" applyFont="1" applyFill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 wrapText="1" indent="1"/>
    </xf>
    <xf numFmtId="16" fontId="3" fillId="0" borderId="0" xfId="0" applyNumberFormat="1" applyFont="1" applyAlignment="1">
      <alignment horizontal="left" indent="1"/>
    </xf>
    <xf numFmtId="16" fontId="1" fillId="2" borderId="0" xfId="0" applyNumberFormat="1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Border="1" applyAlignment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/>
    <xf numFmtId="164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0" fillId="0" borderId="0" xfId="0" applyFont="1"/>
    <xf numFmtId="164" fontId="10" fillId="0" borderId="0" xfId="0" applyNumberFormat="1" applyFont="1" applyAlignment="1">
      <alignment horizontal="center"/>
    </xf>
    <xf numFmtId="0" fontId="1" fillId="4" borderId="0" xfId="0" applyFont="1" applyFill="1"/>
    <xf numFmtId="0" fontId="16" fillId="0" borderId="0" xfId="0" applyFont="1"/>
    <xf numFmtId="0" fontId="14" fillId="0" borderId="0" xfId="0" applyFont="1" applyAlignment="1">
      <alignment wrapText="1"/>
    </xf>
    <xf numFmtId="0" fontId="13" fillId="0" borderId="0" xfId="0" applyFont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11" fillId="0" borderId="0" xfId="0" applyFont="1" applyFill="1" applyAlignment="1">
      <alignment vertical="center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Fill="1"/>
    <xf numFmtId="165" fontId="18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 applyFill="1"/>
    <xf numFmtId="165" fontId="19" fillId="0" borderId="0" xfId="0" applyNumberFormat="1" applyFont="1" applyBorder="1" applyAlignment="1">
      <alignment horizontal="center"/>
    </xf>
    <xf numFmtId="165" fontId="19" fillId="5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" fontId="1" fillId="0" borderId="0" xfId="0" applyNumberFormat="1" applyFont="1"/>
    <xf numFmtId="0" fontId="9" fillId="6" borderId="0" xfId="0" applyFont="1" applyFill="1"/>
    <xf numFmtId="0" fontId="8" fillId="0" borderId="0" xfId="0" applyFont="1" applyFill="1"/>
    <xf numFmtId="164" fontId="6" fillId="0" borderId="0" xfId="0" applyNumberFormat="1" applyFont="1" applyAlignment="1">
      <alignment horizontal="center"/>
    </xf>
    <xf numFmtId="0" fontId="20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6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Fill="1"/>
    <xf numFmtId="0" fontId="5" fillId="0" borderId="0" xfId="0" applyFont="1" applyAlignment="1">
      <alignment horizontal="left" indent="1"/>
    </xf>
    <xf numFmtId="16" fontId="6" fillId="0" borderId="0" xfId="0" applyNumberFormat="1" applyFont="1"/>
    <xf numFmtId="0" fontId="11" fillId="0" borderId="0" xfId="0" applyFont="1" applyFill="1" applyAlignment="1"/>
    <xf numFmtId="0" fontId="8" fillId="0" borderId="0" xfId="0" applyFont="1" applyFill="1" applyAlignment="1"/>
    <xf numFmtId="0" fontId="15" fillId="0" borderId="0" xfId="0" applyFont="1" applyProtection="1">
      <protection locked="0"/>
    </xf>
    <xf numFmtId="0" fontId="0" fillId="0" borderId="0" xfId="0" applyAlignment="1">
      <alignment vertical="top" wrapText="1"/>
    </xf>
    <xf numFmtId="0" fontId="23" fillId="0" borderId="0" xfId="0" applyFont="1"/>
    <xf numFmtId="0" fontId="22" fillId="0" borderId="0" xfId="0" applyFont="1" applyFill="1" applyAlignment="1"/>
    <xf numFmtId="0" fontId="0" fillId="0" borderId="0" xfId="0"/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Fill="1" applyBorder="1"/>
    <xf numFmtId="0" fontId="0" fillId="0" borderId="0" xfId="0"/>
    <xf numFmtId="2" fontId="1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/>
    </xf>
    <xf numFmtId="2" fontId="1" fillId="0" borderId="0" xfId="0" applyNumberFormat="1" applyFont="1"/>
    <xf numFmtId="2" fontId="6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Border="1" applyAlignment="1" applyProtection="1">
      <alignment horizontal="center"/>
      <protection locked="0"/>
    </xf>
    <xf numFmtId="2" fontId="5" fillId="0" borderId="0" xfId="0" applyNumberFormat="1" applyFon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5" fillId="0" borderId="4" xfId="0" applyNumberFormat="1" applyFont="1" applyBorder="1" applyAlignment="1" applyProtection="1">
      <alignment horizontal="center"/>
      <protection locked="0"/>
    </xf>
    <xf numFmtId="2" fontId="0" fillId="0" borderId="0" xfId="0" applyNumberFormat="1" applyFill="1" applyProtection="1">
      <protection locked="0"/>
    </xf>
    <xf numFmtId="2" fontId="0" fillId="0" borderId="17" xfId="0" applyNumberFormat="1" applyFill="1" applyBorder="1" applyProtection="1">
      <protection locked="0"/>
    </xf>
    <xf numFmtId="2" fontId="0" fillId="2" borderId="0" xfId="0" applyNumberFormat="1" applyFill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15" xfId="0" applyNumberFormat="1" applyBorder="1" applyAlignment="1" applyProtection="1">
      <alignment horizontal="center"/>
      <protection locked="0"/>
    </xf>
    <xf numFmtId="2" fontId="5" fillId="0" borderId="14" xfId="0" applyNumberFormat="1" applyFont="1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center"/>
      <protection locked="0"/>
    </xf>
    <xf numFmtId="2" fontId="5" fillId="0" borderId="16" xfId="0" applyNumberFormat="1" applyFont="1" applyBorder="1" applyAlignment="1" applyProtection="1">
      <alignment horizontal="center"/>
      <protection locked="0"/>
    </xf>
    <xf numFmtId="2" fontId="3" fillId="2" borderId="5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Fill="1"/>
    <xf numFmtId="2" fontId="3" fillId="2" borderId="3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1" fillId="0" borderId="0" xfId="0" applyNumberFormat="1" applyFont="1" applyBorder="1"/>
    <xf numFmtId="2" fontId="1" fillId="0" borderId="0" xfId="0" applyNumberFormat="1" applyFont="1" applyFill="1" applyBorder="1"/>
    <xf numFmtId="2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 applyProtection="1">
      <alignment horizontal="center"/>
      <protection locked="0"/>
    </xf>
    <xf numFmtId="2" fontId="0" fillId="1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1" fillId="16" borderId="0" xfId="0" applyNumberFormat="1" applyFont="1" applyFill="1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left"/>
    </xf>
    <xf numFmtId="2" fontId="1" fillId="16" borderId="13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0" fontId="0" fillId="0" borderId="0" xfId="0" applyAlignment="1"/>
    <xf numFmtId="0" fontId="7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quotePrefix="1" applyNumberFormat="1" applyFont="1" applyBorder="1" applyAlignment="1">
      <alignment horizontal="center"/>
    </xf>
    <xf numFmtId="0" fontId="0" fillId="0" borderId="0" xfId="0" applyBorder="1" applyAlignment="1"/>
    <xf numFmtId="165" fontId="1" fillId="0" borderId="4" xfId="0" quotePrefix="1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center"/>
    </xf>
  </cellXfs>
  <cellStyles count="1">
    <cellStyle name="Standard" xfId="0" builtinId="0"/>
  </cellStyles>
  <dxfs count="69"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ill>
        <patternFill>
          <bgColor indexed="48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3"/>
        </patternFill>
      </fill>
    </dxf>
    <dxf>
      <fill>
        <patternFill>
          <bgColor indexed="55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F4FF"/>
      <rgbColor rgb="00008000"/>
      <rgbColor rgb="00000080"/>
      <rgbColor rgb="00009BD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75E5FF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F37"/>
  <sheetViews>
    <sheetView workbookViewId="0">
      <selection activeCell="B16" sqref="B16:C16"/>
    </sheetView>
  </sheetViews>
  <sheetFormatPr baseColWidth="10" defaultColWidth="11.42578125" defaultRowHeight="12.75" x14ac:dyDescent="0.2"/>
  <cols>
    <col min="2" max="2" width="30.140625" bestFit="1" customWidth="1"/>
    <col min="3" max="3" width="39.42578125" customWidth="1"/>
  </cols>
  <sheetData>
    <row r="3" spans="1:6" ht="30" x14ac:dyDescent="0.4">
      <c r="A3" s="131" t="s">
        <v>0</v>
      </c>
      <c r="B3" s="131"/>
      <c r="C3" s="131"/>
      <c r="D3" s="131"/>
      <c r="E3" s="31"/>
      <c r="F3" s="31"/>
    </row>
    <row r="4" spans="1:6" ht="12.75" customHeight="1" x14ac:dyDescent="0.4">
      <c r="A4" s="117"/>
      <c r="B4" s="117"/>
      <c r="C4" s="117"/>
      <c r="D4" s="117"/>
      <c r="E4" s="117"/>
      <c r="F4" s="117"/>
    </row>
    <row r="5" spans="1:6" ht="67.5" customHeight="1" x14ac:dyDescent="0.5">
      <c r="A5" s="130"/>
      <c r="B5" s="130"/>
      <c r="C5" s="130"/>
      <c r="D5" s="130"/>
      <c r="E5" s="30"/>
      <c r="F5" s="30"/>
    </row>
    <row r="8" spans="1:6" ht="20.25" x14ac:dyDescent="0.3">
      <c r="A8" s="128"/>
      <c r="B8" s="29" t="s">
        <v>1</v>
      </c>
      <c r="C8" s="29" t="s">
        <v>2</v>
      </c>
      <c r="D8" s="128"/>
      <c r="E8" s="128"/>
      <c r="F8" s="128"/>
    </row>
    <row r="9" spans="1:6" x14ac:dyDescent="0.2">
      <c r="A9" s="128"/>
      <c r="B9" s="128"/>
      <c r="C9" s="128"/>
      <c r="D9" s="118"/>
      <c r="E9" s="128"/>
      <c r="F9" s="128"/>
    </row>
    <row r="10" spans="1:6" ht="20.25" x14ac:dyDescent="0.3">
      <c r="A10" s="128"/>
      <c r="B10" s="65"/>
      <c r="C10" s="65" t="s">
        <v>3</v>
      </c>
      <c r="D10" s="128"/>
      <c r="E10" s="128"/>
      <c r="F10" s="128"/>
    </row>
    <row r="11" spans="1:6" ht="20.25" x14ac:dyDescent="0.3">
      <c r="A11" s="128"/>
      <c r="B11" s="65"/>
      <c r="C11" s="65" t="s">
        <v>4</v>
      </c>
      <c r="D11" s="128"/>
      <c r="E11" s="128"/>
      <c r="F11" s="128"/>
    </row>
    <row r="12" spans="1:6" s="69" customFormat="1" ht="20.25" x14ac:dyDescent="0.3">
      <c r="A12" s="128"/>
      <c r="B12" s="65"/>
      <c r="C12" s="65" t="s">
        <v>5</v>
      </c>
      <c r="D12" s="128"/>
      <c r="E12" s="128"/>
      <c r="F12" s="128"/>
    </row>
    <row r="13" spans="1:6" ht="20.25" x14ac:dyDescent="0.3">
      <c r="A13" s="128"/>
      <c r="B13" s="65"/>
      <c r="C13" s="65" t="s">
        <v>6</v>
      </c>
      <c r="D13" s="128"/>
      <c r="E13" s="128"/>
      <c r="F13" s="128"/>
    </row>
    <row r="15" spans="1:6" ht="20.25" x14ac:dyDescent="0.3">
      <c r="A15" s="128"/>
      <c r="B15" s="132" t="s">
        <v>7</v>
      </c>
      <c r="C15" s="132"/>
      <c r="D15" s="128"/>
      <c r="E15" s="128"/>
      <c r="F15" s="128"/>
    </row>
    <row r="16" spans="1:6" ht="20.25" x14ac:dyDescent="0.3">
      <c r="A16" s="128"/>
      <c r="B16" s="133">
        <v>42809</v>
      </c>
      <c r="C16" s="133"/>
      <c r="D16" s="128"/>
      <c r="E16" s="128"/>
      <c r="F16" s="128"/>
    </row>
    <row r="24" spans="2:3" s="66" customFormat="1" ht="38.25" x14ac:dyDescent="0.2">
      <c r="B24" s="66" t="s">
        <v>8</v>
      </c>
      <c r="C24" s="66" t="s">
        <v>9</v>
      </c>
    </row>
    <row r="25" spans="2:3" s="66" customFormat="1" ht="63.75" x14ac:dyDescent="0.2">
      <c r="C25" s="66" t="s">
        <v>10</v>
      </c>
    </row>
    <row r="26" spans="2:3" s="66" customFormat="1" x14ac:dyDescent="0.2"/>
    <row r="27" spans="2:3" s="66" customFormat="1" x14ac:dyDescent="0.2"/>
    <row r="28" spans="2:3" s="66" customFormat="1" x14ac:dyDescent="0.2"/>
    <row r="29" spans="2:3" s="66" customFormat="1" x14ac:dyDescent="0.2"/>
    <row r="30" spans="2:3" s="66" customFormat="1" x14ac:dyDescent="0.2"/>
    <row r="31" spans="2:3" s="66" customFormat="1" x14ac:dyDescent="0.2"/>
    <row r="32" spans="2:3" s="66" customFormat="1" x14ac:dyDescent="0.2"/>
    <row r="33" s="66" customFormat="1" x14ac:dyDescent="0.2"/>
    <row r="34" s="66" customFormat="1" x14ac:dyDescent="0.2"/>
    <row r="35" s="66" customFormat="1" x14ac:dyDescent="0.2"/>
    <row r="36" s="66" customFormat="1" x14ac:dyDescent="0.2"/>
    <row r="37" s="66" customFormat="1" x14ac:dyDescent="0.2"/>
  </sheetData>
  <mergeCells count="4">
    <mergeCell ref="A5:D5"/>
    <mergeCell ref="A3:D3"/>
    <mergeCell ref="B15:C15"/>
    <mergeCell ref="B16:C16"/>
  </mergeCells>
  <phoneticPr fontId="12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H105"/>
  <sheetViews>
    <sheetView tabSelected="1" zoomScale="85" zoomScaleNormal="85" zoomScaleSheetLayoutView="80" workbookViewId="0">
      <pane xSplit="3" ySplit="10" topLeftCell="BZ38" activePane="bottomRight" state="frozenSplit"/>
      <selection pane="topRight" activeCell="B1" sqref="B1"/>
      <selection pane="bottomLeft" activeCell="A9" sqref="A9"/>
      <selection pane="bottomRight" activeCell="CE2" sqref="CE2"/>
    </sheetView>
  </sheetViews>
  <sheetFormatPr baseColWidth="10" defaultColWidth="9.140625" defaultRowHeight="12.75" outlineLevelRow="1" x14ac:dyDescent="0.2"/>
  <cols>
    <col min="1" max="1" width="41.85546875" customWidth="1"/>
    <col min="2" max="2" width="8.5703125" customWidth="1"/>
    <col min="3" max="3" width="8.5703125" style="4" customWidth="1"/>
    <col min="4" max="5" width="4.5703125" customWidth="1"/>
    <col min="6" max="7" width="4.5703125" style="70" customWidth="1"/>
    <col min="8" max="8" width="4.5703125" customWidth="1"/>
    <col min="9" max="9" width="4.5703125" style="73" customWidth="1"/>
    <col min="10" max="10" width="5.7109375" style="73" bestFit="1" customWidth="1"/>
    <col min="11" max="11" width="4.5703125" customWidth="1"/>
    <col min="12" max="12" width="3.85546875" customWidth="1"/>
    <col min="13" max="14" width="4.5703125" customWidth="1"/>
    <col min="15" max="16" width="4.5703125" style="70" customWidth="1"/>
    <col min="17" max="17" width="4.5703125" customWidth="1"/>
    <col min="18" max="18" width="4.5703125" style="73" customWidth="1"/>
    <col min="19" max="19" width="5.7109375" style="73" bestFit="1" customWidth="1"/>
    <col min="20" max="20" width="4.5703125" customWidth="1"/>
    <col min="21" max="21" width="3.85546875" customWidth="1"/>
    <col min="22" max="23" width="4.5703125" customWidth="1"/>
    <col min="24" max="25" width="4.5703125" style="70" customWidth="1"/>
    <col min="26" max="27" width="4.5703125" style="73" customWidth="1"/>
    <col min="28" max="28" width="5.7109375" bestFit="1" customWidth="1"/>
    <col min="29" max="29" width="4.5703125" customWidth="1"/>
    <col min="30" max="30" width="3.85546875" customWidth="1"/>
    <col min="31" max="32" width="4.5703125" customWidth="1"/>
    <col min="33" max="34" width="4.5703125" style="70" customWidth="1"/>
    <col min="35" max="36" width="4.5703125" style="73" customWidth="1"/>
    <col min="37" max="37" width="5.7109375" bestFit="1" customWidth="1"/>
    <col min="38" max="38" width="4.5703125" style="9" customWidth="1"/>
    <col min="39" max="39" width="3.85546875" style="9" customWidth="1"/>
    <col min="40" max="40" width="5.7109375" style="9" bestFit="1" customWidth="1"/>
    <col min="41" max="41" width="4.5703125" style="9" customWidth="1"/>
    <col min="42" max="42" width="5.7109375" style="9" bestFit="1" customWidth="1"/>
    <col min="43" max="43" width="4.7109375" style="9" bestFit="1" customWidth="1"/>
    <col min="44" max="44" width="5.7109375" style="9" bestFit="1" customWidth="1"/>
    <col min="45" max="45" width="4.7109375" style="9" bestFit="1" customWidth="1"/>
    <col min="46" max="46" width="5.7109375" style="9" bestFit="1" customWidth="1"/>
    <col min="47" max="47" width="4.7109375" style="9" bestFit="1" customWidth="1"/>
    <col min="48" max="48" width="3.85546875" style="9" customWidth="1"/>
    <col min="49" max="49" width="5.7109375" style="9" bestFit="1" customWidth="1"/>
    <col min="50" max="50" width="4.7109375" style="9" bestFit="1" customWidth="1"/>
    <col min="51" max="51" width="5.7109375" style="9" bestFit="1" customWidth="1"/>
    <col min="52" max="52" width="4.7109375" style="9" bestFit="1" customWidth="1"/>
    <col min="53" max="53" width="5.7109375" style="9" bestFit="1" customWidth="1"/>
    <col min="54" max="54" width="4.7109375" style="9" bestFit="1" customWidth="1"/>
    <col min="55" max="55" width="5.7109375" style="9" bestFit="1" customWidth="1"/>
    <col min="56" max="56" width="4.5703125" style="9" customWidth="1"/>
    <col min="57" max="57" width="3.85546875" style="9" customWidth="1"/>
    <col min="58" max="58" width="5.7109375" style="9" bestFit="1" customWidth="1"/>
    <col min="59" max="59" width="4.7109375" style="9" bestFit="1" customWidth="1"/>
    <col min="60" max="60" width="5.7109375" style="9" bestFit="1" customWidth="1"/>
    <col min="61" max="61" width="4.7109375" style="9" bestFit="1" customWidth="1"/>
    <col min="62" max="62" width="5.7109375" style="9" bestFit="1" customWidth="1"/>
    <col min="63" max="63" width="4.5703125" style="9" customWidth="1"/>
    <col min="64" max="64" width="5.7109375" style="9" bestFit="1" customWidth="1"/>
    <col min="65" max="65" width="4.5703125" style="9" customWidth="1"/>
    <col min="66" max="66" width="3.85546875" style="9" customWidth="1"/>
    <col min="67" max="67" width="5.7109375" style="9" bestFit="1" customWidth="1"/>
    <col min="68" max="68" width="4.5703125" style="9" customWidth="1"/>
    <col min="69" max="69" width="5.7109375" style="9" bestFit="1" customWidth="1"/>
    <col min="70" max="70" width="4.5703125" style="9" customWidth="1"/>
    <col min="71" max="71" width="5.7109375" style="9" bestFit="1" customWidth="1"/>
    <col min="72" max="72" width="4.5703125" style="9" customWidth="1"/>
    <col min="73" max="73" width="5.7109375" style="9" bestFit="1" customWidth="1"/>
    <col min="74" max="74" width="4.5703125" style="9" customWidth="1"/>
    <col min="75" max="75" width="3.85546875" style="9" customWidth="1"/>
    <col min="76" max="76" width="5.7109375" style="9" bestFit="1" customWidth="1"/>
    <col min="77" max="77" width="4.7109375" style="9" bestFit="1" customWidth="1"/>
    <col min="78" max="78" width="5.7109375" style="9" bestFit="1" customWidth="1"/>
    <col min="79" max="79" width="4.7109375" style="9" bestFit="1" customWidth="1"/>
    <col min="80" max="80" width="5.7109375" style="9" bestFit="1" customWidth="1"/>
    <col min="81" max="81" width="4.5703125" style="9" customWidth="1"/>
    <col min="82" max="82" width="5.7109375" style="9" bestFit="1" customWidth="1"/>
    <col min="83" max="83" width="4.5703125" style="9" customWidth="1"/>
    <col min="84" max="84" width="3.85546875" style="9" customWidth="1"/>
    <col min="85" max="85" width="5.7109375" style="9" bestFit="1" customWidth="1"/>
    <col min="86" max="86" width="4.5703125" style="9" customWidth="1"/>
    <col min="87" max="87" width="5.7109375" style="9" bestFit="1" customWidth="1"/>
    <col min="88" max="88" width="4.5703125" style="9" customWidth="1"/>
    <col min="89" max="89" width="5.7109375" style="9" bestFit="1" customWidth="1"/>
    <col min="90" max="90" width="4.5703125" style="9" customWidth="1"/>
    <col min="91" max="91" width="5.7109375" style="9" bestFit="1" customWidth="1"/>
    <col min="92" max="92" width="4.5703125" style="9" customWidth="1"/>
    <col min="93" max="93" width="3.85546875" style="9" customWidth="1"/>
    <col min="94" max="94" width="5.7109375" style="9" bestFit="1" customWidth="1"/>
    <col min="95" max="95" width="4.5703125" style="9" customWidth="1"/>
    <col min="96" max="96" width="5.7109375" style="9" bestFit="1" customWidth="1"/>
    <col min="97" max="97" width="4.5703125" style="9" customWidth="1"/>
    <col min="98" max="98" width="5.7109375" style="9" bestFit="1" customWidth="1"/>
    <col min="99" max="99" width="4.5703125" style="9" customWidth="1"/>
    <col min="100" max="100" width="5.7109375" style="9" bestFit="1" customWidth="1"/>
    <col min="101" max="101" width="4.5703125" style="9" customWidth="1"/>
    <col min="102" max="102" width="3.85546875" style="9" customWidth="1"/>
    <col min="103" max="103" width="5.7109375" style="9" bestFit="1" customWidth="1"/>
    <col min="104" max="104" width="4.5703125" style="9" customWidth="1"/>
    <col min="105" max="105" width="5.7109375" style="9" bestFit="1" customWidth="1"/>
    <col min="106" max="106" width="4.5703125" style="9" customWidth="1"/>
    <col min="107" max="107" width="5.7109375" style="9" bestFit="1" customWidth="1"/>
    <col min="108" max="108" width="4.5703125" style="9" customWidth="1"/>
    <col min="109" max="109" width="5.7109375" style="9" bestFit="1" customWidth="1"/>
    <col min="110" max="110" width="4.5703125" style="9" customWidth="1"/>
    <col min="111" max="111" width="3.85546875" style="9" customWidth="1"/>
    <col min="112" max="112" width="5.7109375" style="9" bestFit="1" customWidth="1"/>
    <col min="113" max="113" width="4.7109375" style="9" bestFit="1" customWidth="1"/>
    <col min="114" max="114" width="5.7109375" style="9" bestFit="1" customWidth="1"/>
    <col min="115" max="115" width="4.5703125" style="9" customWidth="1"/>
    <col min="116" max="116" width="5.7109375" style="9" bestFit="1" customWidth="1"/>
    <col min="117" max="117" width="4.5703125" style="9" customWidth="1"/>
    <col min="118" max="118" width="5.7109375" style="9" bestFit="1" customWidth="1"/>
    <col min="119" max="119" width="4.5703125" style="9" customWidth="1"/>
    <col min="120" max="120" width="3.85546875" style="9" customWidth="1"/>
    <col min="121" max="121" width="5.7109375" style="9" bestFit="1" customWidth="1"/>
    <col min="122" max="122" width="4.5703125" style="9" customWidth="1"/>
    <col min="123" max="123" width="5.7109375" style="9" bestFit="1" customWidth="1"/>
    <col min="124" max="124" width="4.5703125" style="9" customWidth="1"/>
    <col min="125" max="125" width="5.7109375" style="9" bestFit="1" customWidth="1"/>
    <col min="126" max="126" width="4.5703125" style="9" customWidth="1"/>
    <col min="127" max="127" width="5.7109375" style="9" bestFit="1" customWidth="1"/>
    <col min="128" max="128" width="4.5703125" style="9" customWidth="1"/>
    <col min="129" max="129" width="3.85546875" style="9" customWidth="1"/>
    <col min="130" max="135" width="4.5703125" style="9" customWidth="1"/>
    <col min="136" max="136" width="5.7109375" style="9" bestFit="1" customWidth="1"/>
    <col min="137" max="137" width="4.5703125" style="9" customWidth="1"/>
    <col min="138" max="138" width="3.85546875" style="9" customWidth="1"/>
    <col min="139" max="144" width="4.7109375" style="9" customWidth="1"/>
    <col min="145" max="145" width="5.7109375" style="9" bestFit="1" customWidth="1"/>
    <col min="146" max="153" width="4.7109375" style="9" customWidth="1"/>
    <col min="154" max="154" width="5.7109375" style="9" bestFit="1" customWidth="1"/>
    <col min="155" max="164" width="4.7109375" style="9" customWidth="1"/>
    <col min="165" max="165" width="4.42578125" style="9" customWidth="1"/>
    <col min="166" max="16384" width="9.140625" style="9"/>
  </cols>
  <sheetData>
    <row r="1" spans="1:164" ht="18" x14ac:dyDescent="0.25">
      <c r="A1" s="2" t="s">
        <v>11</v>
      </c>
      <c r="B1" s="2">
        <f>(Details!A5)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</row>
    <row r="2" spans="1:164" ht="18" x14ac:dyDescent="0.25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</row>
    <row r="3" spans="1:164" s="22" customFormat="1" ht="18" x14ac:dyDescent="0.25">
      <c r="A3" s="1" t="s">
        <v>12</v>
      </c>
      <c r="B3" s="32"/>
      <c r="C3" s="33"/>
      <c r="D3" s="21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CP3" s="34"/>
      <c r="CQ3" s="34"/>
      <c r="CR3" s="34"/>
      <c r="CS3" s="34"/>
      <c r="CT3" s="34"/>
      <c r="CU3" s="34"/>
      <c r="CV3" s="34"/>
      <c r="CW3" s="34"/>
    </row>
    <row r="4" spans="1:164" ht="13.5" customHeight="1" x14ac:dyDescent="0.25">
      <c r="A4" s="2"/>
      <c r="B4" s="2"/>
      <c r="C4" s="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</row>
    <row r="5" spans="1:164" ht="15" x14ac:dyDescent="0.25">
      <c r="A5" s="1" t="s">
        <v>13</v>
      </c>
      <c r="B5" s="128"/>
      <c r="C5" s="128"/>
      <c r="D5" s="159" t="s">
        <v>14</v>
      </c>
      <c r="E5" s="159"/>
      <c r="F5" s="159"/>
      <c r="G5" s="159"/>
      <c r="H5" s="159"/>
      <c r="I5" s="159"/>
      <c r="J5" s="159"/>
      <c r="K5" s="159"/>
      <c r="L5" s="118"/>
      <c r="M5" s="153" t="s">
        <v>15</v>
      </c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4" t="s">
        <v>16</v>
      </c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5" t="s">
        <v>17</v>
      </c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6" t="s">
        <v>18</v>
      </c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7" t="s">
        <v>19</v>
      </c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8" t="s">
        <v>20</v>
      </c>
      <c r="CZ5" s="158"/>
      <c r="DA5" s="158"/>
      <c r="DB5" s="158"/>
      <c r="DC5" s="158"/>
      <c r="DD5" s="158"/>
      <c r="DE5" s="158"/>
      <c r="DF5" s="158"/>
      <c r="DG5" s="158"/>
      <c r="DH5" s="158"/>
      <c r="DI5" s="158"/>
      <c r="DJ5" s="158"/>
      <c r="DK5" s="158"/>
      <c r="DL5" s="158"/>
      <c r="DM5" s="158"/>
      <c r="DN5" s="158"/>
      <c r="DO5" s="158"/>
      <c r="DP5" s="158"/>
      <c r="DQ5" s="152" t="s">
        <v>21</v>
      </c>
      <c r="DR5" s="152"/>
      <c r="DS5" s="152"/>
      <c r="DT5" s="152"/>
      <c r="DU5" s="152"/>
      <c r="DV5" s="152"/>
      <c r="DW5" s="152"/>
      <c r="DX5" s="152"/>
      <c r="DY5" s="152"/>
      <c r="DZ5" s="152"/>
      <c r="EA5" s="152"/>
      <c r="EB5" s="152"/>
      <c r="EC5" s="152"/>
      <c r="ED5" s="152"/>
      <c r="EE5" s="152"/>
      <c r="EF5" s="152"/>
      <c r="EG5" s="152"/>
      <c r="EH5" s="152"/>
      <c r="EI5" s="162" t="s">
        <v>22</v>
      </c>
      <c r="EJ5" s="162"/>
      <c r="EK5" s="162"/>
      <c r="EL5" s="162"/>
      <c r="EM5" s="162"/>
      <c r="EN5" s="162"/>
      <c r="EO5" s="162"/>
      <c r="EP5" s="162"/>
      <c r="EQ5" s="162"/>
      <c r="ER5" s="162"/>
      <c r="ES5" s="162"/>
      <c r="ET5" s="162"/>
      <c r="EU5" s="162"/>
      <c r="EV5" s="162"/>
      <c r="EW5" s="162"/>
      <c r="EX5" s="162"/>
      <c r="EY5" s="162"/>
      <c r="EZ5" s="162"/>
      <c r="FA5" s="162"/>
      <c r="FB5" s="162"/>
      <c r="FC5" s="162"/>
      <c r="FD5" s="162"/>
      <c r="FE5" s="162"/>
      <c r="FF5" s="162"/>
      <c r="FG5" s="162"/>
      <c r="FH5" s="162"/>
    </row>
    <row r="6" spans="1:164" s="39" customFormat="1" ht="13.5" thickBot="1" x14ac:dyDescent="0.25">
      <c r="A6" s="35" t="s">
        <v>23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4"/>
      <c r="M6" s="42">
        <f>Details!$B$16</f>
        <v>42809</v>
      </c>
      <c r="N6" s="43"/>
      <c r="O6" s="43"/>
      <c r="P6" s="43"/>
      <c r="Q6" s="43"/>
      <c r="R6" s="43"/>
      <c r="S6" s="43"/>
      <c r="T6" s="43"/>
      <c r="U6" s="45"/>
      <c r="V6" s="43"/>
      <c r="W6" s="44"/>
      <c r="X6" s="44"/>
      <c r="Y6" s="44"/>
      <c r="AA6" s="44"/>
      <c r="AD6" s="46"/>
      <c r="AE6" s="43"/>
      <c r="AF6" s="43"/>
      <c r="AG6" s="43"/>
      <c r="AH6" s="43"/>
      <c r="AJ6" s="43"/>
      <c r="AL6" s="43"/>
      <c r="AM6" s="47"/>
      <c r="AN6" s="47"/>
      <c r="AO6" s="47"/>
      <c r="AP6" s="47"/>
      <c r="AQ6" s="47"/>
      <c r="AR6" s="47"/>
      <c r="AS6" s="47"/>
      <c r="AT6" s="47"/>
      <c r="AU6" s="47"/>
      <c r="AV6" s="46"/>
      <c r="AX6" s="47"/>
      <c r="AY6" s="47"/>
      <c r="AZ6" s="47"/>
      <c r="BA6" s="47"/>
      <c r="BB6" s="47"/>
      <c r="BC6" s="47"/>
      <c r="BD6" s="47"/>
      <c r="BF6" s="47"/>
      <c r="BG6" s="47"/>
      <c r="BH6" s="47"/>
      <c r="BI6" s="47"/>
      <c r="BJ6" s="47"/>
      <c r="BK6" s="47"/>
      <c r="BL6" s="47"/>
      <c r="BM6" s="47"/>
      <c r="BN6" s="46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E6" s="47"/>
      <c r="CF6" s="46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W6" s="47"/>
      <c r="CX6" s="46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6"/>
      <c r="DR6" s="47"/>
      <c r="DS6" s="47"/>
      <c r="DT6" s="47"/>
      <c r="DU6" s="47"/>
      <c r="DV6" s="47"/>
      <c r="DX6" s="47"/>
      <c r="DY6" s="47"/>
      <c r="DZ6" s="47"/>
      <c r="EA6" s="47"/>
      <c r="EB6" s="47"/>
      <c r="EC6" s="47"/>
      <c r="ED6" s="47"/>
      <c r="EE6" s="47"/>
      <c r="EH6" s="46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4"/>
      <c r="FA6" s="47"/>
      <c r="FB6" s="47"/>
      <c r="FC6" s="47"/>
      <c r="FD6" s="47"/>
      <c r="FE6" s="47"/>
      <c r="FF6" s="47"/>
      <c r="FG6" s="47"/>
      <c r="FH6" s="47"/>
    </row>
    <row r="7" spans="1:164" x14ac:dyDescent="0.2">
      <c r="A7" s="128"/>
      <c r="B7" s="128"/>
      <c r="C7" s="118"/>
      <c r="D7" s="149" t="s">
        <v>24</v>
      </c>
      <c r="E7" s="150"/>
      <c r="F7" s="150"/>
      <c r="G7" s="150"/>
      <c r="H7" s="150"/>
      <c r="I7" s="150"/>
      <c r="J7" s="150"/>
      <c r="K7" s="151"/>
      <c r="L7" s="122"/>
      <c r="M7" s="149" t="s">
        <v>25</v>
      </c>
      <c r="N7" s="150"/>
      <c r="O7" s="150"/>
      <c r="P7" s="150"/>
      <c r="Q7" s="150"/>
      <c r="R7" s="150"/>
      <c r="S7" s="150"/>
      <c r="T7" s="151"/>
      <c r="U7" s="122"/>
      <c r="V7" s="149" t="s">
        <v>26</v>
      </c>
      <c r="W7" s="150"/>
      <c r="X7" s="150"/>
      <c r="Y7" s="150"/>
      <c r="Z7" s="150"/>
      <c r="AA7" s="150"/>
      <c r="AB7" s="150"/>
      <c r="AC7" s="151"/>
      <c r="AD7" s="122"/>
      <c r="AE7" s="149" t="s">
        <v>27</v>
      </c>
      <c r="AF7" s="150"/>
      <c r="AG7" s="150"/>
      <c r="AH7" s="150"/>
      <c r="AI7" s="150"/>
      <c r="AJ7" s="150"/>
      <c r="AK7" s="150"/>
      <c r="AL7" s="151"/>
      <c r="AN7" s="149" t="s">
        <v>28</v>
      </c>
      <c r="AO7" s="150"/>
      <c r="AP7" s="150"/>
      <c r="AQ7" s="150"/>
      <c r="AR7" s="150"/>
      <c r="AS7" s="150"/>
      <c r="AT7" s="150"/>
      <c r="AU7" s="151"/>
      <c r="AW7" s="149" t="s">
        <v>29</v>
      </c>
      <c r="AX7" s="150"/>
      <c r="AY7" s="150"/>
      <c r="AZ7" s="150"/>
      <c r="BA7" s="150"/>
      <c r="BB7" s="150"/>
      <c r="BC7" s="150"/>
      <c r="BD7" s="151"/>
      <c r="BF7" s="149" t="s">
        <v>30</v>
      </c>
      <c r="BG7" s="150"/>
      <c r="BH7" s="150"/>
      <c r="BI7" s="150"/>
      <c r="BJ7" s="150"/>
      <c r="BK7" s="150"/>
      <c r="BL7" s="150"/>
      <c r="BM7" s="151"/>
      <c r="BO7" s="149" t="s">
        <v>31</v>
      </c>
      <c r="BP7" s="150"/>
      <c r="BQ7" s="150"/>
      <c r="BR7" s="150"/>
      <c r="BS7" s="150"/>
      <c r="BT7" s="150"/>
      <c r="BU7" s="150"/>
      <c r="BV7" s="151"/>
      <c r="BX7" s="149" t="s">
        <v>32</v>
      </c>
      <c r="BY7" s="150"/>
      <c r="BZ7" s="150"/>
      <c r="CA7" s="150"/>
      <c r="CB7" s="150"/>
      <c r="CC7" s="150"/>
      <c r="CD7" s="150"/>
      <c r="CE7" s="151"/>
      <c r="CG7" s="149" t="s">
        <v>33</v>
      </c>
      <c r="CH7" s="150"/>
      <c r="CI7" s="150"/>
      <c r="CJ7" s="150"/>
      <c r="CK7" s="150"/>
      <c r="CL7" s="150"/>
      <c r="CM7" s="150"/>
      <c r="CN7" s="151"/>
      <c r="CP7" s="149" t="s">
        <v>34</v>
      </c>
      <c r="CQ7" s="150"/>
      <c r="CR7" s="150"/>
      <c r="CS7" s="150"/>
      <c r="CT7" s="150"/>
      <c r="CU7" s="150"/>
      <c r="CV7" s="150"/>
      <c r="CW7" s="151"/>
      <c r="CY7" s="149" t="s">
        <v>35</v>
      </c>
      <c r="CZ7" s="150"/>
      <c r="DA7" s="150"/>
      <c r="DB7" s="150"/>
      <c r="DC7" s="150"/>
      <c r="DD7" s="150"/>
      <c r="DE7" s="150"/>
      <c r="DF7" s="151"/>
      <c r="DH7" s="149" t="s">
        <v>36</v>
      </c>
      <c r="DI7" s="150"/>
      <c r="DJ7" s="150"/>
      <c r="DK7" s="150"/>
      <c r="DL7" s="150"/>
      <c r="DM7" s="150"/>
      <c r="DN7" s="150"/>
      <c r="DO7" s="151"/>
      <c r="DQ7" s="149" t="s">
        <v>37</v>
      </c>
      <c r="DR7" s="150"/>
      <c r="DS7" s="150"/>
      <c r="DT7" s="150"/>
      <c r="DU7" s="150"/>
      <c r="DV7" s="150"/>
      <c r="DW7" s="150"/>
      <c r="DX7" s="151"/>
      <c r="DZ7" s="149" t="s">
        <v>38</v>
      </c>
      <c r="EA7" s="150"/>
      <c r="EB7" s="150"/>
      <c r="EC7" s="150"/>
      <c r="ED7" s="150"/>
      <c r="EE7" s="150"/>
      <c r="EF7" s="150"/>
      <c r="EG7" s="151"/>
      <c r="EI7" s="149" t="s">
        <v>39</v>
      </c>
      <c r="EJ7" s="150"/>
      <c r="EK7" s="150"/>
      <c r="EL7" s="150"/>
      <c r="EM7" s="150"/>
      <c r="EN7" s="150"/>
      <c r="EO7" s="150"/>
      <c r="EP7" s="151"/>
      <c r="ER7" s="149" t="s">
        <v>40</v>
      </c>
      <c r="ES7" s="150"/>
      <c r="ET7" s="150"/>
      <c r="EU7" s="150"/>
      <c r="EV7" s="150"/>
      <c r="EW7" s="150"/>
      <c r="EX7" s="150"/>
      <c r="EY7" s="151"/>
      <c r="FA7" s="149" t="s">
        <v>41</v>
      </c>
      <c r="FB7" s="150"/>
      <c r="FC7" s="150"/>
      <c r="FD7" s="150"/>
      <c r="FE7" s="150"/>
      <c r="FF7" s="150"/>
      <c r="FG7" s="150"/>
      <c r="FH7" s="151"/>
    </row>
    <row r="8" spans="1:164" s="38" customFormat="1" x14ac:dyDescent="0.2">
      <c r="A8" s="35" t="s">
        <v>42</v>
      </c>
      <c r="B8" s="36"/>
      <c r="C8" s="37"/>
      <c r="D8" s="160" t="s">
        <v>43</v>
      </c>
      <c r="E8" s="161"/>
      <c r="F8" s="164" t="s">
        <v>43</v>
      </c>
      <c r="G8" s="165"/>
      <c r="H8" s="164" t="s">
        <v>43</v>
      </c>
      <c r="I8" s="164"/>
      <c r="J8" s="164"/>
      <c r="K8" s="166"/>
      <c r="L8" s="127"/>
      <c r="M8" s="148">
        <f>(Details!B16)</f>
        <v>42809</v>
      </c>
      <c r="N8" s="161"/>
      <c r="O8" s="128"/>
      <c r="P8" s="128"/>
      <c r="S8" s="146">
        <f>SUM(M8+6)</f>
        <v>42815</v>
      </c>
      <c r="T8" s="147"/>
      <c r="U8" s="127"/>
      <c r="V8" s="148">
        <f>SUM(S8+1)</f>
        <v>42816</v>
      </c>
      <c r="W8" s="146"/>
      <c r="X8" s="127"/>
      <c r="Y8" s="127"/>
      <c r="Z8" s="127"/>
      <c r="AA8" s="127"/>
      <c r="AB8" s="146">
        <f>SUM(V8+6)</f>
        <v>42822</v>
      </c>
      <c r="AC8" s="147"/>
      <c r="AD8" s="127"/>
      <c r="AE8" s="148">
        <f>SUM(AB8+1)</f>
        <v>42823</v>
      </c>
      <c r="AF8" s="146"/>
      <c r="AG8" s="127"/>
      <c r="AH8" s="127"/>
      <c r="AI8" s="127"/>
      <c r="AJ8" s="127"/>
      <c r="AK8" s="146">
        <f>SUM(AE8+6)</f>
        <v>42829</v>
      </c>
      <c r="AL8" s="147"/>
      <c r="AN8" s="148">
        <f>SUM(AK8+1)</f>
        <v>42830</v>
      </c>
      <c r="AO8" s="146"/>
      <c r="AP8" s="127"/>
      <c r="AQ8" s="127"/>
      <c r="AR8" s="127"/>
      <c r="AS8" s="127"/>
      <c r="AT8" s="146">
        <f>SUM(AN8+6)</f>
        <v>42836</v>
      </c>
      <c r="AU8" s="147"/>
      <c r="AW8" s="148">
        <f>SUM(AT8+1)</f>
        <v>42837</v>
      </c>
      <c r="AX8" s="146"/>
      <c r="AY8" s="146"/>
      <c r="AZ8" s="146"/>
      <c r="BA8" s="127"/>
      <c r="BB8" s="127"/>
      <c r="BC8" s="146">
        <f>SUM(AW8+6)</f>
        <v>42843</v>
      </c>
      <c r="BD8" s="147"/>
      <c r="BF8" s="148">
        <f>SUM(BC8+1)</f>
        <v>42844</v>
      </c>
      <c r="BG8" s="146"/>
      <c r="BH8" s="127"/>
      <c r="BI8" s="127"/>
      <c r="BJ8" s="127"/>
      <c r="BK8" s="127"/>
      <c r="BL8" s="146">
        <f>SUM(BF8+6)</f>
        <v>42850</v>
      </c>
      <c r="BM8" s="147"/>
      <c r="BO8" s="148">
        <f>SUM(BL8+1)</f>
        <v>42851</v>
      </c>
      <c r="BP8" s="146"/>
      <c r="BQ8" s="127"/>
      <c r="BR8" s="127"/>
      <c r="BS8" s="127"/>
      <c r="BT8" s="127"/>
      <c r="BU8" s="146">
        <f>SUM(BO8+6)</f>
        <v>42857</v>
      </c>
      <c r="BV8" s="147"/>
      <c r="BX8" s="148">
        <f>SUM(BU8+1)</f>
        <v>42858</v>
      </c>
      <c r="BY8" s="146"/>
      <c r="BZ8" s="127"/>
      <c r="CA8" s="127"/>
      <c r="CB8" s="127"/>
      <c r="CC8" s="127"/>
      <c r="CD8" s="146">
        <f>SUM(BX8+6)</f>
        <v>42864</v>
      </c>
      <c r="CE8" s="147"/>
      <c r="CG8" s="148">
        <f>SUM(CD8+1)</f>
        <v>42865</v>
      </c>
      <c r="CH8" s="146"/>
      <c r="CI8" s="127"/>
      <c r="CJ8" s="127"/>
      <c r="CK8" s="127"/>
      <c r="CL8" s="127"/>
      <c r="CM8" s="146">
        <f>SUM(CG8+6)</f>
        <v>42871</v>
      </c>
      <c r="CN8" s="147"/>
      <c r="CP8" s="148">
        <f>SUM(CM8+1)</f>
        <v>42872</v>
      </c>
      <c r="CQ8" s="146"/>
      <c r="CR8" s="127"/>
      <c r="CS8" s="127"/>
      <c r="CT8" s="127"/>
      <c r="CU8" s="127"/>
      <c r="CV8" s="146">
        <f>SUM(CP8+6)</f>
        <v>42878</v>
      </c>
      <c r="CW8" s="147"/>
      <c r="CY8" s="148">
        <f>SUM(CV8+1)</f>
        <v>42879</v>
      </c>
      <c r="CZ8" s="146"/>
      <c r="DA8" s="127"/>
      <c r="DB8" s="127"/>
      <c r="DC8" s="127"/>
      <c r="DD8" s="127"/>
      <c r="DE8" s="146">
        <f>SUM(CY8+6)</f>
        <v>42885</v>
      </c>
      <c r="DF8" s="147"/>
      <c r="DH8" s="148">
        <f>SUM(DE8+1)</f>
        <v>42886</v>
      </c>
      <c r="DI8" s="146"/>
      <c r="DJ8" s="127"/>
      <c r="DK8" s="127"/>
      <c r="DL8" s="127"/>
      <c r="DM8" s="127"/>
      <c r="DN8" s="146">
        <f>SUM(DH8+6)</f>
        <v>42892</v>
      </c>
      <c r="DO8" s="147"/>
      <c r="DQ8" s="148">
        <f>SUM(DN8+1)</f>
        <v>42893</v>
      </c>
      <c r="DR8" s="146"/>
      <c r="DS8" s="127"/>
      <c r="DT8" s="127"/>
      <c r="DU8" s="127"/>
      <c r="DV8" s="127"/>
      <c r="DW8" s="146">
        <f>SUM(DQ8+6)</f>
        <v>42899</v>
      </c>
      <c r="DX8" s="147"/>
      <c r="DZ8" s="148">
        <f>SUM(DW8+1)</f>
        <v>42900</v>
      </c>
      <c r="EA8" s="146"/>
      <c r="EB8" s="127"/>
      <c r="EC8" s="127"/>
      <c r="ED8" s="127"/>
      <c r="EE8" s="127"/>
      <c r="EF8" s="146">
        <f>SUM(DZ8+6)</f>
        <v>42906</v>
      </c>
      <c r="EG8" s="147"/>
      <c r="EI8" s="148">
        <f>SUM(EF8+1)</f>
        <v>42907</v>
      </c>
      <c r="EJ8" s="146"/>
      <c r="EK8" s="127"/>
      <c r="EL8" s="127"/>
      <c r="EM8" s="127"/>
      <c r="EN8" s="127"/>
      <c r="EO8" s="146">
        <f>SUM(EI8+6)</f>
        <v>42913</v>
      </c>
      <c r="EP8" s="147"/>
      <c r="ER8" s="148">
        <f>SUM(EO8+1)</f>
        <v>42914</v>
      </c>
      <c r="ES8" s="146"/>
      <c r="ET8" s="127"/>
      <c r="EU8" s="127"/>
      <c r="EV8" s="127"/>
      <c r="EW8" s="127"/>
      <c r="EX8" s="146">
        <f>SUM(ER8+6)</f>
        <v>42920</v>
      </c>
      <c r="EY8" s="147"/>
      <c r="FA8" s="148">
        <f>SUM(EX8+1)</f>
        <v>42921</v>
      </c>
      <c r="FB8" s="146"/>
      <c r="FC8" s="127"/>
      <c r="FD8" s="127"/>
      <c r="FE8" s="127"/>
      <c r="FF8" s="127"/>
      <c r="FG8" s="146">
        <f>SUM(FA8+6)</f>
        <v>42927</v>
      </c>
      <c r="FH8" s="147"/>
    </row>
    <row r="9" spans="1:164" s="11" customFormat="1" x14ac:dyDescent="0.2">
      <c r="A9" s="1"/>
      <c r="B9" s="163" t="s">
        <v>44</v>
      </c>
      <c r="C9" s="139"/>
      <c r="D9" s="144" t="str">
        <f>Details!$C$10</f>
        <v>Tra</v>
      </c>
      <c r="E9" s="139"/>
      <c r="F9" s="139" t="str">
        <f>Details!$C$11</f>
        <v>Len</v>
      </c>
      <c r="G9" s="139"/>
      <c r="H9" s="139" t="str">
        <f>Details!$C$12</f>
        <v>Al</v>
      </c>
      <c r="I9" s="139"/>
      <c r="J9" s="139" t="str">
        <f>Details!$C$13</f>
        <v>Chrs</v>
      </c>
      <c r="K9" s="145"/>
      <c r="L9" s="122"/>
      <c r="M9" s="144" t="str">
        <f>Details!$C$10</f>
        <v>Tra</v>
      </c>
      <c r="N9" s="139"/>
      <c r="O9" s="139" t="str">
        <f>Details!$C$11</f>
        <v>Len</v>
      </c>
      <c r="P9" s="139"/>
      <c r="Q9" s="139" t="str">
        <f>Details!$C$12</f>
        <v>Al</v>
      </c>
      <c r="R9" s="139"/>
      <c r="S9" s="139" t="str">
        <f>Details!$C$13</f>
        <v>Chrs</v>
      </c>
      <c r="T9" s="145"/>
      <c r="U9" s="122"/>
      <c r="V9" s="144" t="str">
        <f>Details!$C$10</f>
        <v>Tra</v>
      </c>
      <c r="W9" s="139"/>
      <c r="X9" s="139" t="str">
        <f>Details!$C$11</f>
        <v>Len</v>
      </c>
      <c r="Y9" s="139"/>
      <c r="Z9" s="139" t="str">
        <f>Details!$C$12</f>
        <v>Al</v>
      </c>
      <c r="AA9" s="139"/>
      <c r="AB9" s="139" t="str">
        <f>Details!$C$13</f>
        <v>Chrs</v>
      </c>
      <c r="AC9" s="145"/>
      <c r="AD9" s="122"/>
      <c r="AE9" s="144" t="str">
        <f>Details!$C$10</f>
        <v>Tra</v>
      </c>
      <c r="AF9" s="139"/>
      <c r="AG9" s="139" t="str">
        <f>Details!$C$11</f>
        <v>Len</v>
      </c>
      <c r="AH9" s="139"/>
      <c r="AI9" s="139" t="str">
        <f>Details!$C$12</f>
        <v>Al</v>
      </c>
      <c r="AJ9" s="139"/>
      <c r="AK9" s="139" t="str">
        <f>Details!$C$13</f>
        <v>Chrs</v>
      </c>
      <c r="AL9" s="145"/>
      <c r="AN9" s="144" t="str">
        <f>Details!$C$10</f>
        <v>Tra</v>
      </c>
      <c r="AO9" s="139"/>
      <c r="AP9" s="139" t="str">
        <f>Details!$C$11</f>
        <v>Len</v>
      </c>
      <c r="AQ9" s="139"/>
      <c r="AR9" s="139" t="str">
        <f>Details!$C$12</f>
        <v>Al</v>
      </c>
      <c r="AS9" s="139"/>
      <c r="AT9" s="139" t="str">
        <f>Details!$C$13</f>
        <v>Chrs</v>
      </c>
      <c r="AU9" s="145"/>
      <c r="AW9" s="144" t="str">
        <f>Details!$C$10</f>
        <v>Tra</v>
      </c>
      <c r="AX9" s="139"/>
      <c r="AY9" s="139" t="str">
        <f>Details!$C$11</f>
        <v>Len</v>
      </c>
      <c r="AZ9" s="139"/>
      <c r="BA9" s="139" t="str">
        <f>Details!$C$12</f>
        <v>Al</v>
      </c>
      <c r="BB9" s="139"/>
      <c r="BC9" s="139" t="str">
        <f>Details!$C$13</f>
        <v>Chrs</v>
      </c>
      <c r="BD9" s="145"/>
      <c r="BF9" s="144" t="str">
        <f>Details!$C$10</f>
        <v>Tra</v>
      </c>
      <c r="BG9" s="139"/>
      <c r="BH9" s="139" t="str">
        <f>Details!$C$11</f>
        <v>Len</v>
      </c>
      <c r="BI9" s="139"/>
      <c r="BJ9" s="139" t="str">
        <f>Details!$C$12</f>
        <v>Al</v>
      </c>
      <c r="BK9" s="139"/>
      <c r="BL9" s="139" t="str">
        <f>Details!$C$13</f>
        <v>Chrs</v>
      </c>
      <c r="BM9" s="145"/>
      <c r="BO9" s="144" t="str">
        <f>Details!$C$10</f>
        <v>Tra</v>
      </c>
      <c r="BP9" s="139"/>
      <c r="BQ9" s="139" t="str">
        <f>Details!$C$11</f>
        <v>Len</v>
      </c>
      <c r="BR9" s="139"/>
      <c r="BS9" s="139" t="str">
        <f>Details!$C$12</f>
        <v>Al</v>
      </c>
      <c r="BT9" s="139"/>
      <c r="BU9" s="139" t="str">
        <f>Details!$C$13</f>
        <v>Chrs</v>
      </c>
      <c r="BV9" s="145"/>
      <c r="BX9" s="144" t="str">
        <f>Details!$C$10</f>
        <v>Tra</v>
      </c>
      <c r="BY9" s="139"/>
      <c r="BZ9" s="139" t="str">
        <f>Details!$C$11</f>
        <v>Len</v>
      </c>
      <c r="CA9" s="139"/>
      <c r="CB9" s="139" t="str">
        <f>Details!$C$12</f>
        <v>Al</v>
      </c>
      <c r="CC9" s="139"/>
      <c r="CD9" s="139" t="str">
        <f>Details!$C$13</f>
        <v>Chrs</v>
      </c>
      <c r="CE9" s="145"/>
      <c r="CG9" s="144" t="str">
        <f>Details!$C$10</f>
        <v>Tra</v>
      </c>
      <c r="CH9" s="139"/>
      <c r="CI9" s="139" t="str">
        <f>Details!$C$11</f>
        <v>Len</v>
      </c>
      <c r="CJ9" s="139"/>
      <c r="CK9" s="139" t="str">
        <f>Details!$C$12</f>
        <v>Al</v>
      </c>
      <c r="CL9" s="139"/>
      <c r="CM9" s="139" t="str">
        <f>Details!$C$13</f>
        <v>Chrs</v>
      </c>
      <c r="CN9" s="145"/>
      <c r="CP9" s="144" t="str">
        <f>Details!$C$10</f>
        <v>Tra</v>
      </c>
      <c r="CQ9" s="139"/>
      <c r="CR9" s="139" t="str">
        <f>Details!$C$11</f>
        <v>Len</v>
      </c>
      <c r="CS9" s="139"/>
      <c r="CT9" s="139" t="str">
        <f>Details!$C$12</f>
        <v>Al</v>
      </c>
      <c r="CU9" s="139"/>
      <c r="CV9" s="139" t="str">
        <f>Details!$C$13</f>
        <v>Chrs</v>
      </c>
      <c r="CW9" s="145"/>
      <c r="CY9" s="144" t="str">
        <f>Details!$C$10</f>
        <v>Tra</v>
      </c>
      <c r="CZ9" s="139"/>
      <c r="DA9" s="139" t="str">
        <f>Details!$C$11</f>
        <v>Len</v>
      </c>
      <c r="DB9" s="139"/>
      <c r="DC9" s="139" t="str">
        <f>Details!$C$12</f>
        <v>Al</v>
      </c>
      <c r="DD9" s="139"/>
      <c r="DE9" s="139" t="str">
        <f>Details!$C$13</f>
        <v>Chrs</v>
      </c>
      <c r="DF9" s="145"/>
      <c r="DH9" s="144" t="str">
        <f>Details!$C$10</f>
        <v>Tra</v>
      </c>
      <c r="DI9" s="139"/>
      <c r="DJ9" s="139" t="str">
        <f>Details!$C$11</f>
        <v>Len</v>
      </c>
      <c r="DK9" s="139"/>
      <c r="DL9" s="139" t="str">
        <f>Details!$C$12</f>
        <v>Al</v>
      </c>
      <c r="DM9" s="139"/>
      <c r="DN9" s="139" t="str">
        <f>Details!$C$13</f>
        <v>Chrs</v>
      </c>
      <c r="DO9" s="145"/>
      <c r="DQ9" s="144" t="str">
        <f>Details!$C$10</f>
        <v>Tra</v>
      </c>
      <c r="DR9" s="139"/>
      <c r="DS9" s="139" t="str">
        <f>Details!$C$11</f>
        <v>Len</v>
      </c>
      <c r="DT9" s="139"/>
      <c r="DU9" s="139" t="str">
        <f>Details!$C$12</f>
        <v>Al</v>
      </c>
      <c r="DV9" s="139"/>
      <c r="DW9" s="139" t="str">
        <f>Details!$C$13</f>
        <v>Chrs</v>
      </c>
      <c r="DX9" s="145"/>
      <c r="DZ9" s="144" t="str">
        <f>Details!$C$10</f>
        <v>Tra</v>
      </c>
      <c r="EA9" s="139"/>
      <c r="EB9" s="139" t="str">
        <f>Details!$C$11</f>
        <v>Len</v>
      </c>
      <c r="EC9" s="139"/>
      <c r="ED9" s="139" t="str">
        <f>Details!$C$12</f>
        <v>Al</v>
      </c>
      <c r="EE9" s="139"/>
      <c r="EF9" s="139" t="str">
        <f>Details!$C$13</f>
        <v>Chrs</v>
      </c>
      <c r="EG9" s="145"/>
      <c r="EI9" s="144" t="str">
        <f>Details!$C$10</f>
        <v>Tra</v>
      </c>
      <c r="EJ9" s="139"/>
      <c r="EK9" s="139" t="str">
        <f>Details!$C$11</f>
        <v>Len</v>
      </c>
      <c r="EL9" s="139"/>
      <c r="EM9" s="139" t="str">
        <f>Details!$C$12</f>
        <v>Al</v>
      </c>
      <c r="EN9" s="139"/>
      <c r="EO9" s="139" t="str">
        <f>Details!$C$13</f>
        <v>Chrs</v>
      </c>
      <c r="EP9" s="145"/>
      <c r="ER9" s="144" t="str">
        <f>Details!$C$10</f>
        <v>Tra</v>
      </c>
      <c r="ES9" s="139"/>
      <c r="ET9" s="139" t="str">
        <f>Details!$C$11</f>
        <v>Len</v>
      </c>
      <c r="EU9" s="139"/>
      <c r="EV9" s="139" t="str">
        <f>Details!$C$12</f>
        <v>Al</v>
      </c>
      <c r="EW9" s="139"/>
      <c r="EX9" s="139" t="str">
        <f>Details!$C$13</f>
        <v>Chrs</v>
      </c>
      <c r="EY9" s="145"/>
      <c r="FA9" s="144" t="str">
        <f>Details!$C$10</f>
        <v>Tra</v>
      </c>
      <c r="FB9" s="139"/>
      <c r="FC9" s="139" t="str">
        <f>Details!$C$11</f>
        <v>Len</v>
      </c>
      <c r="FD9" s="139"/>
      <c r="FE9" s="139" t="str">
        <f>Details!$C$12</f>
        <v>Al</v>
      </c>
      <c r="FF9" s="139"/>
      <c r="FG9" s="139" t="str">
        <f>Details!$C$13</f>
        <v>Chrs</v>
      </c>
      <c r="FH9" s="145"/>
    </row>
    <row r="10" spans="1:164" s="11" customFormat="1" x14ac:dyDescent="0.2">
      <c r="A10" s="1" t="s">
        <v>45</v>
      </c>
      <c r="B10" s="123" t="s">
        <v>46</v>
      </c>
      <c r="C10" s="55" t="s">
        <v>47</v>
      </c>
      <c r="D10" s="125" t="s">
        <v>48</v>
      </c>
      <c r="E10" s="40" t="s">
        <v>49</v>
      </c>
      <c r="F10" s="122" t="s">
        <v>48</v>
      </c>
      <c r="G10" s="40" t="s">
        <v>49</v>
      </c>
      <c r="H10" s="122" t="s">
        <v>48</v>
      </c>
      <c r="I10" s="40" t="s">
        <v>49</v>
      </c>
      <c r="J10" s="122" t="s">
        <v>48</v>
      </c>
      <c r="K10" s="41" t="s">
        <v>49</v>
      </c>
      <c r="L10" s="122"/>
      <c r="M10" s="125" t="s">
        <v>48</v>
      </c>
      <c r="N10" s="40" t="s">
        <v>49</v>
      </c>
      <c r="O10" s="122" t="s">
        <v>48</v>
      </c>
      <c r="P10" s="40" t="s">
        <v>49</v>
      </c>
      <c r="Q10" s="122" t="s">
        <v>48</v>
      </c>
      <c r="R10" s="40" t="s">
        <v>49</v>
      </c>
      <c r="S10" s="122" t="s">
        <v>48</v>
      </c>
      <c r="T10" s="41" t="s">
        <v>49</v>
      </c>
      <c r="U10" s="122"/>
      <c r="V10" s="125" t="s">
        <v>48</v>
      </c>
      <c r="W10" s="40" t="s">
        <v>49</v>
      </c>
      <c r="X10" s="122" t="s">
        <v>48</v>
      </c>
      <c r="Y10" s="40" t="s">
        <v>49</v>
      </c>
      <c r="Z10" s="122" t="s">
        <v>48</v>
      </c>
      <c r="AA10" s="40" t="s">
        <v>49</v>
      </c>
      <c r="AB10" s="122" t="s">
        <v>48</v>
      </c>
      <c r="AC10" s="41" t="s">
        <v>49</v>
      </c>
      <c r="AD10" s="122"/>
      <c r="AE10" s="125" t="s">
        <v>48</v>
      </c>
      <c r="AF10" s="40" t="s">
        <v>49</v>
      </c>
      <c r="AG10" s="122" t="s">
        <v>48</v>
      </c>
      <c r="AH10" s="40" t="s">
        <v>49</v>
      </c>
      <c r="AI10" s="122" t="s">
        <v>48</v>
      </c>
      <c r="AJ10" s="40" t="s">
        <v>49</v>
      </c>
      <c r="AK10" s="122" t="s">
        <v>48</v>
      </c>
      <c r="AL10" s="41" t="s">
        <v>49</v>
      </c>
      <c r="AN10" s="125" t="s">
        <v>48</v>
      </c>
      <c r="AO10" s="40" t="s">
        <v>49</v>
      </c>
      <c r="AP10" s="122" t="s">
        <v>48</v>
      </c>
      <c r="AQ10" s="40" t="s">
        <v>49</v>
      </c>
      <c r="AR10" s="122" t="s">
        <v>48</v>
      </c>
      <c r="AS10" s="40" t="s">
        <v>49</v>
      </c>
      <c r="AT10" s="122" t="s">
        <v>48</v>
      </c>
      <c r="AU10" s="41" t="s">
        <v>49</v>
      </c>
      <c r="AW10" s="125" t="s">
        <v>48</v>
      </c>
      <c r="AX10" s="40" t="s">
        <v>49</v>
      </c>
      <c r="AY10" s="122" t="s">
        <v>48</v>
      </c>
      <c r="AZ10" s="40" t="s">
        <v>49</v>
      </c>
      <c r="BA10" s="122" t="s">
        <v>48</v>
      </c>
      <c r="BB10" s="40" t="s">
        <v>49</v>
      </c>
      <c r="BC10" s="122" t="s">
        <v>48</v>
      </c>
      <c r="BD10" s="41" t="s">
        <v>49</v>
      </c>
      <c r="BF10" s="125" t="s">
        <v>48</v>
      </c>
      <c r="BG10" s="40" t="s">
        <v>49</v>
      </c>
      <c r="BH10" s="122" t="s">
        <v>48</v>
      </c>
      <c r="BI10" s="40" t="s">
        <v>49</v>
      </c>
      <c r="BJ10" s="122" t="s">
        <v>48</v>
      </c>
      <c r="BK10" s="40" t="s">
        <v>49</v>
      </c>
      <c r="BL10" s="122" t="s">
        <v>48</v>
      </c>
      <c r="BM10" s="41" t="s">
        <v>49</v>
      </c>
      <c r="BO10" s="125" t="s">
        <v>48</v>
      </c>
      <c r="BP10" s="40" t="s">
        <v>49</v>
      </c>
      <c r="BQ10" s="122" t="s">
        <v>48</v>
      </c>
      <c r="BR10" s="40" t="s">
        <v>49</v>
      </c>
      <c r="BS10" s="122" t="s">
        <v>48</v>
      </c>
      <c r="BT10" s="40" t="s">
        <v>49</v>
      </c>
      <c r="BU10" s="122" t="s">
        <v>48</v>
      </c>
      <c r="BV10" s="41" t="s">
        <v>49</v>
      </c>
      <c r="BX10" s="125" t="s">
        <v>48</v>
      </c>
      <c r="BY10" s="40" t="s">
        <v>49</v>
      </c>
      <c r="BZ10" s="122" t="s">
        <v>48</v>
      </c>
      <c r="CA10" s="40" t="s">
        <v>49</v>
      </c>
      <c r="CB10" s="122" t="s">
        <v>48</v>
      </c>
      <c r="CC10" s="40" t="s">
        <v>49</v>
      </c>
      <c r="CD10" s="122" t="s">
        <v>48</v>
      </c>
      <c r="CE10" s="41" t="s">
        <v>49</v>
      </c>
      <c r="CG10" s="125" t="s">
        <v>48</v>
      </c>
      <c r="CH10" s="40" t="s">
        <v>49</v>
      </c>
      <c r="CI10" s="122" t="s">
        <v>48</v>
      </c>
      <c r="CJ10" s="40" t="s">
        <v>49</v>
      </c>
      <c r="CK10" s="122" t="s">
        <v>48</v>
      </c>
      <c r="CL10" s="40" t="s">
        <v>49</v>
      </c>
      <c r="CM10" s="122" t="s">
        <v>48</v>
      </c>
      <c r="CN10" s="41" t="s">
        <v>49</v>
      </c>
      <c r="CP10" s="125" t="s">
        <v>48</v>
      </c>
      <c r="CQ10" s="40" t="s">
        <v>49</v>
      </c>
      <c r="CR10" s="122" t="s">
        <v>48</v>
      </c>
      <c r="CS10" s="40" t="s">
        <v>49</v>
      </c>
      <c r="CT10" s="122" t="s">
        <v>48</v>
      </c>
      <c r="CU10" s="40" t="s">
        <v>49</v>
      </c>
      <c r="CV10" s="122" t="s">
        <v>48</v>
      </c>
      <c r="CW10" s="41" t="s">
        <v>49</v>
      </c>
      <c r="CY10" s="125" t="s">
        <v>48</v>
      </c>
      <c r="CZ10" s="40" t="s">
        <v>49</v>
      </c>
      <c r="DA10" s="122" t="s">
        <v>48</v>
      </c>
      <c r="DB10" s="40" t="s">
        <v>49</v>
      </c>
      <c r="DC10" s="122" t="s">
        <v>48</v>
      </c>
      <c r="DD10" s="40" t="s">
        <v>49</v>
      </c>
      <c r="DE10" s="122" t="s">
        <v>48</v>
      </c>
      <c r="DF10" s="41" t="s">
        <v>49</v>
      </c>
      <c r="DH10" s="125" t="s">
        <v>48</v>
      </c>
      <c r="DI10" s="40" t="s">
        <v>49</v>
      </c>
      <c r="DJ10" s="122" t="s">
        <v>48</v>
      </c>
      <c r="DK10" s="40" t="s">
        <v>49</v>
      </c>
      <c r="DL10" s="122" t="s">
        <v>48</v>
      </c>
      <c r="DM10" s="40" t="s">
        <v>49</v>
      </c>
      <c r="DN10" s="122" t="s">
        <v>48</v>
      </c>
      <c r="DO10" s="41" t="s">
        <v>49</v>
      </c>
      <c r="DQ10" s="125" t="s">
        <v>48</v>
      </c>
      <c r="DR10" s="40" t="s">
        <v>49</v>
      </c>
      <c r="DS10" s="122" t="s">
        <v>48</v>
      </c>
      <c r="DT10" s="40" t="s">
        <v>49</v>
      </c>
      <c r="DU10" s="122" t="s">
        <v>48</v>
      </c>
      <c r="DV10" s="40" t="s">
        <v>49</v>
      </c>
      <c r="DW10" s="122" t="s">
        <v>48</v>
      </c>
      <c r="DX10" s="41" t="s">
        <v>49</v>
      </c>
      <c r="DZ10" s="125" t="s">
        <v>48</v>
      </c>
      <c r="EA10" s="40" t="s">
        <v>49</v>
      </c>
      <c r="EB10" s="122" t="s">
        <v>48</v>
      </c>
      <c r="EC10" s="40" t="s">
        <v>49</v>
      </c>
      <c r="ED10" s="122" t="s">
        <v>48</v>
      </c>
      <c r="EE10" s="40" t="s">
        <v>49</v>
      </c>
      <c r="EF10" s="122" t="s">
        <v>48</v>
      </c>
      <c r="EG10" s="41" t="s">
        <v>49</v>
      </c>
      <c r="EI10" s="125" t="s">
        <v>48</v>
      </c>
      <c r="EJ10" s="40" t="s">
        <v>49</v>
      </c>
      <c r="EK10" s="122" t="s">
        <v>48</v>
      </c>
      <c r="EL10" s="40" t="s">
        <v>49</v>
      </c>
      <c r="EM10" s="122" t="s">
        <v>48</v>
      </c>
      <c r="EN10" s="40" t="s">
        <v>49</v>
      </c>
      <c r="EO10" s="122" t="s">
        <v>48</v>
      </c>
      <c r="EP10" s="41" t="s">
        <v>49</v>
      </c>
      <c r="ER10" s="125" t="s">
        <v>48</v>
      </c>
      <c r="ES10" s="40" t="s">
        <v>49</v>
      </c>
      <c r="ET10" s="122" t="s">
        <v>48</v>
      </c>
      <c r="EU10" s="40" t="s">
        <v>49</v>
      </c>
      <c r="EV10" s="122" t="s">
        <v>48</v>
      </c>
      <c r="EW10" s="40" t="s">
        <v>49</v>
      </c>
      <c r="EX10" s="122" t="s">
        <v>48</v>
      </c>
      <c r="EY10" s="41" t="s">
        <v>49</v>
      </c>
      <c r="FA10" s="125" t="s">
        <v>48</v>
      </c>
      <c r="FB10" s="40" t="s">
        <v>49</v>
      </c>
      <c r="FC10" s="122" t="s">
        <v>48</v>
      </c>
      <c r="FD10" s="40" t="s">
        <v>49</v>
      </c>
      <c r="FE10" s="122" t="s">
        <v>48</v>
      </c>
      <c r="FF10" s="40" t="s">
        <v>49</v>
      </c>
      <c r="FG10" s="122" t="s">
        <v>48</v>
      </c>
      <c r="FH10" s="41" t="s">
        <v>49</v>
      </c>
    </row>
    <row r="11" spans="1:164" x14ac:dyDescent="0.2">
      <c r="A11" s="5" t="s">
        <v>50</v>
      </c>
      <c r="B11" s="74">
        <f t="shared" ref="B11:K11" si="0">SUM(B12:B15)</f>
        <v>104</v>
      </c>
      <c r="C11" s="75">
        <f t="shared" si="0"/>
        <v>83</v>
      </c>
      <c r="D11" s="87">
        <f t="shared" si="0"/>
        <v>4</v>
      </c>
      <c r="E11" s="77">
        <f t="shared" si="0"/>
        <v>4</v>
      </c>
      <c r="F11" s="88">
        <f t="shared" si="0"/>
        <v>3</v>
      </c>
      <c r="G11" s="77">
        <f t="shared" si="0"/>
        <v>3</v>
      </c>
      <c r="H11" s="88">
        <f t="shared" si="0"/>
        <v>1</v>
      </c>
      <c r="I11" s="77">
        <f t="shared" si="0"/>
        <v>2</v>
      </c>
      <c r="J11" s="88">
        <f t="shared" si="0"/>
        <v>0</v>
      </c>
      <c r="K11" s="89">
        <f t="shared" si="0"/>
        <v>0</v>
      </c>
      <c r="L11" s="88"/>
      <c r="M11" s="87">
        <f>SUM(M12:M15)</f>
        <v>1</v>
      </c>
      <c r="N11" s="77">
        <f>SUM(N12:N14)</f>
        <v>2</v>
      </c>
      <c r="O11" s="88">
        <f>SUM(O12:O15)</f>
        <v>1</v>
      </c>
      <c r="P11" s="77">
        <f>SUM(P12:P14)</f>
        <v>0.5</v>
      </c>
      <c r="Q11" s="88">
        <f>SUM(Q12:Q15)</f>
        <v>1</v>
      </c>
      <c r="R11" s="77">
        <f>SUM(R12,R13,R14)</f>
        <v>0</v>
      </c>
      <c r="S11" s="88">
        <f>SUM(S12:S15)</f>
        <v>1</v>
      </c>
      <c r="T11" s="89">
        <f>SUM(T12:T14)</f>
        <v>0</v>
      </c>
      <c r="U11" s="88"/>
      <c r="V11" s="87">
        <f t="shared" ref="V11:AC11" si="1">SUM(V12:V15)</f>
        <v>1</v>
      </c>
      <c r="W11" s="77">
        <f t="shared" si="1"/>
        <v>8</v>
      </c>
      <c r="X11" s="88">
        <f t="shared" si="1"/>
        <v>1</v>
      </c>
      <c r="Y11" s="77">
        <f t="shared" si="1"/>
        <v>8</v>
      </c>
      <c r="Z11" s="88">
        <f t="shared" si="1"/>
        <v>1</v>
      </c>
      <c r="AA11" s="77">
        <f t="shared" si="1"/>
        <v>0</v>
      </c>
      <c r="AB11" s="88">
        <f t="shared" si="1"/>
        <v>1</v>
      </c>
      <c r="AC11" s="89">
        <f t="shared" si="1"/>
        <v>0</v>
      </c>
      <c r="AD11" s="88"/>
      <c r="AE11" s="87">
        <f t="shared" ref="AE11:AL11" si="2">SUM(AE12:AE15)</f>
        <v>0</v>
      </c>
      <c r="AF11" s="77">
        <f t="shared" si="2"/>
        <v>8</v>
      </c>
      <c r="AG11" s="88">
        <f t="shared" si="2"/>
        <v>0</v>
      </c>
      <c r="AH11" s="77">
        <f t="shared" si="2"/>
        <v>6</v>
      </c>
      <c r="AI11" s="88">
        <f t="shared" si="2"/>
        <v>0</v>
      </c>
      <c r="AJ11" s="77">
        <f t="shared" si="2"/>
        <v>2</v>
      </c>
      <c r="AK11" s="88">
        <f t="shared" si="2"/>
        <v>0</v>
      </c>
      <c r="AL11" s="89">
        <f t="shared" si="2"/>
        <v>0</v>
      </c>
      <c r="AM11" s="88"/>
      <c r="AN11" s="87">
        <f t="shared" ref="AN11:AU11" si="3">SUM(AN12:AN15)</f>
        <v>0</v>
      </c>
      <c r="AO11" s="77">
        <f t="shared" si="3"/>
        <v>0</v>
      </c>
      <c r="AP11" s="88">
        <f t="shared" si="3"/>
        <v>0</v>
      </c>
      <c r="AQ11" s="77">
        <f t="shared" si="3"/>
        <v>0</v>
      </c>
      <c r="AR11" s="88">
        <f t="shared" si="3"/>
        <v>0</v>
      </c>
      <c r="AS11" s="77">
        <f t="shared" si="3"/>
        <v>0</v>
      </c>
      <c r="AT11" s="88">
        <f t="shared" si="3"/>
        <v>0</v>
      </c>
      <c r="AU11" s="89">
        <f t="shared" si="3"/>
        <v>0</v>
      </c>
      <c r="AV11" s="88"/>
      <c r="AW11" s="87">
        <f t="shared" ref="AW11:BD11" si="4">SUM(AW12:AW15)</f>
        <v>0</v>
      </c>
      <c r="AX11" s="77">
        <f t="shared" si="4"/>
        <v>0</v>
      </c>
      <c r="AY11" s="88">
        <f t="shared" si="4"/>
        <v>0</v>
      </c>
      <c r="AZ11" s="77">
        <f t="shared" si="4"/>
        <v>0</v>
      </c>
      <c r="BA11" s="88">
        <f t="shared" si="4"/>
        <v>0</v>
      </c>
      <c r="BB11" s="77">
        <f t="shared" si="4"/>
        <v>0</v>
      </c>
      <c r="BC11" s="88">
        <f t="shared" si="4"/>
        <v>0</v>
      </c>
      <c r="BD11" s="89">
        <f t="shared" si="4"/>
        <v>0</v>
      </c>
      <c r="BE11" s="88"/>
      <c r="BF11" s="87">
        <f t="shared" ref="BF11:BM11" si="5">SUM(BF12:BF15)</f>
        <v>0</v>
      </c>
      <c r="BG11" s="77">
        <f t="shared" si="5"/>
        <v>1</v>
      </c>
      <c r="BH11" s="88">
        <f t="shared" si="5"/>
        <v>0</v>
      </c>
      <c r="BI11" s="77">
        <f t="shared" si="5"/>
        <v>1.5</v>
      </c>
      <c r="BJ11" s="88">
        <f t="shared" si="5"/>
        <v>0</v>
      </c>
      <c r="BK11" s="77">
        <f t="shared" si="5"/>
        <v>0</v>
      </c>
      <c r="BL11" s="88">
        <f t="shared" si="5"/>
        <v>0</v>
      </c>
      <c r="BM11" s="89">
        <f t="shared" si="5"/>
        <v>0</v>
      </c>
      <c r="BN11" s="88"/>
      <c r="BO11" s="87">
        <f t="shared" ref="BO11:BV11" si="6">SUM(BO12:BO15)</f>
        <v>0</v>
      </c>
      <c r="BP11" s="77">
        <f t="shared" si="6"/>
        <v>0</v>
      </c>
      <c r="BQ11" s="88">
        <f t="shared" si="6"/>
        <v>0</v>
      </c>
      <c r="BR11" s="77">
        <f t="shared" si="6"/>
        <v>0</v>
      </c>
      <c r="BS11" s="88">
        <f t="shared" si="6"/>
        <v>0</v>
      </c>
      <c r="BT11" s="77">
        <f t="shared" si="6"/>
        <v>0</v>
      </c>
      <c r="BU11" s="88">
        <f t="shared" si="6"/>
        <v>0</v>
      </c>
      <c r="BV11" s="89">
        <f t="shared" si="6"/>
        <v>0</v>
      </c>
      <c r="BW11" s="88"/>
      <c r="BX11" s="87">
        <f t="shared" ref="BX11:CE11" si="7">SUM(BX12:BX15)</f>
        <v>0</v>
      </c>
      <c r="BY11" s="77">
        <f t="shared" si="7"/>
        <v>1</v>
      </c>
      <c r="BZ11" s="88">
        <f t="shared" si="7"/>
        <v>0</v>
      </c>
      <c r="CA11" s="77">
        <f t="shared" si="7"/>
        <v>0</v>
      </c>
      <c r="CB11" s="88">
        <f t="shared" si="7"/>
        <v>0</v>
      </c>
      <c r="CC11" s="77">
        <f t="shared" si="7"/>
        <v>0</v>
      </c>
      <c r="CD11" s="88">
        <f t="shared" si="7"/>
        <v>0</v>
      </c>
      <c r="CE11" s="89">
        <f t="shared" si="7"/>
        <v>0</v>
      </c>
      <c r="CF11" s="88"/>
      <c r="CG11" s="87">
        <f t="shared" ref="CG11:CN11" si="8">SUM(CG12:CG15)</f>
        <v>0</v>
      </c>
      <c r="CH11" s="77">
        <f t="shared" si="8"/>
        <v>12</v>
      </c>
      <c r="CI11" s="88">
        <f t="shared" si="8"/>
        <v>0</v>
      </c>
      <c r="CJ11" s="77">
        <f t="shared" si="8"/>
        <v>9</v>
      </c>
      <c r="CK11" s="88">
        <f t="shared" si="8"/>
        <v>0</v>
      </c>
      <c r="CL11" s="77">
        <f t="shared" si="8"/>
        <v>0</v>
      </c>
      <c r="CM11" s="88">
        <f t="shared" si="8"/>
        <v>0</v>
      </c>
      <c r="CN11" s="89">
        <f t="shared" si="8"/>
        <v>0</v>
      </c>
      <c r="CO11" s="88"/>
      <c r="CP11" s="87">
        <f t="shared" ref="CP11:CW11" si="9">SUM(CP12:CP15)</f>
        <v>0</v>
      </c>
      <c r="CQ11" s="77">
        <f t="shared" si="9"/>
        <v>2</v>
      </c>
      <c r="CR11" s="88">
        <f t="shared" si="9"/>
        <v>0</v>
      </c>
      <c r="CS11" s="77">
        <f t="shared" si="9"/>
        <v>0</v>
      </c>
      <c r="CT11" s="88">
        <f t="shared" si="9"/>
        <v>0</v>
      </c>
      <c r="CU11" s="77">
        <f t="shared" si="9"/>
        <v>0</v>
      </c>
      <c r="CV11" s="88">
        <f t="shared" si="9"/>
        <v>0</v>
      </c>
      <c r="CW11" s="89">
        <f t="shared" si="9"/>
        <v>0</v>
      </c>
      <c r="CX11" s="88"/>
      <c r="CY11" s="87">
        <f t="shared" ref="CY11:DF11" si="10">SUM(CY12:CY15)</f>
        <v>0</v>
      </c>
      <c r="CZ11" s="77">
        <f t="shared" si="10"/>
        <v>7</v>
      </c>
      <c r="DA11" s="88">
        <f t="shared" si="10"/>
        <v>0</v>
      </c>
      <c r="DB11" s="77">
        <f t="shared" si="10"/>
        <v>6</v>
      </c>
      <c r="DC11" s="88">
        <f t="shared" si="10"/>
        <v>0</v>
      </c>
      <c r="DD11" s="77">
        <f t="shared" si="10"/>
        <v>0</v>
      </c>
      <c r="DE11" s="88">
        <f t="shared" si="10"/>
        <v>0</v>
      </c>
      <c r="DF11" s="89">
        <f t="shared" si="10"/>
        <v>0</v>
      </c>
      <c r="DG11" s="88"/>
      <c r="DH11" s="87">
        <f t="shared" ref="DH11:DO11" si="11">SUM(DH12:DH15)</f>
        <v>0</v>
      </c>
      <c r="DI11" s="77">
        <f t="shared" si="11"/>
        <v>0</v>
      </c>
      <c r="DJ11" s="88">
        <f t="shared" si="11"/>
        <v>0</v>
      </c>
      <c r="DK11" s="77">
        <f t="shared" si="11"/>
        <v>0</v>
      </c>
      <c r="DL11" s="88">
        <f t="shared" si="11"/>
        <v>0</v>
      </c>
      <c r="DM11" s="77">
        <f t="shared" si="11"/>
        <v>0</v>
      </c>
      <c r="DN11" s="88">
        <f t="shared" si="11"/>
        <v>0</v>
      </c>
      <c r="DO11" s="89">
        <f t="shared" si="11"/>
        <v>0</v>
      </c>
      <c r="DP11" s="88"/>
      <c r="DQ11" s="87">
        <f t="shared" ref="DQ11:DX11" si="12">SUM(DQ12:DQ15)</f>
        <v>0</v>
      </c>
      <c r="DR11" s="77">
        <f t="shared" si="12"/>
        <v>0</v>
      </c>
      <c r="DS11" s="88">
        <f t="shared" si="12"/>
        <v>0</v>
      </c>
      <c r="DT11" s="77">
        <f t="shared" si="12"/>
        <v>0</v>
      </c>
      <c r="DU11" s="88">
        <f t="shared" si="12"/>
        <v>0</v>
      </c>
      <c r="DV11" s="77">
        <f t="shared" si="12"/>
        <v>0</v>
      </c>
      <c r="DW11" s="88">
        <f t="shared" si="12"/>
        <v>0</v>
      </c>
      <c r="DX11" s="89">
        <f t="shared" si="12"/>
        <v>0</v>
      </c>
      <c r="DY11" s="88"/>
      <c r="DZ11" s="87">
        <f t="shared" ref="DZ11:EG11" si="13">SUM(DZ12:DZ15)</f>
        <v>0</v>
      </c>
      <c r="EA11" s="77">
        <f t="shared" si="13"/>
        <v>0</v>
      </c>
      <c r="EB11" s="88">
        <f t="shared" si="13"/>
        <v>0</v>
      </c>
      <c r="EC11" s="77">
        <f t="shared" si="13"/>
        <v>0</v>
      </c>
      <c r="ED11" s="88">
        <f t="shared" si="13"/>
        <v>0</v>
      </c>
      <c r="EE11" s="77">
        <f t="shared" si="13"/>
        <v>0</v>
      </c>
      <c r="EF11" s="88">
        <f t="shared" si="13"/>
        <v>0</v>
      </c>
      <c r="EG11" s="89">
        <f t="shared" si="13"/>
        <v>0</v>
      </c>
      <c r="EH11" s="88"/>
      <c r="EI11" s="87">
        <f t="shared" ref="EI11:EP11" si="14">SUM(EI12:EI15)</f>
        <v>0</v>
      </c>
      <c r="EJ11" s="77">
        <f t="shared" si="14"/>
        <v>0</v>
      </c>
      <c r="EK11" s="88">
        <f t="shared" si="14"/>
        <v>0</v>
      </c>
      <c r="EL11" s="77">
        <f t="shared" si="14"/>
        <v>0</v>
      </c>
      <c r="EM11" s="88">
        <f t="shared" si="14"/>
        <v>0</v>
      </c>
      <c r="EN11" s="77">
        <f t="shared" si="14"/>
        <v>0</v>
      </c>
      <c r="EO11" s="88">
        <f t="shared" si="14"/>
        <v>0</v>
      </c>
      <c r="EP11" s="89">
        <f t="shared" si="14"/>
        <v>0</v>
      </c>
      <c r="EQ11" s="90"/>
      <c r="ER11" s="87">
        <f t="shared" ref="ER11:EY11" si="15">SUM(ER12:ER15)</f>
        <v>0</v>
      </c>
      <c r="ES11" s="77">
        <f t="shared" si="15"/>
        <v>0</v>
      </c>
      <c r="ET11" s="88">
        <f t="shared" si="15"/>
        <v>0</v>
      </c>
      <c r="EU11" s="77">
        <f t="shared" si="15"/>
        <v>0</v>
      </c>
      <c r="EV11" s="88">
        <f t="shared" si="15"/>
        <v>0</v>
      </c>
      <c r="EW11" s="77">
        <f t="shared" si="15"/>
        <v>0</v>
      </c>
      <c r="EX11" s="88">
        <f t="shared" si="15"/>
        <v>0</v>
      </c>
      <c r="EY11" s="89">
        <f t="shared" si="15"/>
        <v>0</v>
      </c>
      <c r="EZ11" s="90"/>
      <c r="FA11" s="87">
        <f t="shared" ref="FA11:FH11" si="16">SUM(FA12:FA15)</f>
        <v>0</v>
      </c>
      <c r="FB11" s="77">
        <f t="shared" si="16"/>
        <v>0</v>
      </c>
      <c r="FC11" s="88">
        <f t="shared" si="16"/>
        <v>0</v>
      </c>
      <c r="FD11" s="77">
        <f t="shared" si="16"/>
        <v>0</v>
      </c>
      <c r="FE11" s="88">
        <f t="shared" si="16"/>
        <v>0</v>
      </c>
      <c r="FF11" s="77">
        <f t="shared" si="16"/>
        <v>0</v>
      </c>
      <c r="FG11" s="88">
        <f t="shared" si="16"/>
        <v>0</v>
      </c>
      <c r="FH11" s="89">
        <f t="shared" si="16"/>
        <v>0</v>
      </c>
    </row>
    <row r="12" spans="1:164" outlineLevel="1" x14ac:dyDescent="0.2">
      <c r="A12" s="13" t="s">
        <v>51</v>
      </c>
      <c r="B12" s="76">
        <v>14</v>
      </c>
      <c r="C12" s="77">
        <f>SUM(E12,G12,I12,K12,N12,P12,R12,T12,W12,Y12,AA12,AC12,AF12,AH12,AJ12,AL12,AO12,AQ12,AS12,AU12,AX12,AZ12,BB12,BD12,BG12,BI12,BK12,BM12,BP12,BR12,BT12,BV12,BY12,CA12,CC12,CE12,CH12,CJ12,CL12,CN12,CQ12,CS12,CU12,CW12,CZ12,DB12,DD12,DF12,DI12,DK12,DM12,DO12,DR12,DT12,DV12,DX12,EA12,EC12,EE12,EG12,EJ12,EL12,EN12,EP12,ES12,EU12,EW12,EY12,FB12,FD12,FF12,FH12)</f>
        <v>6.5</v>
      </c>
      <c r="D12" s="91"/>
      <c r="E12" s="92"/>
      <c r="F12" s="93"/>
      <c r="G12" s="92"/>
      <c r="H12" s="93"/>
      <c r="I12" s="92">
        <v>1</v>
      </c>
      <c r="J12" s="93"/>
      <c r="K12" s="94"/>
      <c r="L12" s="93"/>
      <c r="M12" s="91">
        <v>1</v>
      </c>
      <c r="N12" s="92"/>
      <c r="O12" s="93">
        <v>1</v>
      </c>
      <c r="P12" s="92">
        <v>0.5</v>
      </c>
      <c r="Q12" s="93">
        <v>1</v>
      </c>
      <c r="R12" s="92"/>
      <c r="S12" s="93">
        <v>1</v>
      </c>
      <c r="T12" s="94"/>
      <c r="U12" s="93"/>
      <c r="V12" s="91">
        <v>1</v>
      </c>
      <c r="W12" s="92">
        <v>1</v>
      </c>
      <c r="X12" s="93">
        <v>1</v>
      </c>
      <c r="Y12" s="92">
        <v>2</v>
      </c>
      <c r="Z12" s="93">
        <v>1</v>
      </c>
      <c r="AA12" s="92"/>
      <c r="AB12" s="93">
        <v>1</v>
      </c>
      <c r="AC12" s="94">
        <v>0</v>
      </c>
      <c r="AD12" s="93"/>
      <c r="AE12" s="91"/>
      <c r="AF12" s="92"/>
      <c r="AG12" s="93"/>
      <c r="AH12" s="92"/>
      <c r="AI12" s="93"/>
      <c r="AJ12" s="92">
        <v>2</v>
      </c>
      <c r="AK12" s="93"/>
      <c r="AL12" s="94"/>
      <c r="AM12" s="95"/>
      <c r="AN12" s="91"/>
      <c r="AO12" s="92"/>
      <c r="AP12" s="93"/>
      <c r="AQ12" s="92"/>
      <c r="AR12" s="93"/>
      <c r="AS12" s="92"/>
      <c r="AT12" s="93"/>
      <c r="AU12" s="94"/>
      <c r="AV12" s="95"/>
      <c r="AW12" s="91"/>
      <c r="AX12" s="92"/>
      <c r="AY12" s="93"/>
      <c r="AZ12" s="92"/>
      <c r="BA12" s="93"/>
      <c r="BB12" s="92"/>
      <c r="BC12" s="93"/>
      <c r="BD12" s="94"/>
      <c r="BE12" s="95"/>
      <c r="BF12" s="91"/>
      <c r="BG12" s="92"/>
      <c r="BH12" s="93"/>
      <c r="BI12" s="92"/>
      <c r="BJ12" s="93"/>
      <c r="BK12" s="92"/>
      <c r="BL12" s="93"/>
      <c r="BM12" s="94"/>
      <c r="BN12" s="95"/>
      <c r="BO12" s="91"/>
      <c r="BP12" s="92"/>
      <c r="BQ12" s="93"/>
      <c r="BR12" s="92"/>
      <c r="BS12" s="93"/>
      <c r="BT12" s="92"/>
      <c r="BU12" s="93"/>
      <c r="BV12" s="94"/>
      <c r="BW12" s="95"/>
      <c r="BX12" s="91"/>
      <c r="BY12" s="92"/>
      <c r="BZ12" s="93"/>
      <c r="CA12" s="92"/>
      <c r="CB12" s="93"/>
      <c r="CC12" s="92"/>
      <c r="CD12" s="93"/>
      <c r="CE12" s="94"/>
      <c r="CF12" s="95"/>
      <c r="CG12" s="91"/>
      <c r="CH12" s="92"/>
      <c r="CI12" s="93"/>
      <c r="CJ12" s="92"/>
      <c r="CK12" s="93"/>
      <c r="CL12" s="92"/>
      <c r="CM12" s="93"/>
      <c r="CN12" s="94"/>
      <c r="CO12" s="95"/>
      <c r="CP12" s="91"/>
      <c r="CQ12" s="92"/>
      <c r="CR12" s="93"/>
      <c r="CS12" s="92"/>
      <c r="CT12" s="93"/>
      <c r="CU12" s="92"/>
      <c r="CV12" s="93"/>
      <c r="CW12" s="94"/>
      <c r="CX12" s="95"/>
      <c r="CY12" s="91"/>
      <c r="CZ12" s="92"/>
      <c r="DA12" s="93"/>
      <c r="DB12" s="92"/>
      <c r="DC12" s="93"/>
      <c r="DD12" s="92"/>
      <c r="DE12" s="93"/>
      <c r="DF12" s="94"/>
      <c r="DG12" s="95"/>
      <c r="DH12" s="91"/>
      <c r="DI12" s="92"/>
      <c r="DJ12" s="93"/>
      <c r="DK12" s="92"/>
      <c r="DL12" s="93"/>
      <c r="DM12" s="92"/>
      <c r="DN12" s="93"/>
      <c r="DO12" s="94"/>
      <c r="DP12" s="95"/>
      <c r="DQ12" s="91"/>
      <c r="DR12" s="92"/>
      <c r="DS12" s="93"/>
      <c r="DT12" s="92"/>
      <c r="DU12" s="93"/>
      <c r="DV12" s="92"/>
      <c r="DW12" s="93"/>
      <c r="DX12" s="94"/>
      <c r="DY12" s="95"/>
      <c r="DZ12" s="91"/>
      <c r="EA12" s="92"/>
      <c r="EB12" s="93"/>
      <c r="EC12" s="92"/>
      <c r="ED12" s="93"/>
      <c r="EE12" s="92"/>
      <c r="EF12" s="93"/>
      <c r="EG12" s="94"/>
      <c r="EH12" s="95"/>
      <c r="EI12" s="91"/>
      <c r="EJ12" s="92"/>
      <c r="EK12" s="93"/>
      <c r="EL12" s="92"/>
      <c r="EM12" s="93"/>
      <c r="EN12" s="92"/>
      <c r="EO12" s="93"/>
      <c r="EP12" s="94"/>
      <c r="EQ12" s="95"/>
      <c r="ER12" s="91"/>
      <c r="ES12" s="92"/>
      <c r="ET12" s="93"/>
      <c r="EU12" s="92"/>
      <c r="EV12" s="93"/>
      <c r="EW12" s="92"/>
      <c r="EX12" s="93"/>
      <c r="EY12" s="94"/>
      <c r="EZ12" s="95"/>
      <c r="FA12" s="91"/>
      <c r="FB12" s="92"/>
      <c r="FC12" s="93"/>
      <c r="FD12" s="92"/>
      <c r="FE12" s="93"/>
      <c r="FF12" s="92"/>
      <c r="FG12" s="93"/>
      <c r="FH12" s="94"/>
    </row>
    <row r="13" spans="1:164" outlineLevel="1" x14ac:dyDescent="0.2">
      <c r="A13" s="13" t="s">
        <v>52</v>
      </c>
      <c r="B13" s="76">
        <v>50</v>
      </c>
      <c r="C13" s="77">
        <f>SUM(E13,G13,I13,K13,N13,P13,R13,T13,W13,Y13,AA13,AC13,AF13,AH13,AJ13,AL13,AO13,AQ13,AS13,AU13,AX13,AZ13,BB13,BD13,BG13,BI13,BK13,BM13,BP13,BR13,BT13,BV13,BY13,CA13,CC13,CE13,CH13,CJ13,CL13,CN13,CQ13,CS13,CU13,CW13,CZ13,DB13,DD13,DF13,DI13,DK13,DM13,DO13,DR13,DT13,DV13,DX13,EA13,EC13,EE13,EG13,EJ13,EL13,EN13,EP13,ES13,EU13,EW13,EY13,FB13,FD13,FF13,FH13)</f>
        <v>45.5</v>
      </c>
      <c r="D13" s="91">
        <v>4</v>
      </c>
      <c r="E13" s="92">
        <v>4</v>
      </c>
      <c r="F13" s="93">
        <v>3</v>
      </c>
      <c r="G13" s="92">
        <v>3</v>
      </c>
      <c r="H13" s="93">
        <v>1</v>
      </c>
      <c r="I13" s="92">
        <v>1</v>
      </c>
      <c r="J13" s="93"/>
      <c r="K13" s="94"/>
      <c r="L13" s="93"/>
      <c r="M13" s="91"/>
      <c r="N13" s="92">
        <v>1</v>
      </c>
      <c r="O13" s="93"/>
      <c r="P13" s="92"/>
      <c r="Q13" s="93"/>
      <c r="R13" s="92"/>
      <c r="S13" s="93"/>
      <c r="T13" s="94"/>
      <c r="U13" s="93"/>
      <c r="V13" s="91"/>
      <c r="W13" s="92">
        <v>6</v>
      </c>
      <c r="X13" s="93"/>
      <c r="Y13" s="92">
        <v>6</v>
      </c>
      <c r="Z13" s="93"/>
      <c r="AA13" s="92"/>
      <c r="AB13" s="93"/>
      <c r="AC13" s="94"/>
      <c r="AD13" s="93"/>
      <c r="AE13" s="91"/>
      <c r="AF13" s="92">
        <v>5</v>
      </c>
      <c r="AG13" s="93"/>
      <c r="AH13" s="92">
        <v>6</v>
      </c>
      <c r="AI13" s="93"/>
      <c r="AJ13" s="92"/>
      <c r="AK13" s="93"/>
      <c r="AL13" s="94"/>
      <c r="AM13" s="95"/>
      <c r="AN13" s="91"/>
      <c r="AO13" s="92"/>
      <c r="AP13" s="93"/>
      <c r="AQ13" s="92"/>
      <c r="AR13" s="93"/>
      <c r="AS13" s="92"/>
      <c r="AT13" s="93"/>
      <c r="AU13" s="94"/>
      <c r="AV13" s="95"/>
      <c r="AW13" s="91"/>
      <c r="AX13" s="92"/>
      <c r="AY13" s="93"/>
      <c r="AZ13" s="92"/>
      <c r="BA13" s="93"/>
      <c r="BB13" s="92"/>
      <c r="BC13" s="93"/>
      <c r="BD13" s="94"/>
      <c r="BE13" s="95"/>
      <c r="BF13" s="91"/>
      <c r="BG13" s="92"/>
      <c r="BH13" s="93"/>
      <c r="BI13" s="92"/>
      <c r="BJ13" s="93"/>
      <c r="BK13" s="92"/>
      <c r="BL13" s="93"/>
      <c r="BM13" s="94"/>
      <c r="BN13" s="95"/>
      <c r="BO13" s="91"/>
      <c r="BP13" s="92"/>
      <c r="BQ13" s="93"/>
      <c r="BR13" s="92"/>
      <c r="BS13" s="93"/>
      <c r="BT13" s="92"/>
      <c r="BU13" s="93"/>
      <c r="BV13" s="94"/>
      <c r="BW13" s="95"/>
      <c r="BX13" s="91"/>
      <c r="BY13" s="92">
        <v>1</v>
      </c>
      <c r="BZ13" s="93"/>
      <c r="CA13" s="92"/>
      <c r="CB13" s="93"/>
      <c r="CC13" s="92"/>
      <c r="CD13" s="93"/>
      <c r="CE13" s="94"/>
      <c r="CF13" s="95"/>
      <c r="CG13" s="91"/>
      <c r="CH13" s="92">
        <v>4</v>
      </c>
      <c r="CI13" s="93"/>
      <c r="CJ13" s="92">
        <v>0.5</v>
      </c>
      <c r="CK13" s="93"/>
      <c r="CL13" s="92"/>
      <c r="CM13" s="93"/>
      <c r="CN13" s="94"/>
      <c r="CO13" s="95"/>
      <c r="CP13" s="91"/>
      <c r="CQ13" s="92"/>
      <c r="CR13" s="93"/>
      <c r="CS13" s="92"/>
      <c r="CT13" s="93"/>
      <c r="CU13" s="92"/>
      <c r="CV13" s="93"/>
      <c r="CW13" s="94"/>
      <c r="CX13" s="95"/>
      <c r="CY13" s="91"/>
      <c r="CZ13" s="92">
        <v>7</v>
      </c>
      <c r="DA13" s="93"/>
      <c r="DB13" s="92">
        <v>1</v>
      </c>
      <c r="DC13" s="93"/>
      <c r="DD13" s="92"/>
      <c r="DE13" s="93"/>
      <c r="DF13" s="94"/>
      <c r="DG13" s="95"/>
      <c r="DH13" s="91"/>
      <c r="DI13" s="92"/>
      <c r="DJ13" s="93"/>
      <c r="DK13" s="92"/>
      <c r="DL13" s="93"/>
      <c r="DM13" s="92"/>
      <c r="DN13" s="93"/>
      <c r="DO13" s="94"/>
      <c r="DP13" s="95"/>
      <c r="DQ13" s="91"/>
      <c r="DR13" s="92"/>
      <c r="DS13" s="93"/>
      <c r="DT13" s="92"/>
      <c r="DU13" s="93"/>
      <c r="DV13" s="92"/>
      <c r="DW13" s="93"/>
      <c r="DX13" s="94"/>
      <c r="DY13" s="95"/>
      <c r="DZ13" s="91"/>
      <c r="EA13" s="92"/>
      <c r="EB13" s="93"/>
      <c r="EC13" s="92"/>
      <c r="ED13" s="93"/>
      <c r="EE13" s="92"/>
      <c r="EF13" s="93"/>
      <c r="EG13" s="94"/>
      <c r="EH13" s="95"/>
      <c r="EI13" s="91"/>
      <c r="EJ13" s="92"/>
      <c r="EK13" s="93"/>
      <c r="EL13" s="92"/>
      <c r="EM13" s="93"/>
      <c r="EN13" s="92"/>
      <c r="EO13" s="93"/>
      <c r="EP13" s="94"/>
      <c r="EQ13" s="95"/>
      <c r="ER13" s="91"/>
      <c r="ES13" s="92"/>
      <c r="ET13" s="93"/>
      <c r="EU13" s="92"/>
      <c r="EV13" s="93"/>
      <c r="EW13" s="92"/>
      <c r="EX13" s="93"/>
      <c r="EY13" s="94"/>
      <c r="EZ13" s="95"/>
      <c r="FA13" s="91"/>
      <c r="FB13" s="92"/>
      <c r="FC13" s="93"/>
      <c r="FD13" s="92"/>
      <c r="FE13" s="93"/>
      <c r="FF13" s="92"/>
      <c r="FG13" s="93"/>
      <c r="FH13" s="94"/>
    </row>
    <row r="14" spans="1:164" outlineLevel="1" x14ac:dyDescent="0.2">
      <c r="A14" s="13" t="s">
        <v>53</v>
      </c>
      <c r="B14" s="76">
        <v>40</v>
      </c>
      <c r="C14" s="77">
        <f t="shared" ref="C14" si="17">SUM(E14,G14,I14,K14,N14,P14,R14,T14,W14,Y14,AA14,AC14,AF14,AH14,AJ14,AL14,AO14,AQ14,AS14,AU14,AX14,AZ14,BB14,BD14,BG14,BI14,BK14,BM14,BP14,BR14,BT14,BV14,BY14,CA14,CC14,CE14,CH14,CJ14,CL14,CN14,CQ14,CS14,CU14,CW14,CZ14,DB14,DD14,DF14,DI14,DK14,DM14,DO14,DR14,DT14,DV14,DX14,EA14,EC14,EE14,EG14,EJ14,EL14,EN14,EP14,ES14,EU14,EW14,EY14,FB14,FD14,FF14,FH14)</f>
        <v>31</v>
      </c>
      <c r="D14" s="91"/>
      <c r="E14" s="92"/>
      <c r="F14" s="93"/>
      <c r="G14" s="92"/>
      <c r="H14" s="93"/>
      <c r="I14" s="92"/>
      <c r="J14" s="93"/>
      <c r="K14" s="94"/>
      <c r="L14" s="93"/>
      <c r="M14" s="91"/>
      <c r="N14" s="92">
        <v>1</v>
      </c>
      <c r="O14" s="93"/>
      <c r="P14" s="92"/>
      <c r="Q14" s="93"/>
      <c r="R14" s="92"/>
      <c r="S14" s="93"/>
      <c r="T14" s="94"/>
      <c r="U14" s="93"/>
      <c r="V14" s="91"/>
      <c r="W14" s="92">
        <v>1</v>
      </c>
      <c r="X14" s="93"/>
      <c r="Y14" s="92"/>
      <c r="Z14" s="93"/>
      <c r="AA14" s="92"/>
      <c r="AB14" s="93"/>
      <c r="AC14" s="94"/>
      <c r="AD14" s="93"/>
      <c r="AE14" s="91"/>
      <c r="AF14" s="92">
        <v>3</v>
      </c>
      <c r="AG14" s="93"/>
      <c r="AH14" s="92"/>
      <c r="AI14" s="93"/>
      <c r="AJ14" s="92"/>
      <c r="AK14" s="93"/>
      <c r="AL14" s="94"/>
      <c r="AM14" s="95"/>
      <c r="AN14" s="91"/>
      <c r="AO14" s="92"/>
      <c r="AP14" s="93"/>
      <c r="AQ14" s="92"/>
      <c r="AR14" s="93"/>
      <c r="AS14" s="92"/>
      <c r="AT14" s="93"/>
      <c r="AU14" s="94"/>
      <c r="AV14" s="95"/>
      <c r="AW14" s="91"/>
      <c r="AX14" s="92"/>
      <c r="AY14" s="93"/>
      <c r="AZ14" s="92"/>
      <c r="BA14" s="93"/>
      <c r="BB14" s="92"/>
      <c r="BC14" s="93"/>
      <c r="BD14" s="94"/>
      <c r="BE14" s="95"/>
      <c r="BF14" s="91"/>
      <c r="BG14" s="92">
        <v>1</v>
      </c>
      <c r="BH14" s="93"/>
      <c r="BI14" s="92">
        <v>1.5</v>
      </c>
      <c r="BJ14" s="93"/>
      <c r="BK14" s="92"/>
      <c r="BL14" s="93"/>
      <c r="BM14" s="94"/>
      <c r="BN14" s="95"/>
      <c r="BO14" s="91"/>
      <c r="BP14" s="92"/>
      <c r="BQ14" s="93"/>
      <c r="BR14" s="92"/>
      <c r="BS14" s="93"/>
      <c r="BT14" s="92"/>
      <c r="BU14" s="93"/>
      <c r="BV14" s="94"/>
      <c r="BW14" s="95"/>
      <c r="BX14" s="91"/>
      <c r="BY14" s="92"/>
      <c r="BZ14" s="93"/>
      <c r="CA14" s="92"/>
      <c r="CB14" s="93"/>
      <c r="CC14" s="92"/>
      <c r="CD14" s="93"/>
      <c r="CE14" s="94"/>
      <c r="CF14" s="95"/>
      <c r="CG14" s="91"/>
      <c r="CH14" s="92">
        <v>8</v>
      </c>
      <c r="CI14" s="93"/>
      <c r="CJ14" s="92">
        <v>8.5</v>
      </c>
      <c r="CK14" s="93"/>
      <c r="CL14" s="92"/>
      <c r="CM14" s="93"/>
      <c r="CN14" s="94"/>
      <c r="CO14" s="95"/>
      <c r="CP14" s="91"/>
      <c r="CQ14" s="92">
        <v>2</v>
      </c>
      <c r="CR14" s="93"/>
      <c r="CS14" s="92"/>
      <c r="CT14" s="93"/>
      <c r="CU14" s="92"/>
      <c r="CV14" s="93"/>
      <c r="CW14" s="94"/>
      <c r="CX14" s="95"/>
      <c r="CY14" s="91"/>
      <c r="CZ14" s="92"/>
      <c r="DA14" s="93"/>
      <c r="DB14" s="92">
        <v>5</v>
      </c>
      <c r="DC14" s="93"/>
      <c r="DD14" s="92"/>
      <c r="DE14" s="93"/>
      <c r="DF14" s="94"/>
      <c r="DG14" s="95"/>
      <c r="DH14" s="91"/>
      <c r="DI14" s="92"/>
      <c r="DJ14" s="93"/>
      <c r="DK14" s="92"/>
      <c r="DL14" s="93"/>
      <c r="DM14" s="92"/>
      <c r="DN14" s="93"/>
      <c r="DO14" s="94"/>
      <c r="DP14" s="95"/>
      <c r="DQ14" s="91"/>
      <c r="DR14" s="92"/>
      <c r="DS14" s="93"/>
      <c r="DT14" s="92"/>
      <c r="DU14" s="93"/>
      <c r="DV14" s="92"/>
      <c r="DW14" s="93"/>
      <c r="DX14" s="94"/>
      <c r="DY14" s="95"/>
      <c r="DZ14" s="91"/>
      <c r="EA14" s="92"/>
      <c r="EB14" s="93"/>
      <c r="EC14" s="92"/>
      <c r="ED14" s="93"/>
      <c r="EE14" s="92"/>
      <c r="EF14" s="93"/>
      <c r="EG14" s="94"/>
      <c r="EH14" s="95"/>
      <c r="EI14" s="91"/>
      <c r="EJ14" s="92"/>
      <c r="EK14" s="93"/>
      <c r="EL14" s="92"/>
      <c r="EM14" s="93"/>
      <c r="EN14" s="92"/>
      <c r="EO14" s="93"/>
      <c r="EP14" s="94"/>
      <c r="EQ14" s="95"/>
      <c r="ER14" s="91"/>
      <c r="ES14" s="92"/>
      <c r="ET14" s="93"/>
      <c r="EU14" s="92"/>
      <c r="EV14" s="93"/>
      <c r="EW14" s="92"/>
      <c r="EX14" s="93"/>
      <c r="EY14" s="94"/>
      <c r="EZ14" s="95"/>
      <c r="FA14" s="91"/>
      <c r="FB14" s="92"/>
      <c r="FC14" s="93"/>
      <c r="FD14" s="92"/>
      <c r="FE14" s="93"/>
      <c r="FF14" s="92"/>
      <c r="FG14" s="93"/>
      <c r="FH14" s="94"/>
    </row>
    <row r="15" spans="1:164" outlineLevel="1" x14ac:dyDescent="0.2">
      <c r="A15" s="13"/>
      <c r="B15" s="78"/>
      <c r="C15" s="79"/>
      <c r="D15" s="91"/>
      <c r="E15" s="92"/>
      <c r="F15" s="93"/>
      <c r="G15" s="92"/>
      <c r="H15" s="93"/>
      <c r="I15" s="92"/>
      <c r="J15" s="93"/>
      <c r="K15" s="94"/>
      <c r="L15" s="93"/>
      <c r="M15" s="91"/>
      <c r="N15" s="92"/>
      <c r="O15" s="93"/>
      <c r="P15" s="92"/>
      <c r="Q15" s="93"/>
      <c r="R15" s="92"/>
      <c r="S15" s="93"/>
      <c r="T15" s="94"/>
      <c r="U15" s="93"/>
      <c r="V15" s="91"/>
      <c r="W15" s="92"/>
      <c r="X15" s="93"/>
      <c r="Y15" s="92"/>
      <c r="Z15" s="93"/>
      <c r="AA15" s="92"/>
      <c r="AB15" s="93"/>
      <c r="AC15" s="94"/>
      <c r="AD15" s="93"/>
      <c r="AE15" s="91"/>
      <c r="AF15" s="92"/>
      <c r="AG15" s="93"/>
      <c r="AH15" s="92"/>
      <c r="AI15" s="93"/>
      <c r="AJ15" s="92"/>
      <c r="AK15" s="93"/>
      <c r="AL15" s="94"/>
      <c r="AM15" s="95"/>
      <c r="AN15" s="91"/>
      <c r="AO15" s="92"/>
      <c r="AP15" s="93"/>
      <c r="AQ15" s="92"/>
      <c r="AR15" s="93"/>
      <c r="AS15" s="92"/>
      <c r="AT15" s="93"/>
      <c r="AU15" s="94"/>
      <c r="AV15" s="95"/>
      <c r="AW15" s="91"/>
      <c r="AX15" s="92"/>
      <c r="AY15" s="93"/>
      <c r="AZ15" s="92"/>
      <c r="BA15" s="93"/>
      <c r="BB15" s="92"/>
      <c r="BC15" s="93"/>
      <c r="BD15" s="94"/>
      <c r="BE15" s="95"/>
      <c r="BF15" s="91"/>
      <c r="BG15" s="92"/>
      <c r="BH15" s="93"/>
      <c r="BI15" s="92"/>
      <c r="BJ15" s="93"/>
      <c r="BK15" s="92"/>
      <c r="BL15" s="93"/>
      <c r="BM15" s="94"/>
      <c r="BN15" s="95"/>
      <c r="BO15" s="91"/>
      <c r="BP15" s="92"/>
      <c r="BQ15" s="93"/>
      <c r="BR15" s="92"/>
      <c r="BS15" s="93"/>
      <c r="BT15" s="92"/>
      <c r="BU15" s="93"/>
      <c r="BV15" s="94"/>
      <c r="BW15" s="95"/>
      <c r="BX15" s="91"/>
      <c r="BY15" s="92"/>
      <c r="BZ15" s="93"/>
      <c r="CA15" s="92"/>
      <c r="CB15" s="93"/>
      <c r="CC15" s="92"/>
      <c r="CD15" s="93"/>
      <c r="CE15" s="94"/>
      <c r="CF15" s="95"/>
      <c r="CG15" s="91"/>
      <c r="CH15" s="92"/>
      <c r="CI15" s="93"/>
      <c r="CJ15" s="92"/>
      <c r="CK15" s="93"/>
      <c r="CL15" s="92"/>
      <c r="CM15" s="93"/>
      <c r="CN15" s="94"/>
      <c r="CO15" s="95"/>
      <c r="CP15" s="91"/>
      <c r="CQ15" s="92"/>
      <c r="CR15" s="93"/>
      <c r="CS15" s="92"/>
      <c r="CT15" s="93"/>
      <c r="CU15" s="92"/>
      <c r="CV15" s="93"/>
      <c r="CW15" s="94"/>
      <c r="CX15" s="95"/>
      <c r="CY15" s="91"/>
      <c r="CZ15" s="92"/>
      <c r="DA15" s="93"/>
      <c r="DB15" s="92"/>
      <c r="DC15" s="93"/>
      <c r="DD15" s="92"/>
      <c r="DE15" s="93"/>
      <c r="DF15" s="94"/>
      <c r="DG15" s="95"/>
      <c r="DH15" s="91"/>
      <c r="DI15" s="92"/>
      <c r="DJ15" s="93"/>
      <c r="DK15" s="92"/>
      <c r="DL15" s="93"/>
      <c r="DM15" s="92"/>
      <c r="DN15" s="93"/>
      <c r="DO15" s="94"/>
      <c r="DP15" s="95"/>
      <c r="DQ15" s="91"/>
      <c r="DR15" s="92"/>
      <c r="DS15" s="93"/>
      <c r="DT15" s="92"/>
      <c r="DU15" s="93"/>
      <c r="DV15" s="92"/>
      <c r="DW15" s="93"/>
      <c r="DX15" s="94"/>
      <c r="DY15" s="95"/>
      <c r="DZ15" s="91"/>
      <c r="EA15" s="92"/>
      <c r="EB15" s="93"/>
      <c r="EC15" s="92"/>
      <c r="ED15" s="93"/>
      <c r="EE15" s="92"/>
      <c r="EF15" s="93"/>
      <c r="EG15" s="94"/>
      <c r="EH15" s="95"/>
      <c r="EI15" s="91"/>
      <c r="EJ15" s="92"/>
      <c r="EK15" s="93"/>
      <c r="EL15" s="92"/>
      <c r="EM15" s="93"/>
      <c r="EN15" s="92"/>
      <c r="EO15" s="93"/>
      <c r="EP15" s="94"/>
      <c r="EQ15" s="95"/>
      <c r="ER15" s="91"/>
      <c r="ES15" s="92"/>
      <c r="ET15" s="93"/>
      <c r="EU15" s="92"/>
      <c r="EV15" s="93"/>
      <c r="EW15" s="92"/>
      <c r="EX15" s="93"/>
      <c r="EY15" s="94"/>
      <c r="EZ15" s="95"/>
      <c r="FA15" s="91"/>
      <c r="FB15" s="92"/>
      <c r="FC15" s="93"/>
      <c r="FD15" s="92"/>
      <c r="FE15" s="93"/>
      <c r="FF15" s="92"/>
      <c r="FG15" s="93"/>
      <c r="FH15" s="94"/>
    </row>
    <row r="16" spans="1:164" x14ac:dyDescent="0.2">
      <c r="A16" s="5" t="s">
        <v>54</v>
      </c>
      <c r="B16" s="74">
        <f t="shared" ref="B16:K16" si="18">SUM(B17:B22)</f>
        <v>46</v>
      </c>
      <c r="C16" s="75">
        <f t="shared" si="18"/>
        <v>41</v>
      </c>
      <c r="D16" s="87">
        <f t="shared" si="18"/>
        <v>0</v>
      </c>
      <c r="E16" s="77">
        <f t="shared" si="18"/>
        <v>0</v>
      </c>
      <c r="F16" s="88">
        <f>SUM(F17:F22)</f>
        <v>0</v>
      </c>
      <c r="G16" s="77">
        <f>SUM(G17:G22)</f>
        <v>0</v>
      </c>
      <c r="H16" s="88">
        <f t="shared" si="18"/>
        <v>0</v>
      </c>
      <c r="I16" s="77">
        <f>SUM(I17:I22)</f>
        <v>0</v>
      </c>
      <c r="J16" s="88">
        <f>SUM(J17:J22)</f>
        <v>0</v>
      </c>
      <c r="K16" s="89">
        <f t="shared" si="18"/>
        <v>0</v>
      </c>
      <c r="L16" s="88"/>
      <c r="M16" s="87">
        <f t="shared" ref="M16:T16" si="19">SUM(M17:M22)</f>
        <v>0</v>
      </c>
      <c r="N16" s="77">
        <f t="shared" si="19"/>
        <v>0</v>
      </c>
      <c r="O16" s="88">
        <f t="shared" si="19"/>
        <v>0</v>
      </c>
      <c r="P16" s="77">
        <f t="shared" si="19"/>
        <v>0</v>
      </c>
      <c r="Q16" s="88">
        <f t="shared" si="19"/>
        <v>0</v>
      </c>
      <c r="R16" s="77">
        <f>SUM(R17:R22)</f>
        <v>0</v>
      </c>
      <c r="S16" s="88">
        <f>SUM(S17:S22)</f>
        <v>0</v>
      </c>
      <c r="T16" s="89">
        <f t="shared" si="19"/>
        <v>0</v>
      </c>
      <c r="U16" s="88"/>
      <c r="V16" s="87">
        <f t="shared" ref="V16:AC16" si="20">SUM(V17:V22)</f>
        <v>0</v>
      </c>
      <c r="W16" s="77">
        <f t="shared" si="20"/>
        <v>0</v>
      </c>
      <c r="X16" s="88">
        <f t="shared" si="20"/>
        <v>0</v>
      </c>
      <c r="Y16" s="77">
        <f t="shared" si="20"/>
        <v>0</v>
      </c>
      <c r="Z16" s="88">
        <f>SUM(Z17:Z22)</f>
        <v>0</v>
      </c>
      <c r="AA16" s="77">
        <f>SUM(AA17:AA22)</f>
        <v>0</v>
      </c>
      <c r="AB16" s="88">
        <f t="shared" si="20"/>
        <v>0</v>
      </c>
      <c r="AC16" s="89">
        <f t="shared" si="20"/>
        <v>0</v>
      </c>
      <c r="AD16" s="88"/>
      <c r="AE16" s="87">
        <f t="shared" ref="AE16:AL16" si="21">SUM(AE17:AE22)</f>
        <v>0</v>
      </c>
      <c r="AF16" s="77">
        <f t="shared" si="21"/>
        <v>0</v>
      </c>
      <c r="AG16" s="88">
        <f t="shared" si="21"/>
        <v>0</v>
      </c>
      <c r="AH16" s="77">
        <f t="shared" si="21"/>
        <v>0</v>
      </c>
      <c r="AI16" s="88">
        <f>SUM(AI17:AI22)</f>
        <v>0</v>
      </c>
      <c r="AJ16" s="77">
        <f>SUM(AJ17:AJ22)</f>
        <v>0</v>
      </c>
      <c r="AK16" s="88">
        <f t="shared" si="21"/>
        <v>0</v>
      </c>
      <c r="AL16" s="89">
        <f t="shared" si="21"/>
        <v>5</v>
      </c>
      <c r="AM16" s="88"/>
      <c r="AN16" s="87">
        <f t="shared" ref="AN16:AU16" si="22">SUM(AN17:AN22)</f>
        <v>0</v>
      </c>
      <c r="AO16" s="77">
        <f t="shared" si="22"/>
        <v>0</v>
      </c>
      <c r="AP16" s="88">
        <f t="shared" si="22"/>
        <v>0</v>
      </c>
      <c r="AQ16" s="77">
        <f>SUM(AQ17:AQ22)</f>
        <v>0</v>
      </c>
      <c r="AR16" s="88">
        <f>SUM(AR17:AR22)</f>
        <v>0</v>
      </c>
      <c r="AS16" s="77">
        <f t="shared" si="22"/>
        <v>0</v>
      </c>
      <c r="AT16" s="88">
        <f t="shared" si="22"/>
        <v>0</v>
      </c>
      <c r="AU16" s="89">
        <f t="shared" si="22"/>
        <v>5</v>
      </c>
      <c r="AV16" s="88"/>
      <c r="AW16" s="87">
        <f t="shared" ref="AW16:BD16" si="23">SUM(AW17:AW22)</f>
        <v>0</v>
      </c>
      <c r="AX16" s="77">
        <f>SUM(AX17:AX22)</f>
        <v>0</v>
      </c>
      <c r="AY16" s="88">
        <f>SUM(AY17:AY22)</f>
        <v>0</v>
      </c>
      <c r="AZ16" s="77">
        <f t="shared" si="23"/>
        <v>7</v>
      </c>
      <c r="BA16" s="88">
        <f t="shared" si="23"/>
        <v>0</v>
      </c>
      <c r="BB16" s="77">
        <f t="shared" si="23"/>
        <v>0</v>
      </c>
      <c r="BC16" s="88">
        <f t="shared" si="23"/>
        <v>0</v>
      </c>
      <c r="BD16" s="89">
        <f t="shared" si="23"/>
        <v>3</v>
      </c>
      <c r="BE16" s="88"/>
      <c r="BF16" s="87">
        <f t="shared" ref="BF16:BM16" si="24">SUM(BF17:BF22)</f>
        <v>0</v>
      </c>
      <c r="BG16" s="77">
        <f t="shared" si="24"/>
        <v>0</v>
      </c>
      <c r="BH16" s="88">
        <f>SUM(BH17:BH22)</f>
        <v>0</v>
      </c>
      <c r="BI16" s="77">
        <f>SUM(BI17:BI22)</f>
        <v>8</v>
      </c>
      <c r="BJ16" s="88">
        <f t="shared" si="24"/>
        <v>0</v>
      </c>
      <c r="BK16" s="77">
        <f t="shared" si="24"/>
        <v>0</v>
      </c>
      <c r="BL16" s="88">
        <f t="shared" si="24"/>
        <v>0</v>
      </c>
      <c r="BM16" s="89">
        <f t="shared" si="24"/>
        <v>9</v>
      </c>
      <c r="BN16" s="88"/>
      <c r="BO16" s="87">
        <f t="shared" ref="BO16:BV16" si="25">SUM(BO17:BO22)</f>
        <v>0</v>
      </c>
      <c r="BP16" s="77">
        <f t="shared" si="25"/>
        <v>0</v>
      </c>
      <c r="BQ16" s="88">
        <f>SUM(BQ17:BQ22)</f>
        <v>0</v>
      </c>
      <c r="BR16" s="77">
        <f>SUM(BR17:BR22)</f>
        <v>0</v>
      </c>
      <c r="BS16" s="88">
        <f t="shared" si="25"/>
        <v>0</v>
      </c>
      <c r="BT16" s="77">
        <f t="shared" si="25"/>
        <v>0</v>
      </c>
      <c r="BU16" s="88">
        <f t="shared" si="25"/>
        <v>0</v>
      </c>
      <c r="BV16" s="89">
        <f t="shared" si="25"/>
        <v>2</v>
      </c>
      <c r="BW16" s="88"/>
      <c r="BX16" s="87">
        <f t="shared" ref="BX16:CE16" si="26">SUM(BX17:BX22)</f>
        <v>0</v>
      </c>
      <c r="BY16" s="77">
        <f t="shared" si="26"/>
        <v>0</v>
      </c>
      <c r="BZ16" s="88">
        <f>SUM(BZ17:BZ22)</f>
        <v>0</v>
      </c>
      <c r="CA16" s="77">
        <f>SUM(CA17:CA22)</f>
        <v>0</v>
      </c>
      <c r="CB16" s="88">
        <f t="shared" si="26"/>
        <v>0</v>
      </c>
      <c r="CC16" s="77">
        <f t="shared" si="26"/>
        <v>0</v>
      </c>
      <c r="CD16" s="88">
        <f t="shared" si="26"/>
        <v>0</v>
      </c>
      <c r="CE16" s="89">
        <f t="shared" si="26"/>
        <v>0</v>
      </c>
      <c r="CF16" s="88"/>
      <c r="CG16" s="87">
        <f t="shared" ref="CG16:CN16" si="27">SUM(CG17:CG22)</f>
        <v>0</v>
      </c>
      <c r="CH16" s="77">
        <f t="shared" si="27"/>
        <v>0</v>
      </c>
      <c r="CI16" s="88">
        <f>SUM(CI17:CI22)</f>
        <v>0</v>
      </c>
      <c r="CJ16" s="77">
        <f>SUM(CJ17:CJ22)</f>
        <v>0</v>
      </c>
      <c r="CK16" s="88">
        <f t="shared" si="27"/>
        <v>0</v>
      </c>
      <c r="CL16" s="77">
        <f t="shared" si="27"/>
        <v>0</v>
      </c>
      <c r="CM16" s="88">
        <f t="shared" si="27"/>
        <v>0</v>
      </c>
      <c r="CN16" s="89">
        <f t="shared" si="27"/>
        <v>0</v>
      </c>
      <c r="CO16" s="88"/>
      <c r="CP16" s="87">
        <f t="shared" ref="CP16:CW16" si="28">SUM(CP17:CP22)</f>
        <v>0</v>
      </c>
      <c r="CQ16" s="77">
        <f t="shared" si="28"/>
        <v>0</v>
      </c>
      <c r="CR16" s="88">
        <f>SUM(CR17:CR22)</f>
        <v>0</v>
      </c>
      <c r="CS16" s="77">
        <f>SUM(CS17:CS22)</f>
        <v>0</v>
      </c>
      <c r="CT16" s="88">
        <f t="shared" si="28"/>
        <v>0</v>
      </c>
      <c r="CU16" s="77">
        <f t="shared" si="28"/>
        <v>0</v>
      </c>
      <c r="CV16" s="88">
        <f t="shared" si="28"/>
        <v>0</v>
      </c>
      <c r="CW16" s="89">
        <f t="shared" si="28"/>
        <v>2</v>
      </c>
      <c r="CX16" s="88"/>
      <c r="CY16" s="87">
        <f t="shared" ref="CY16:DF16" si="29">SUM(CY17:CY22)</f>
        <v>0</v>
      </c>
      <c r="CZ16" s="77">
        <f t="shared" si="29"/>
        <v>0</v>
      </c>
      <c r="DA16" s="88">
        <f>SUM(DA17:DA22)</f>
        <v>0</v>
      </c>
      <c r="DB16" s="77">
        <f>SUM(DB17:DB22)</f>
        <v>0</v>
      </c>
      <c r="DC16" s="88">
        <f t="shared" si="29"/>
        <v>0</v>
      </c>
      <c r="DD16" s="77">
        <f t="shared" si="29"/>
        <v>0</v>
      </c>
      <c r="DE16" s="88">
        <f t="shared" si="29"/>
        <v>0</v>
      </c>
      <c r="DF16" s="89">
        <f t="shared" si="29"/>
        <v>0</v>
      </c>
      <c r="DG16" s="88"/>
      <c r="DH16" s="87">
        <f t="shared" ref="DH16:DO16" si="30">SUM(DH17:DH22)</f>
        <v>0</v>
      </c>
      <c r="DI16" s="77">
        <f t="shared" si="30"/>
        <v>0</v>
      </c>
      <c r="DJ16" s="88">
        <f>SUM(DJ17:DJ22)</f>
        <v>0</v>
      </c>
      <c r="DK16" s="77">
        <f>SUM(DK17:DK22)</f>
        <v>0</v>
      </c>
      <c r="DL16" s="88">
        <f t="shared" si="30"/>
        <v>0</v>
      </c>
      <c r="DM16" s="77">
        <f t="shared" si="30"/>
        <v>0</v>
      </c>
      <c r="DN16" s="88">
        <f t="shared" si="30"/>
        <v>0</v>
      </c>
      <c r="DO16" s="89">
        <f t="shared" si="30"/>
        <v>0</v>
      </c>
      <c r="DP16" s="88"/>
      <c r="DQ16" s="87">
        <f t="shared" ref="DQ16:DX16" si="31">SUM(DQ17:DQ22)</f>
        <v>0</v>
      </c>
      <c r="DR16" s="77">
        <f t="shared" si="31"/>
        <v>0</v>
      </c>
      <c r="DS16" s="88">
        <f>SUM(DS17:DS22)</f>
        <v>0</v>
      </c>
      <c r="DT16" s="77">
        <f>SUM(DT17:DT22)</f>
        <v>0</v>
      </c>
      <c r="DU16" s="88">
        <f t="shared" si="31"/>
        <v>0</v>
      </c>
      <c r="DV16" s="77">
        <f t="shared" si="31"/>
        <v>0</v>
      </c>
      <c r="DW16" s="88">
        <f t="shared" si="31"/>
        <v>0</v>
      </c>
      <c r="DX16" s="89">
        <f t="shared" si="31"/>
        <v>0</v>
      </c>
      <c r="DY16" s="88"/>
      <c r="DZ16" s="87">
        <f t="shared" ref="DZ16:EG16" si="32">SUM(DZ17:DZ22)</f>
        <v>0</v>
      </c>
      <c r="EA16" s="77">
        <f t="shared" si="32"/>
        <v>0</v>
      </c>
      <c r="EB16" s="88">
        <f>SUM(EB17:EB22)</f>
        <v>0</v>
      </c>
      <c r="EC16" s="77">
        <f>SUM(EC17:EC22)</f>
        <v>0</v>
      </c>
      <c r="ED16" s="88">
        <f t="shared" si="32"/>
        <v>0</v>
      </c>
      <c r="EE16" s="77">
        <f t="shared" si="32"/>
        <v>0</v>
      </c>
      <c r="EF16" s="88">
        <f t="shared" si="32"/>
        <v>0</v>
      </c>
      <c r="EG16" s="89">
        <f t="shared" si="32"/>
        <v>0</v>
      </c>
      <c r="EH16" s="88"/>
      <c r="EI16" s="87">
        <f t="shared" ref="EI16:EP16" si="33">SUM(EI17:EI22)</f>
        <v>0</v>
      </c>
      <c r="EJ16" s="77">
        <f t="shared" si="33"/>
        <v>0</v>
      </c>
      <c r="EK16" s="88">
        <f>SUM(EK17:EK22)</f>
        <v>0</v>
      </c>
      <c r="EL16" s="77">
        <f>SUM(EL17:EL22)</f>
        <v>0</v>
      </c>
      <c r="EM16" s="88">
        <f t="shared" si="33"/>
        <v>0</v>
      </c>
      <c r="EN16" s="77">
        <f t="shared" si="33"/>
        <v>0</v>
      </c>
      <c r="EO16" s="88">
        <f t="shared" si="33"/>
        <v>0</v>
      </c>
      <c r="EP16" s="89">
        <f t="shared" si="33"/>
        <v>0</v>
      </c>
      <c r="EQ16" s="90"/>
      <c r="ER16" s="87">
        <f t="shared" ref="ER16:EY16" si="34">SUM(ER17:ER22)</f>
        <v>0</v>
      </c>
      <c r="ES16" s="77">
        <f t="shared" si="34"/>
        <v>0</v>
      </c>
      <c r="ET16" s="88">
        <f>SUM(ET17:ET22)</f>
        <v>0</v>
      </c>
      <c r="EU16" s="77">
        <f>SUM(EU17:EU22)</f>
        <v>0</v>
      </c>
      <c r="EV16" s="88">
        <f t="shared" si="34"/>
        <v>0</v>
      </c>
      <c r="EW16" s="77">
        <f t="shared" si="34"/>
        <v>0</v>
      </c>
      <c r="EX16" s="88">
        <f t="shared" si="34"/>
        <v>0</v>
      </c>
      <c r="EY16" s="89">
        <f t="shared" si="34"/>
        <v>0</v>
      </c>
      <c r="EZ16" s="90"/>
      <c r="FA16" s="87">
        <f t="shared" ref="FA16:FH16" si="35">SUM(FA17:FA22)</f>
        <v>0</v>
      </c>
      <c r="FB16" s="77">
        <f t="shared" si="35"/>
        <v>0</v>
      </c>
      <c r="FC16" s="88">
        <f>SUM(FC17:FC22)</f>
        <v>0</v>
      </c>
      <c r="FD16" s="77">
        <f>SUM(FD17:FD22)</f>
        <v>0</v>
      </c>
      <c r="FE16" s="88">
        <f t="shared" si="35"/>
        <v>0</v>
      </c>
      <c r="FF16" s="77">
        <f t="shared" si="35"/>
        <v>0</v>
      </c>
      <c r="FG16" s="88">
        <f t="shared" si="35"/>
        <v>0</v>
      </c>
      <c r="FH16" s="89">
        <f t="shared" si="35"/>
        <v>0</v>
      </c>
    </row>
    <row r="17" spans="1:164" outlineLevel="1" x14ac:dyDescent="0.2">
      <c r="A17" s="13" t="s">
        <v>55</v>
      </c>
      <c r="B17" s="76">
        <v>10</v>
      </c>
      <c r="C17" s="77">
        <f>SUM(E17,G17,I17,K17,N17,P17,R17,T17,W17,Y17,AA17,AC17,AF17,AH17,AJ17,AL17,AO17,AQ17,AS17,AU17,AX17,AZ17,BB17,BD17,BG17,BI17,BK17,BM17,BP17,BR17,BT17,BV17,BY17,CA17,CC17,CE17,CH17,CJ17,CL17,CN17,CQ17,CS17,CU17,CW17,CZ17,DB17,DD17,DF17,DI17,DK17,DM17,DO17,DR17,DT17,DV17,DX17,EA17,EC17,EE17,EG17,EJ17,EL17,EN17,EP17,ES17,EU17,EW17,EY17,FB17,FD17,FF17,FH17)</f>
        <v>0</v>
      </c>
      <c r="D17" s="91"/>
      <c r="E17" s="92"/>
      <c r="F17" s="93"/>
      <c r="G17" s="92"/>
      <c r="H17" s="93"/>
      <c r="I17" s="92"/>
      <c r="J17" s="93"/>
      <c r="K17" s="94"/>
      <c r="L17" s="93"/>
      <c r="M17" s="91"/>
      <c r="N17" s="92"/>
      <c r="O17" s="93"/>
      <c r="P17" s="92"/>
      <c r="Q17" s="93"/>
      <c r="R17" s="92"/>
      <c r="S17" s="93"/>
      <c r="T17" s="94"/>
      <c r="U17" s="93"/>
      <c r="V17" s="91"/>
      <c r="W17" s="92"/>
      <c r="X17" s="93"/>
      <c r="Y17" s="92"/>
      <c r="Z17" s="93"/>
      <c r="AA17" s="92"/>
      <c r="AB17" s="93"/>
      <c r="AC17" s="94"/>
      <c r="AD17" s="93"/>
      <c r="AE17" s="91"/>
      <c r="AF17" s="92"/>
      <c r="AG17" s="93"/>
      <c r="AH17" s="92"/>
      <c r="AI17" s="93"/>
      <c r="AJ17" s="92"/>
      <c r="AK17" s="93"/>
      <c r="AL17" s="94"/>
      <c r="AM17" s="95"/>
      <c r="AN17" s="91"/>
      <c r="AO17" s="92"/>
      <c r="AP17" s="93"/>
      <c r="AQ17" s="92"/>
      <c r="AR17" s="93"/>
      <c r="AS17" s="92"/>
      <c r="AT17" s="93"/>
      <c r="AU17" s="94"/>
      <c r="AV17" s="95"/>
      <c r="AW17" s="91"/>
      <c r="AX17" s="92"/>
      <c r="AY17" s="93"/>
      <c r="AZ17" s="92"/>
      <c r="BA17" s="93"/>
      <c r="BB17" s="92"/>
      <c r="BC17" s="93"/>
      <c r="BD17" s="94"/>
      <c r="BE17" s="95"/>
      <c r="BF17" s="91"/>
      <c r="BG17" s="92"/>
      <c r="BH17" s="93"/>
      <c r="BI17" s="92"/>
      <c r="BJ17" s="93"/>
      <c r="BK17" s="92"/>
      <c r="BL17" s="93"/>
      <c r="BM17" s="94"/>
      <c r="BN17" s="95"/>
      <c r="BO17" s="91"/>
      <c r="BP17" s="92"/>
      <c r="BQ17" s="93"/>
      <c r="BR17" s="92"/>
      <c r="BS17" s="93"/>
      <c r="BT17" s="92"/>
      <c r="BU17" s="93"/>
      <c r="BV17" s="94"/>
      <c r="BW17" s="95"/>
      <c r="BX17" s="91"/>
      <c r="BY17" s="92"/>
      <c r="BZ17" s="93"/>
      <c r="CA17" s="92"/>
      <c r="CB17" s="93"/>
      <c r="CC17" s="92"/>
      <c r="CD17" s="93"/>
      <c r="CE17" s="94"/>
      <c r="CF17" s="95"/>
      <c r="CG17" s="91"/>
      <c r="CH17" s="92"/>
      <c r="CI17" s="93"/>
      <c r="CJ17" s="92"/>
      <c r="CK17" s="93"/>
      <c r="CL17" s="92"/>
      <c r="CM17" s="93"/>
      <c r="CN17" s="94"/>
      <c r="CO17" s="95"/>
      <c r="CP17" s="91"/>
      <c r="CQ17" s="92"/>
      <c r="CR17" s="93"/>
      <c r="CS17" s="92"/>
      <c r="CT17" s="93"/>
      <c r="CU17" s="92"/>
      <c r="CV17" s="93"/>
      <c r="CW17" s="94"/>
      <c r="CX17" s="95"/>
      <c r="CY17" s="91"/>
      <c r="CZ17" s="92"/>
      <c r="DA17" s="93"/>
      <c r="DB17" s="92"/>
      <c r="DC17" s="93"/>
      <c r="DD17" s="92"/>
      <c r="DE17" s="93"/>
      <c r="DF17" s="94"/>
      <c r="DG17" s="95"/>
      <c r="DH17" s="91"/>
      <c r="DI17" s="92"/>
      <c r="DJ17" s="93"/>
      <c r="DK17" s="92"/>
      <c r="DL17" s="93"/>
      <c r="DM17" s="92"/>
      <c r="DN17" s="93"/>
      <c r="DO17" s="94"/>
      <c r="DP17" s="95"/>
      <c r="DQ17" s="91"/>
      <c r="DR17" s="92"/>
      <c r="DS17" s="93"/>
      <c r="DT17" s="92"/>
      <c r="DU17" s="93"/>
      <c r="DV17" s="92"/>
      <c r="DW17" s="93"/>
      <c r="DX17" s="94"/>
      <c r="DY17" s="95"/>
      <c r="DZ17" s="91"/>
      <c r="EA17" s="92"/>
      <c r="EB17" s="93"/>
      <c r="EC17" s="92"/>
      <c r="ED17" s="93"/>
      <c r="EE17" s="92"/>
      <c r="EF17" s="93"/>
      <c r="EG17" s="94"/>
      <c r="EH17" s="95"/>
      <c r="EI17" s="91"/>
      <c r="EJ17" s="92"/>
      <c r="EK17" s="93"/>
      <c r="EL17" s="92"/>
      <c r="EM17" s="93"/>
      <c r="EN17" s="92"/>
      <c r="EO17" s="93"/>
      <c r="EP17" s="94"/>
      <c r="EQ17" s="95"/>
      <c r="ER17" s="91"/>
      <c r="ES17" s="92"/>
      <c r="ET17" s="93"/>
      <c r="EU17" s="92"/>
      <c r="EV17" s="93"/>
      <c r="EW17" s="92"/>
      <c r="EX17" s="93"/>
      <c r="EY17" s="94"/>
      <c r="EZ17" s="95"/>
      <c r="FA17" s="91"/>
      <c r="FB17" s="92"/>
      <c r="FC17" s="93"/>
      <c r="FD17" s="92"/>
      <c r="FE17" s="93"/>
      <c r="FF17" s="92"/>
      <c r="FG17" s="93"/>
      <c r="FH17" s="94"/>
    </row>
    <row r="18" spans="1:164" outlineLevel="1" x14ac:dyDescent="0.2">
      <c r="A18" s="13" t="s">
        <v>56</v>
      </c>
      <c r="B18" s="76">
        <v>1</v>
      </c>
      <c r="C18" s="77">
        <f t="shared" ref="C18:C21" si="36">SUM(E18,G18,I18,K18,N18,P18,R18,T18,W18,Y18,AA18,AC18,AF18,AH18,AJ18,AL18,AO18,AQ18,AS18,AU18,AX18,AZ18,BB18,BD18,BG18,BI18,BK18,BM18,BP18,BR18,BT18,BV18,BY18,CA18,CC18,CE18,CH18,CJ18,CL18,CN18,CQ18,CS18,CU18,CW18,CZ18,DB18,DD18,DF18,DI18,DK18,DM18,DO18,DR18,DT18,DV18,DX18,EA18,EC18,EE18,EG18,EJ18,EL18,EN18,EP18,ES18,EU18,EW18,EY18,FB18,FD18,FF18,FH18)</f>
        <v>0</v>
      </c>
      <c r="D18" s="91"/>
      <c r="E18" s="92"/>
      <c r="F18" s="93"/>
      <c r="G18" s="92"/>
      <c r="H18" s="93"/>
      <c r="I18" s="92"/>
      <c r="J18" s="93"/>
      <c r="K18" s="94"/>
      <c r="L18" s="93"/>
      <c r="M18" s="91"/>
      <c r="N18" s="92"/>
      <c r="O18" s="93"/>
      <c r="P18" s="92"/>
      <c r="Q18" s="93"/>
      <c r="R18" s="92"/>
      <c r="S18" s="93"/>
      <c r="T18" s="94"/>
      <c r="U18" s="93"/>
      <c r="V18" s="91"/>
      <c r="W18" s="92"/>
      <c r="X18" s="93"/>
      <c r="Y18" s="92"/>
      <c r="Z18" s="93"/>
      <c r="AA18" s="92"/>
      <c r="AB18" s="93"/>
      <c r="AC18" s="94"/>
      <c r="AD18" s="93"/>
      <c r="AE18" s="91"/>
      <c r="AF18" s="92"/>
      <c r="AG18" s="93"/>
      <c r="AH18" s="92"/>
      <c r="AI18" s="93"/>
      <c r="AJ18" s="92"/>
      <c r="AK18" s="93"/>
      <c r="AL18" s="94"/>
      <c r="AM18" s="95"/>
      <c r="AN18" s="91"/>
      <c r="AO18" s="92"/>
      <c r="AP18" s="93"/>
      <c r="AQ18" s="92"/>
      <c r="AR18" s="93"/>
      <c r="AS18" s="92"/>
      <c r="AT18" s="93"/>
      <c r="AU18" s="94"/>
      <c r="AV18" s="95"/>
      <c r="AW18" s="91"/>
      <c r="AX18" s="92"/>
      <c r="AY18" s="93"/>
      <c r="AZ18" s="92"/>
      <c r="BA18" s="93"/>
      <c r="BB18" s="92"/>
      <c r="BC18" s="93"/>
      <c r="BD18" s="94"/>
      <c r="BE18" s="95"/>
      <c r="BF18" s="91"/>
      <c r="BG18" s="92"/>
      <c r="BH18" s="93"/>
      <c r="BI18" s="92"/>
      <c r="BJ18" s="93"/>
      <c r="BK18" s="92"/>
      <c r="BL18" s="93"/>
      <c r="BM18" s="94"/>
      <c r="BN18" s="95"/>
      <c r="BO18" s="91"/>
      <c r="BP18" s="92"/>
      <c r="BQ18" s="93"/>
      <c r="BR18" s="92"/>
      <c r="BS18" s="93"/>
      <c r="BT18" s="92"/>
      <c r="BU18" s="93"/>
      <c r="BV18" s="94"/>
      <c r="BW18" s="95"/>
      <c r="BX18" s="91"/>
      <c r="BY18" s="92"/>
      <c r="BZ18" s="93"/>
      <c r="CA18" s="92"/>
      <c r="CB18" s="93"/>
      <c r="CC18" s="92"/>
      <c r="CD18" s="93"/>
      <c r="CE18" s="94"/>
      <c r="CF18" s="95"/>
      <c r="CG18" s="91"/>
      <c r="CH18" s="92"/>
      <c r="CI18" s="93"/>
      <c r="CJ18" s="92"/>
      <c r="CK18" s="93"/>
      <c r="CL18" s="92"/>
      <c r="CM18" s="93"/>
      <c r="CN18" s="94"/>
      <c r="CO18" s="95"/>
      <c r="CP18" s="91"/>
      <c r="CQ18" s="92"/>
      <c r="CR18" s="93"/>
      <c r="CS18" s="92"/>
      <c r="CT18" s="93"/>
      <c r="CU18" s="92"/>
      <c r="CV18" s="93"/>
      <c r="CW18" s="94"/>
      <c r="CX18" s="95"/>
      <c r="CY18" s="91"/>
      <c r="CZ18" s="92"/>
      <c r="DA18" s="93"/>
      <c r="DB18" s="92"/>
      <c r="DC18" s="93"/>
      <c r="DD18" s="92"/>
      <c r="DE18" s="93"/>
      <c r="DF18" s="94"/>
      <c r="DG18" s="95"/>
      <c r="DH18" s="91"/>
      <c r="DI18" s="92"/>
      <c r="DJ18" s="93"/>
      <c r="DK18" s="92"/>
      <c r="DL18" s="93"/>
      <c r="DM18" s="92"/>
      <c r="DN18" s="93"/>
      <c r="DO18" s="94"/>
      <c r="DP18" s="95"/>
      <c r="DQ18" s="91"/>
      <c r="DR18" s="92"/>
      <c r="DS18" s="93"/>
      <c r="DT18" s="92"/>
      <c r="DU18" s="93"/>
      <c r="DV18" s="92"/>
      <c r="DW18" s="93"/>
      <c r="DX18" s="94"/>
      <c r="DY18" s="95"/>
      <c r="DZ18" s="91"/>
      <c r="EA18" s="92"/>
      <c r="EB18" s="93"/>
      <c r="EC18" s="92"/>
      <c r="ED18" s="93"/>
      <c r="EE18" s="92"/>
      <c r="EF18" s="93"/>
      <c r="EG18" s="94"/>
      <c r="EH18" s="95"/>
      <c r="EI18" s="91"/>
      <c r="EJ18" s="92"/>
      <c r="EK18" s="93"/>
      <c r="EL18" s="92"/>
      <c r="EM18" s="93"/>
      <c r="EN18" s="92"/>
      <c r="EO18" s="93"/>
      <c r="EP18" s="94"/>
      <c r="EQ18" s="95"/>
      <c r="ER18" s="91"/>
      <c r="ES18" s="92"/>
      <c r="ET18" s="93"/>
      <c r="EU18" s="92"/>
      <c r="EV18" s="93"/>
      <c r="EW18" s="92"/>
      <c r="EX18" s="93"/>
      <c r="EY18" s="94"/>
      <c r="EZ18" s="95"/>
      <c r="FA18" s="91"/>
      <c r="FB18" s="92"/>
      <c r="FC18" s="93"/>
      <c r="FD18" s="92"/>
      <c r="FE18" s="93"/>
      <c r="FF18" s="92"/>
      <c r="FG18" s="93"/>
      <c r="FH18" s="94"/>
    </row>
    <row r="19" spans="1:164" outlineLevel="1" x14ac:dyDescent="0.2">
      <c r="A19" s="13" t="s">
        <v>57</v>
      </c>
      <c r="B19" s="76">
        <v>10</v>
      </c>
      <c r="C19" s="77">
        <f t="shared" si="36"/>
        <v>26</v>
      </c>
      <c r="D19" s="91"/>
      <c r="E19" s="92"/>
      <c r="F19" s="93"/>
      <c r="G19" s="92"/>
      <c r="H19" s="93"/>
      <c r="I19" s="92"/>
      <c r="J19" s="93"/>
      <c r="K19" s="94"/>
      <c r="L19" s="93"/>
      <c r="M19" s="91"/>
      <c r="N19" s="92"/>
      <c r="O19" s="93"/>
      <c r="P19" s="92"/>
      <c r="Q19" s="93"/>
      <c r="R19" s="92"/>
      <c r="S19" s="93"/>
      <c r="T19" s="94"/>
      <c r="U19" s="93"/>
      <c r="V19" s="91"/>
      <c r="W19" s="92"/>
      <c r="X19" s="93"/>
      <c r="Y19" s="92"/>
      <c r="Z19" s="93"/>
      <c r="AA19" s="92"/>
      <c r="AB19" s="93"/>
      <c r="AC19" s="94"/>
      <c r="AD19" s="93"/>
      <c r="AE19" s="91"/>
      <c r="AF19" s="92"/>
      <c r="AG19" s="93"/>
      <c r="AH19" s="92"/>
      <c r="AI19" s="93"/>
      <c r="AJ19" s="92"/>
      <c r="AK19" s="93"/>
      <c r="AL19" s="94">
        <v>5</v>
      </c>
      <c r="AM19" s="95"/>
      <c r="AN19" s="91"/>
      <c r="AO19" s="92"/>
      <c r="AP19" s="93"/>
      <c r="AQ19" s="92"/>
      <c r="AR19" s="93"/>
      <c r="AS19" s="92"/>
      <c r="AT19" s="93"/>
      <c r="AU19" s="94">
        <v>5</v>
      </c>
      <c r="AV19" s="95"/>
      <c r="AW19" s="91"/>
      <c r="AX19" s="92"/>
      <c r="AY19" s="93"/>
      <c r="AZ19" s="92"/>
      <c r="BA19" s="93"/>
      <c r="BB19" s="92"/>
      <c r="BC19" s="93"/>
      <c r="BD19" s="94">
        <v>3</v>
      </c>
      <c r="BE19" s="95"/>
      <c r="BF19" s="91"/>
      <c r="BG19" s="92"/>
      <c r="BH19" s="93"/>
      <c r="BI19" s="92"/>
      <c r="BJ19" s="93"/>
      <c r="BK19" s="92"/>
      <c r="BL19" s="93"/>
      <c r="BM19" s="94">
        <v>9</v>
      </c>
      <c r="BN19" s="95"/>
      <c r="BO19" s="91"/>
      <c r="BP19" s="92"/>
      <c r="BQ19" s="93"/>
      <c r="BR19" s="92"/>
      <c r="BS19" s="93"/>
      <c r="BT19" s="92"/>
      <c r="BU19" s="93"/>
      <c r="BV19" s="94">
        <v>2</v>
      </c>
      <c r="BW19" s="95"/>
      <c r="BX19" s="91"/>
      <c r="BY19" s="92"/>
      <c r="BZ19" s="93"/>
      <c r="CA19" s="92"/>
      <c r="CB19" s="93"/>
      <c r="CC19" s="92"/>
      <c r="CD19" s="93"/>
      <c r="CE19" s="94"/>
      <c r="CF19" s="95"/>
      <c r="CG19" s="91"/>
      <c r="CH19" s="92"/>
      <c r="CI19" s="93"/>
      <c r="CJ19" s="92"/>
      <c r="CK19" s="93"/>
      <c r="CL19" s="92"/>
      <c r="CM19" s="93"/>
      <c r="CN19" s="94"/>
      <c r="CO19" s="95"/>
      <c r="CP19" s="91"/>
      <c r="CQ19" s="92"/>
      <c r="CR19" s="93"/>
      <c r="CS19" s="92"/>
      <c r="CT19" s="93"/>
      <c r="CU19" s="92"/>
      <c r="CV19" s="93"/>
      <c r="CW19" s="94">
        <v>2</v>
      </c>
      <c r="CX19" s="95"/>
      <c r="CY19" s="91"/>
      <c r="CZ19" s="92"/>
      <c r="DA19" s="93"/>
      <c r="DB19" s="92"/>
      <c r="DC19" s="93"/>
      <c r="DD19" s="92"/>
      <c r="DE19" s="93"/>
      <c r="DF19" s="94"/>
      <c r="DG19" s="95"/>
      <c r="DH19" s="91"/>
      <c r="DI19" s="92"/>
      <c r="DJ19" s="93"/>
      <c r="DK19" s="92"/>
      <c r="DL19" s="93"/>
      <c r="DM19" s="92"/>
      <c r="DN19" s="93"/>
      <c r="DO19" s="94"/>
      <c r="DP19" s="95"/>
      <c r="DQ19" s="91"/>
      <c r="DR19" s="92"/>
      <c r="DS19" s="93"/>
      <c r="DT19" s="92"/>
      <c r="DU19" s="93"/>
      <c r="DV19" s="92"/>
      <c r="DW19" s="93"/>
      <c r="DX19" s="94"/>
      <c r="DY19" s="95"/>
      <c r="DZ19" s="91"/>
      <c r="EA19" s="92"/>
      <c r="EB19" s="93"/>
      <c r="EC19" s="92"/>
      <c r="ED19" s="93"/>
      <c r="EE19" s="92"/>
      <c r="EF19" s="93"/>
      <c r="EG19" s="94"/>
      <c r="EH19" s="95"/>
      <c r="EI19" s="91"/>
      <c r="EJ19" s="92"/>
      <c r="EK19" s="93"/>
      <c r="EL19" s="92"/>
      <c r="EM19" s="93"/>
      <c r="EN19" s="92"/>
      <c r="EO19" s="93"/>
      <c r="EP19" s="94"/>
      <c r="EQ19" s="95"/>
      <c r="ER19" s="91"/>
      <c r="ES19" s="92"/>
      <c r="ET19" s="93"/>
      <c r="EU19" s="92"/>
      <c r="EV19" s="93"/>
      <c r="EW19" s="92"/>
      <c r="EX19" s="93"/>
      <c r="EY19" s="94"/>
      <c r="EZ19" s="95"/>
      <c r="FA19" s="91"/>
      <c r="FB19" s="92"/>
      <c r="FC19" s="93"/>
      <c r="FD19" s="92"/>
      <c r="FE19" s="93"/>
      <c r="FF19" s="92"/>
      <c r="FG19" s="93"/>
      <c r="FH19" s="94"/>
    </row>
    <row r="20" spans="1:164" outlineLevel="1" x14ac:dyDescent="0.2">
      <c r="A20" s="13" t="s">
        <v>58</v>
      </c>
      <c r="B20" s="76">
        <v>10</v>
      </c>
      <c r="C20" s="77">
        <f t="shared" si="36"/>
        <v>0</v>
      </c>
      <c r="D20" s="91"/>
      <c r="E20" s="92"/>
      <c r="F20" s="93"/>
      <c r="G20" s="92"/>
      <c r="H20" s="93"/>
      <c r="I20" s="92"/>
      <c r="J20" s="93"/>
      <c r="K20" s="94"/>
      <c r="L20" s="93"/>
      <c r="M20" s="91"/>
      <c r="N20" s="92"/>
      <c r="O20" s="93"/>
      <c r="P20" s="92"/>
      <c r="Q20" s="93"/>
      <c r="R20" s="92"/>
      <c r="S20" s="93"/>
      <c r="T20" s="94"/>
      <c r="U20" s="93"/>
      <c r="V20" s="91"/>
      <c r="W20" s="92"/>
      <c r="X20" s="93"/>
      <c r="Y20" s="92"/>
      <c r="Z20" s="93"/>
      <c r="AA20" s="92"/>
      <c r="AB20" s="93"/>
      <c r="AC20" s="94"/>
      <c r="AD20" s="93"/>
      <c r="AE20" s="91"/>
      <c r="AF20" s="92"/>
      <c r="AG20" s="93"/>
      <c r="AH20" s="92"/>
      <c r="AI20" s="93"/>
      <c r="AJ20" s="92"/>
      <c r="AK20" s="93"/>
      <c r="AL20" s="94"/>
      <c r="AM20" s="95"/>
      <c r="AN20" s="91"/>
      <c r="AO20" s="92"/>
      <c r="AP20" s="93"/>
      <c r="AQ20" s="92"/>
      <c r="AR20" s="93"/>
      <c r="AS20" s="92"/>
      <c r="AT20" s="93"/>
      <c r="AU20" s="94"/>
      <c r="AV20" s="95"/>
      <c r="AW20" s="91"/>
      <c r="AX20" s="92"/>
      <c r="AY20" s="93"/>
      <c r="AZ20" s="92"/>
      <c r="BA20" s="93"/>
      <c r="BB20" s="92"/>
      <c r="BC20" s="93"/>
      <c r="BD20" s="94"/>
      <c r="BE20" s="95"/>
      <c r="BF20" s="91"/>
      <c r="BG20" s="92"/>
      <c r="BH20" s="93"/>
      <c r="BI20" s="92"/>
      <c r="BJ20" s="93"/>
      <c r="BK20" s="92"/>
      <c r="BL20" s="93"/>
      <c r="BM20" s="94"/>
      <c r="BN20" s="95"/>
      <c r="BO20" s="91"/>
      <c r="BP20" s="92"/>
      <c r="BQ20" s="93"/>
      <c r="BR20" s="92"/>
      <c r="BS20" s="93"/>
      <c r="BT20" s="92"/>
      <c r="BU20" s="93"/>
      <c r="BV20" s="94"/>
      <c r="BW20" s="95"/>
      <c r="BX20" s="91"/>
      <c r="BY20" s="92"/>
      <c r="BZ20" s="93"/>
      <c r="CA20" s="92"/>
      <c r="CB20" s="93"/>
      <c r="CC20" s="92"/>
      <c r="CD20" s="93"/>
      <c r="CE20" s="94"/>
      <c r="CF20" s="95"/>
      <c r="CG20" s="91"/>
      <c r="CH20" s="92"/>
      <c r="CI20" s="93"/>
      <c r="CJ20" s="92"/>
      <c r="CK20" s="93"/>
      <c r="CL20" s="92"/>
      <c r="CM20" s="93"/>
      <c r="CN20" s="94"/>
      <c r="CO20" s="95"/>
      <c r="CP20" s="91"/>
      <c r="CQ20" s="92"/>
      <c r="CR20" s="93"/>
      <c r="CS20" s="92"/>
      <c r="CT20" s="93"/>
      <c r="CU20" s="92"/>
      <c r="CV20" s="93"/>
      <c r="CW20" s="94"/>
      <c r="CX20" s="95"/>
      <c r="CY20" s="91"/>
      <c r="CZ20" s="92"/>
      <c r="DA20" s="93"/>
      <c r="DB20" s="92"/>
      <c r="DC20" s="93"/>
      <c r="DD20" s="92"/>
      <c r="DE20" s="93"/>
      <c r="DF20" s="94"/>
      <c r="DG20" s="95"/>
      <c r="DH20" s="91"/>
      <c r="DI20" s="92"/>
      <c r="DJ20" s="93"/>
      <c r="DK20" s="92"/>
      <c r="DL20" s="93"/>
      <c r="DM20" s="92"/>
      <c r="DN20" s="93"/>
      <c r="DO20" s="94"/>
      <c r="DP20" s="95"/>
      <c r="DQ20" s="91"/>
      <c r="DR20" s="92"/>
      <c r="DS20" s="93"/>
      <c r="DT20" s="92"/>
      <c r="DU20" s="93"/>
      <c r="DV20" s="92"/>
      <c r="DW20" s="93"/>
      <c r="DX20" s="94"/>
      <c r="DY20" s="95"/>
      <c r="DZ20" s="91"/>
      <c r="EA20" s="92"/>
      <c r="EB20" s="93"/>
      <c r="EC20" s="92"/>
      <c r="ED20" s="93"/>
      <c r="EE20" s="92"/>
      <c r="EF20" s="93"/>
      <c r="EG20" s="94"/>
      <c r="EH20" s="95"/>
      <c r="EI20" s="91"/>
      <c r="EJ20" s="92"/>
      <c r="EK20" s="93"/>
      <c r="EL20" s="92"/>
      <c r="EM20" s="93"/>
      <c r="EN20" s="92"/>
      <c r="EO20" s="93"/>
      <c r="EP20" s="94"/>
      <c r="EQ20" s="95"/>
      <c r="ER20" s="91"/>
      <c r="ES20" s="92"/>
      <c r="ET20" s="93"/>
      <c r="EU20" s="92"/>
      <c r="EV20" s="93"/>
      <c r="EW20" s="92"/>
      <c r="EX20" s="93"/>
      <c r="EY20" s="94"/>
      <c r="EZ20" s="95"/>
      <c r="FA20" s="91"/>
      <c r="FB20" s="92"/>
      <c r="FC20" s="93"/>
      <c r="FD20" s="92"/>
      <c r="FE20" s="93"/>
      <c r="FF20" s="92"/>
      <c r="FG20" s="93"/>
      <c r="FH20" s="94"/>
    </row>
    <row r="21" spans="1:164" outlineLevel="1" x14ac:dyDescent="0.2">
      <c r="A21" s="13" t="s">
        <v>59</v>
      </c>
      <c r="B21" s="76">
        <v>15</v>
      </c>
      <c r="C21" s="77">
        <f t="shared" si="36"/>
        <v>15</v>
      </c>
      <c r="D21" s="91"/>
      <c r="E21" s="92"/>
      <c r="F21" s="93"/>
      <c r="G21" s="92"/>
      <c r="H21" s="93"/>
      <c r="I21" s="92"/>
      <c r="J21" s="93"/>
      <c r="K21" s="94"/>
      <c r="L21" s="93"/>
      <c r="M21" s="91"/>
      <c r="N21" s="92"/>
      <c r="O21" s="93"/>
      <c r="P21" s="92"/>
      <c r="Q21" s="93"/>
      <c r="R21" s="92"/>
      <c r="S21" s="93"/>
      <c r="T21" s="94"/>
      <c r="U21" s="93"/>
      <c r="V21" s="91"/>
      <c r="W21" s="92"/>
      <c r="X21" s="93"/>
      <c r="Y21" s="92"/>
      <c r="Z21" s="93"/>
      <c r="AA21" s="92"/>
      <c r="AB21" s="93"/>
      <c r="AC21" s="94"/>
      <c r="AD21" s="93"/>
      <c r="AE21" s="91"/>
      <c r="AF21" s="92"/>
      <c r="AG21" s="93"/>
      <c r="AH21" s="92"/>
      <c r="AI21" s="93"/>
      <c r="AJ21" s="92"/>
      <c r="AK21" s="93"/>
      <c r="AL21" s="94"/>
      <c r="AM21" s="95"/>
      <c r="AN21" s="91"/>
      <c r="AO21" s="92"/>
      <c r="AP21" s="93"/>
      <c r="AQ21" s="92"/>
      <c r="AR21" s="93"/>
      <c r="AS21" s="92"/>
      <c r="AT21" s="93"/>
      <c r="AU21" s="94"/>
      <c r="AV21" s="95"/>
      <c r="AW21" s="91"/>
      <c r="AX21" s="92"/>
      <c r="AY21" s="93"/>
      <c r="AZ21" s="92">
        <v>7</v>
      </c>
      <c r="BA21" s="93"/>
      <c r="BB21" s="92"/>
      <c r="BC21" s="93"/>
      <c r="BD21" s="94"/>
      <c r="BE21" s="95"/>
      <c r="BF21" s="91"/>
      <c r="BG21" s="92"/>
      <c r="BH21" s="93"/>
      <c r="BI21" s="92">
        <v>8</v>
      </c>
      <c r="BJ21" s="93"/>
      <c r="BK21" s="92"/>
      <c r="BL21" s="93"/>
      <c r="BM21" s="94"/>
      <c r="BN21" s="95"/>
      <c r="BO21" s="91"/>
      <c r="BP21" s="92"/>
      <c r="BQ21" s="93"/>
      <c r="BR21" s="92"/>
      <c r="BS21" s="93"/>
      <c r="BT21" s="92"/>
      <c r="BU21" s="93"/>
      <c r="BV21" s="94"/>
      <c r="BW21" s="95"/>
      <c r="BX21" s="91"/>
      <c r="BY21" s="92"/>
      <c r="BZ21" s="93"/>
      <c r="CA21" s="92"/>
      <c r="CB21" s="93"/>
      <c r="CC21" s="92"/>
      <c r="CD21" s="93"/>
      <c r="CE21" s="94"/>
      <c r="CF21" s="95"/>
      <c r="CG21" s="91"/>
      <c r="CH21" s="92"/>
      <c r="CI21" s="93"/>
      <c r="CJ21" s="92"/>
      <c r="CK21" s="93"/>
      <c r="CL21" s="92"/>
      <c r="CM21" s="93"/>
      <c r="CN21" s="94"/>
      <c r="CO21" s="95"/>
      <c r="CP21" s="91"/>
      <c r="CQ21" s="92"/>
      <c r="CR21" s="93"/>
      <c r="CS21" s="92"/>
      <c r="CT21" s="93"/>
      <c r="CU21" s="92"/>
      <c r="CV21" s="93"/>
      <c r="CW21" s="94"/>
      <c r="CX21" s="95"/>
      <c r="CY21" s="91"/>
      <c r="CZ21" s="92"/>
      <c r="DA21" s="93"/>
      <c r="DB21" s="92"/>
      <c r="DC21" s="93"/>
      <c r="DD21" s="92"/>
      <c r="DE21" s="93"/>
      <c r="DF21" s="94"/>
      <c r="DG21" s="95"/>
      <c r="DH21" s="91"/>
      <c r="DI21" s="92"/>
      <c r="DJ21" s="93"/>
      <c r="DK21" s="92"/>
      <c r="DL21" s="93"/>
      <c r="DM21" s="92"/>
      <c r="DN21" s="93"/>
      <c r="DO21" s="94"/>
      <c r="DP21" s="95"/>
      <c r="DQ21" s="91"/>
      <c r="DR21" s="92"/>
      <c r="DS21" s="93"/>
      <c r="DT21" s="92"/>
      <c r="DU21" s="93"/>
      <c r="DV21" s="92"/>
      <c r="DW21" s="93"/>
      <c r="DX21" s="94"/>
      <c r="DY21" s="95"/>
      <c r="DZ21" s="91"/>
      <c r="EA21" s="92"/>
      <c r="EB21" s="93"/>
      <c r="EC21" s="92"/>
      <c r="ED21" s="93"/>
      <c r="EE21" s="92"/>
      <c r="EF21" s="93"/>
      <c r="EG21" s="94"/>
      <c r="EH21" s="95"/>
      <c r="EI21" s="91"/>
      <c r="EJ21" s="92"/>
      <c r="EK21" s="93"/>
      <c r="EL21" s="92"/>
      <c r="EM21" s="93"/>
      <c r="EN21" s="92"/>
      <c r="EO21" s="93"/>
      <c r="EP21" s="94"/>
      <c r="EQ21" s="95"/>
      <c r="ER21" s="91"/>
      <c r="ES21" s="92"/>
      <c r="ET21" s="93"/>
      <c r="EU21" s="92"/>
      <c r="EV21" s="93"/>
      <c r="EW21" s="92"/>
      <c r="EX21" s="93"/>
      <c r="EY21" s="94"/>
      <c r="EZ21" s="95"/>
      <c r="FA21" s="91"/>
      <c r="FB21" s="92"/>
      <c r="FC21" s="93"/>
      <c r="FD21" s="92"/>
      <c r="FE21" s="93"/>
      <c r="FF21" s="92"/>
      <c r="FG21" s="93"/>
      <c r="FH21" s="94"/>
    </row>
    <row r="22" spans="1:164" outlineLevel="1" x14ac:dyDescent="0.2">
      <c r="A22" s="6"/>
      <c r="B22" s="78"/>
      <c r="C22" s="79"/>
      <c r="D22" s="91"/>
      <c r="E22" s="92"/>
      <c r="F22" s="93"/>
      <c r="G22" s="92"/>
      <c r="H22" s="93"/>
      <c r="I22" s="92"/>
      <c r="J22" s="93"/>
      <c r="K22" s="94"/>
      <c r="L22" s="93"/>
      <c r="M22" s="91"/>
      <c r="N22" s="92"/>
      <c r="O22" s="93"/>
      <c r="P22" s="92"/>
      <c r="Q22" s="93"/>
      <c r="R22" s="92"/>
      <c r="S22" s="93"/>
      <c r="T22" s="94"/>
      <c r="U22" s="93"/>
      <c r="V22" s="91"/>
      <c r="W22" s="92"/>
      <c r="X22" s="93"/>
      <c r="Y22" s="92"/>
      <c r="Z22" s="93"/>
      <c r="AA22" s="92"/>
      <c r="AB22" s="93"/>
      <c r="AC22" s="94"/>
      <c r="AD22" s="93"/>
      <c r="AE22" s="91"/>
      <c r="AF22" s="92"/>
      <c r="AG22" s="93"/>
      <c r="AH22" s="92"/>
      <c r="AI22" s="93"/>
      <c r="AJ22" s="92"/>
      <c r="AK22" s="93"/>
      <c r="AL22" s="94"/>
      <c r="AM22" s="95"/>
      <c r="AN22" s="91"/>
      <c r="AO22" s="92"/>
      <c r="AP22" s="93"/>
      <c r="AQ22" s="92"/>
      <c r="AR22" s="93"/>
      <c r="AS22" s="92"/>
      <c r="AT22" s="93"/>
      <c r="AU22" s="94"/>
      <c r="AV22" s="95"/>
      <c r="AW22" s="91"/>
      <c r="AX22" s="92"/>
      <c r="AY22" s="93"/>
      <c r="AZ22" s="92"/>
      <c r="BA22" s="93"/>
      <c r="BB22" s="92"/>
      <c r="BC22" s="93"/>
      <c r="BD22" s="94"/>
      <c r="BE22" s="95"/>
      <c r="BF22" s="91"/>
      <c r="BG22" s="92"/>
      <c r="BH22" s="93"/>
      <c r="BI22" s="92"/>
      <c r="BJ22" s="93"/>
      <c r="BK22" s="92"/>
      <c r="BL22" s="93"/>
      <c r="BM22" s="94"/>
      <c r="BN22" s="95"/>
      <c r="BO22" s="91"/>
      <c r="BP22" s="92"/>
      <c r="BQ22" s="93"/>
      <c r="BR22" s="92"/>
      <c r="BS22" s="93"/>
      <c r="BT22" s="92"/>
      <c r="BU22" s="93"/>
      <c r="BV22" s="94"/>
      <c r="BW22" s="95"/>
      <c r="BX22" s="91"/>
      <c r="BY22" s="92"/>
      <c r="BZ22" s="93"/>
      <c r="CA22" s="92"/>
      <c r="CB22" s="93"/>
      <c r="CC22" s="92"/>
      <c r="CD22" s="93"/>
      <c r="CE22" s="94"/>
      <c r="CF22" s="95"/>
      <c r="CG22" s="91"/>
      <c r="CH22" s="92"/>
      <c r="CI22" s="93"/>
      <c r="CJ22" s="92"/>
      <c r="CK22" s="93"/>
      <c r="CL22" s="92"/>
      <c r="CM22" s="93"/>
      <c r="CN22" s="94"/>
      <c r="CO22" s="95"/>
      <c r="CP22" s="91"/>
      <c r="CQ22" s="92"/>
      <c r="CR22" s="93"/>
      <c r="CS22" s="92"/>
      <c r="CT22" s="93"/>
      <c r="CU22" s="92"/>
      <c r="CV22" s="93"/>
      <c r="CW22" s="94"/>
      <c r="CX22" s="95"/>
      <c r="CY22" s="91"/>
      <c r="CZ22" s="92"/>
      <c r="DA22" s="93"/>
      <c r="DB22" s="92"/>
      <c r="DC22" s="93"/>
      <c r="DD22" s="92"/>
      <c r="DE22" s="93"/>
      <c r="DF22" s="94"/>
      <c r="DG22" s="95"/>
      <c r="DH22" s="91"/>
      <c r="DI22" s="92"/>
      <c r="DJ22" s="93"/>
      <c r="DK22" s="92"/>
      <c r="DL22" s="93"/>
      <c r="DM22" s="92"/>
      <c r="DN22" s="93"/>
      <c r="DO22" s="94"/>
      <c r="DP22" s="95"/>
      <c r="DQ22" s="91"/>
      <c r="DR22" s="92"/>
      <c r="DS22" s="93"/>
      <c r="DT22" s="92"/>
      <c r="DU22" s="93"/>
      <c r="DV22" s="92"/>
      <c r="DW22" s="93"/>
      <c r="DX22" s="94"/>
      <c r="DY22" s="95"/>
      <c r="DZ22" s="91"/>
      <c r="EA22" s="92"/>
      <c r="EB22" s="93"/>
      <c r="EC22" s="92"/>
      <c r="ED22" s="93"/>
      <c r="EE22" s="92"/>
      <c r="EF22" s="93"/>
      <c r="EG22" s="94"/>
      <c r="EH22" s="95"/>
      <c r="EI22" s="91"/>
      <c r="EJ22" s="92"/>
      <c r="EK22" s="93"/>
      <c r="EL22" s="92"/>
      <c r="EM22" s="93"/>
      <c r="EN22" s="92"/>
      <c r="EO22" s="93"/>
      <c r="EP22" s="94"/>
      <c r="EQ22" s="95"/>
      <c r="ER22" s="91"/>
      <c r="ES22" s="92"/>
      <c r="ET22" s="93"/>
      <c r="EU22" s="92"/>
      <c r="EV22" s="93"/>
      <c r="EW22" s="92"/>
      <c r="EX22" s="93"/>
      <c r="EY22" s="94"/>
      <c r="EZ22" s="95"/>
      <c r="FA22" s="91"/>
      <c r="FB22" s="92"/>
      <c r="FC22" s="93"/>
      <c r="FD22" s="92"/>
      <c r="FE22" s="93"/>
      <c r="FF22" s="92"/>
      <c r="FG22" s="93"/>
      <c r="FH22" s="94"/>
    </row>
    <row r="23" spans="1:164" x14ac:dyDescent="0.2">
      <c r="A23" s="5" t="s">
        <v>60</v>
      </c>
      <c r="B23" s="74">
        <f t="shared" ref="B23:K23" si="37">SUM(B24:B28)</f>
        <v>21</v>
      </c>
      <c r="C23" s="75">
        <f t="shared" si="37"/>
        <v>12</v>
      </c>
      <c r="D23" s="87">
        <f t="shared" si="37"/>
        <v>0</v>
      </c>
      <c r="E23" s="77">
        <f t="shared" si="37"/>
        <v>0</v>
      </c>
      <c r="F23" s="88">
        <f>SUM(F24:F28)</f>
        <v>0</v>
      </c>
      <c r="G23" s="77">
        <f>SUM(G24:G28)</f>
        <v>0</v>
      </c>
      <c r="H23" s="88">
        <f t="shared" si="37"/>
        <v>0</v>
      </c>
      <c r="I23" s="77">
        <f>SUM(I24:I28)</f>
        <v>0</v>
      </c>
      <c r="J23" s="88">
        <f>SUM(J24:J28)</f>
        <v>0</v>
      </c>
      <c r="K23" s="89">
        <f t="shared" si="37"/>
        <v>0</v>
      </c>
      <c r="L23" s="88"/>
      <c r="M23" s="87">
        <f t="shared" ref="M23:T23" si="38">SUM(M24:M28)</f>
        <v>0</v>
      </c>
      <c r="N23" s="77">
        <f t="shared" si="38"/>
        <v>0</v>
      </c>
      <c r="O23" s="88">
        <f t="shared" si="38"/>
        <v>0</v>
      </c>
      <c r="P23" s="77">
        <f t="shared" si="38"/>
        <v>0</v>
      </c>
      <c r="Q23" s="88">
        <f t="shared" si="38"/>
        <v>0</v>
      </c>
      <c r="R23" s="77">
        <f>SUM(R24:R28)</f>
        <v>0</v>
      </c>
      <c r="S23" s="88">
        <f>SUM(S24:S28)</f>
        <v>0</v>
      </c>
      <c r="T23" s="89">
        <f t="shared" si="38"/>
        <v>0</v>
      </c>
      <c r="U23" s="88"/>
      <c r="V23" s="87">
        <f t="shared" ref="V23:AC23" si="39">SUM(V24:V28)</f>
        <v>0</v>
      </c>
      <c r="W23" s="77">
        <f t="shared" si="39"/>
        <v>0</v>
      </c>
      <c r="X23" s="88">
        <f t="shared" si="39"/>
        <v>0</v>
      </c>
      <c r="Y23" s="77">
        <f t="shared" si="39"/>
        <v>0</v>
      </c>
      <c r="Z23" s="88">
        <f>SUM(Z24:Z28)</f>
        <v>0</v>
      </c>
      <c r="AA23" s="77">
        <f>SUM(AA24:AA28)</f>
        <v>0</v>
      </c>
      <c r="AB23" s="88">
        <f t="shared" si="39"/>
        <v>0</v>
      </c>
      <c r="AC23" s="89">
        <f t="shared" si="39"/>
        <v>0</v>
      </c>
      <c r="AD23" s="88"/>
      <c r="AE23" s="87">
        <f t="shared" ref="AE23:AL23" si="40">SUM(AE24:AE28)</f>
        <v>0</v>
      </c>
      <c r="AF23" s="77">
        <f t="shared" si="40"/>
        <v>0</v>
      </c>
      <c r="AG23" s="88">
        <f t="shared" si="40"/>
        <v>0</v>
      </c>
      <c r="AH23" s="77">
        <f t="shared" si="40"/>
        <v>0</v>
      </c>
      <c r="AI23" s="88">
        <f>SUM(AI24:AI28)</f>
        <v>0</v>
      </c>
      <c r="AJ23" s="77">
        <f>SUM(AJ24:AJ28)</f>
        <v>0</v>
      </c>
      <c r="AK23" s="88">
        <f t="shared" si="40"/>
        <v>0</v>
      </c>
      <c r="AL23" s="89">
        <f t="shared" si="40"/>
        <v>0</v>
      </c>
      <c r="AM23" s="88"/>
      <c r="AN23" s="87">
        <f t="shared" ref="AN23:AU23" si="41">SUM(AN24:AN28)</f>
        <v>0</v>
      </c>
      <c r="AO23" s="77">
        <f t="shared" si="41"/>
        <v>0</v>
      </c>
      <c r="AP23" s="88">
        <f t="shared" si="41"/>
        <v>0</v>
      </c>
      <c r="AQ23" s="77">
        <f>SUM(AQ24:AQ28)</f>
        <v>0</v>
      </c>
      <c r="AR23" s="88">
        <f>SUM(AR24:AR28)</f>
        <v>0</v>
      </c>
      <c r="AS23" s="77">
        <f t="shared" si="41"/>
        <v>0</v>
      </c>
      <c r="AT23" s="88">
        <f t="shared" si="41"/>
        <v>0</v>
      </c>
      <c r="AU23" s="89">
        <f t="shared" si="41"/>
        <v>0</v>
      </c>
      <c r="AV23" s="88"/>
      <c r="AW23" s="87">
        <f t="shared" ref="AW23:BD23" si="42">SUM(AW24:AW28)</f>
        <v>0</v>
      </c>
      <c r="AX23" s="77">
        <f>SUM(AX24:AX28)</f>
        <v>0</v>
      </c>
      <c r="AY23" s="88">
        <f>SUM(AY24:AY28)</f>
        <v>0</v>
      </c>
      <c r="AZ23" s="77">
        <f t="shared" si="42"/>
        <v>0</v>
      </c>
      <c r="BA23" s="88">
        <f t="shared" si="42"/>
        <v>0</v>
      </c>
      <c r="BB23" s="77">
        <f t="shared" si="42"/>
        <v>0</v>
      </c>
      <c r="BC23" s="88">
        <f t="shared" si="42"/>
        <v>0</v>
      </c>
      <c r="BD23" s="89">
        <f t="shared" si="42"/>
        <v>0</v>
      </c>
      <c r="BE23" s="88"/>
      <c r="BF23" s="87">
        <f t="shared" ref="BF23:BM23" si="43">SUM(BF24:BF28)</f>
        <v>0</v>
      </c>
      <c r="BG23" s="77">
        <f t="shared" si="43"/>
        <v>0</v>
      </c>
      <c r="BH23" s="88">
        <f>SUM(BH24:BH28)</f>
        <v>0</v>
      </c>
      <c r="BI23" s="77">
        <f>SUM(BI24:BI28)</f>
        <v>0</v>
      </c>
      <c r="BJ23" s="88">
        <f t="shared" si="43"/>
        <v>0</v>
      </c>
      <c r="BK23" s="77">
        <f t="shared" si="43"/>
        <v>0</v>
      </c>
      <c r="BL23" s="88">
        <f t="shared" si="43"/>
        <v>0</v>
      </c>
      <c r="BM23" s="89">
        <f t="shared" si="43"/>
        <v>4</v>
      </c>
      <c r="BN23" s="88"/>
      <c r="BO23" s="87">
        <f t="shared" ref="BO23:BV23" si="44">SUM(BO24:BO28)</f>
        <v>0</v>
      </c>
      <c r="BP23" s="77">
        <f t="shared" si="44"/>
        <v>0</v>
      </c>
      <c r="BQ23" s="88">
        <f>SUM(BQ24:BQ28)</f>
        <v>0</v>
      </c>
      <c r="BR23" s="77">
        <f>SUM(BR24:BR28)</f>
        <v>0</v>
      </c>
      <c r="BS23" s="88">
        <f t="shared" si="44"/>
        <v>0</v>
      </c>
      <c r="BT23" s="77">
        <f t="shared" si="44"/>
        <v>0</v>
      </c>
      <c r="BU23" s="88">
        <f t="shared" si="44"/>
        <v>0</v>
      </c>
      <c r="BV23" s="89">
        <f t="shared" si="44"/>
        <v>1</v>
      </c>
      <c r="BW23" s="88"/>
      <c r="BX23" s="87">
        <f t="shared" ref="BX23:CE23" si="45">SUM(BX24:BX28)</f>
        <v>0</v>
      </c>
      <c r="BY23" s="77">
        <f t="shared" si="45"/>
        <v>0</v>
      </c>
      <c r="BZ23" s="88">
        <f>SUM(BZ24:BZ28)</f>
        <v>0</v>
      </c>
      <c r="CA23" s="77">
        <f>SUM(CA24:CA28)</f>
        <v>0</v>
      </c>
      <c r="CB23" s="88">
        <f t="shared" si="45"/>
        <v>0</v>
      </c>
      <c r="CC23" s="77">
        <f t="shared" si="45"/>
        <v>0</v>
      </c>
      <c r="CD23" s="88">
        <f t="shared" si="45"/>
        <v>0</v>
      </c>
      <c r="CE23" s="89">
        <f t="shared" si="45"/>
        <v>4</v>
      </c>
      <c r="CF23" s="88"/>
      <c r="CG23" s="87">
        <f t="shared" ref="CG23:CN23" si="46">SUM(CG24:CG28)</f>
        <v>0</v>
      </c>
      <c r="CH23" s="77">
        <f t="shared" si="46"/>
        <v>0</v>
      </c>
      <c r="CI23" s="88">
        <f>SUM(CI24:CI28)</f>
        <v>0</v>
      </c>
      <c r="CJ23" s="77">
        <f>SUM(CJ24:CJ28)</f>
        <v>0</v>
      </c>
      <c r="CK23" s="88">
        <f t="shared" si="46"/>
        <v>0</v>
      </c>
      <c r="CL23" s="77">
        <f t="shared" si="46"/>
        <v>0</v>
      </c>
      <c r="CM23" s="88">
        <f t="shared" si="46"/>
        <v>0</v>
      </c>
      <c r="CN23" s="89">
        <f t="shared" si="46"/>
        <v>3</v>
      </c>
      <c r="CO23" s="88"/>
      <c r="CP23" s="87">
        <f t="shared" ref="CP23:CW23" si="47">SUM(CP24:CP28)</f>
        <v>0</v>
      </c>
      <c r="CQ23" s="77">
        <f t="shared" si="47"/>
        <v>0</v>
      </c>
      <c r="CR23" s="88">
        <f>SUM(CR24:CR28)</f>
        <v>0</v>
      </c>
      <c r="CS23" s="77">
        <f>SUM(CS24:CS28)</f>
        <v>0</v>
      </c>
      <c r="CT23" s="88">
        <f t="shared" si="47"/>
        <v>0</v>
      </c>
      <c r="CU23" s="77">
        <f t="shared" si="47"/>
        <v>0</v>
      </c>
      <c r="CV23" s="88">
        <f t="shared" si="47"/>
        <v>0</v>
      </c>
      <c r="CW23" s="89">
        <f t="shared" si="47"/>
        <v>0</v>
      </c>
      <c r="CX23" s="88"/>
      <c r="CY23" s="87">
        <f t="shared" ref="CY23:DF23" si="48">SUM(CY24:CY28)</f>
        <v>0</v>
      </c>
      <c r="CZ23" s="77">
        <f t="shared" si="48"/>
        <v>0</v>
      </c>
      <c r="DA23" s="88">
        <f>SUM(DA24:DA28)</f>
        <v>0</v>
      </c>
      <c r="DB23" s="77">
        <f>SUM(DB24:DB28)</f>
        <v>0</v>
      </c>
      <c r="DC23" s="88">
        <f t="shared" si="48"/>
        <v>0</v>
      </c>
      <c r="DD23" s="77">
        <f t="shared" si="48"/>
        <v>0</v>
      </c>
      <c r="DE23" s="88">
        <f t="shared" si="48"/>
        <v>0</v>
      </c>
      <c r="DF23" s="89">
        <f t="shared" si="48"/>
        <v>0</v>
      </c>
      <c r="DG23" s="88"/>
      <c r="DH23" s="87">
        <f t="shared" ref="DH23:DO23" si="49">SUM(DH24:DH28)</f>
        <v>0</v>
      </c>
      <c r="DI23" s="77">
        <f t="shared" si="49"/>
        <v>0</v>
      </c>
      <c r="DJ23" s="88">
        <f>SUM(DJ24:DJ28)</f>
        <v>0</v>
      </c>
      <c r="DK23" s="77">
        <f>SUM(DK24:DK28)</f>
        <v>0</v>
      </c>
      <c r="DL23" s="88">
        <f t="shared" si="49"/>
        <v>0</v>
      </c>
      <c r="DM23" s="77">
        <f t="shared" si="49"/>
        <v>0</v>
      </c>
      <c r="DN23" s="88">
        <f t="shared" si="49"/>
        <v>0</v>
      </c>
      <c r="DO23" s="89">
        <f t="shared" si="49"/>
        <v>0</v>
      </c>
      <c r="DP23" s="88"/>
      <c r="DQ23" s="87">
        <f t="shared" ref="DQ23:DX23" si="50">SUM(DQ24:DQ28)</f>
        <v>0</v>
      </c>
      <c r="DR23" s="77">
        <f t="shared" si="50"/>
        <v>0</v>
      </c>
      <c r="DS23" s="88">
        <f>SUM(DS24:DS28)</f>
        <v>0</v>
      </c>
      <c r="DT23" s="77">
        <f>SUM(DT24:DT28)</f>
        <v>0</v>
      </c>
      <c r="DU23" s="88">
        <f t="shared" si="50"/>
        <v>0</v>
      </c>
      <c r="DV23" s="77">
        <f t="shared" si="50"/>
        <v>0</v>
      </c>
      <c r="DW23" s="88">
        <f t="shared" si="50"/>
        <v>0</v>
      </c>
      <c r="DX23" s="89">
        <f t="shared" si="50"/>
        <v>0</v>
      </c>
      <c r="DY23" s="88"/>
      <c r="DZ23" s="87">
        <f t="shared" ref="DZ23:EG23" si="51">SUM(DZ24:DZ28)</f>
        <v>0</v>
      </c>
      <c r="EA23" s="77">
        <f t="shared" si="51"/>
        <v>0</v>
      </c>
      <c r="EB23" s="88">
        <f>SUM(EB24:EB28)</f>
        <v>0</v>
      </c>
      <c r="EC23" s="77">
        <f>SUM(EC24:EC28)</f>
        <v>0</v>
      </c>
      <c r="ED23" s="88">
        <f t="shared" si="51"/>
        <v>0</v>
      </c>
      <c r="EE23" s="77">
        <f t="shared" si="51"/>
        <v>0</v>
      </c>
      <c r="EF23" s="88">
        <f t="shared" si="51"/>
        <v>0</v>
      </c>
      <c r="EG23" s="89">
        <f t="shared" si="51"/>
        <v>0</v>
      </c>
      <c r="EH23" s="88"/>
      <c r="EI23" s="87">
        <f t="shared" ref="EI23:EP23" si="52">SUM(EI24:EI28)</f>
        <v>0</v>
      </c>
      <c r="EJ23" s="77">
        <f t="shared" si="52"/>
        <v>0</v>
      </c>
      <c r="EK23" s="88">
        <f>SUM(EK24:EK28)</f>
        <v>0</v>
      </c>
      <c r="EL23" s="77">
        <f>SUM(EL24:EL28)</f>
        <v>0</v>
      </c>
      <c r="EM23" s="88">
        <f t="shared" si="52"/>
        <v>0</v>
      </c>
      <c r="EN23" s="77">
        <f t="shared" si="52"/>
        <v>0</v>
      </c>
      <c r="EO23" s="88">
        <f t="shared" si="52"/>
        <v>0</v>
      </c>
      <c r="EP23" s="89">
        <f t="shared" si="52"/>
        <v>0</v>
      </c>
      <c r="EQ23" s="90"/>
      <c r="ER23" s="87">
        <f t="shared" ref="ER23:EY23" si="53">SUM(ER24:ER28)</f>
        <v>0</v>
      </c>
      <c r="ES23" s="77">
        <f t="shared" si="53"/>
        <v>0</v>
      </c>
      <c r="ET23" s="88">
        <f>SUM(ET24:ET28)</f>
        <v>0</v>
      </c>
      <c r="EU23" s="77">
        <f>SUM(EU24:EU28)</f>
        <v>0</v>
      </c>
      <c r="EV23" s="88">
        <f t="shared" si="53"/>
        <v>0</v>
      </c>
      <c r="EW23" s="77">
        <f t="shared" si="53"/>
        <v>0</v>
      </c>
      <c r="EX23" s="88">
        <f t="shared" si="53"/>
        <v>0</v>
      </c>
      <c r="EY23" s="89">
        <f t="shared" si="53"/>
        <v>0</v>
      </c>
      <c r="EZ23" s="90"/>
      <c r="FA23" s="87">
        <f t="shared" ref="FA23:FH23" si="54">SUM(FA24:FA28)</f>
        <v>0</v>
      </c>
      <c r="FB23" s="77">
        <f t="shared" si="54"/>
        <v>0</v>
      </c>
      <c r="FC23" s="88">
        <f>SUM(FC24:FC28)</f>
        <v>0</v>
      </c>
      <c r="FD23" s="77">
        <f>SUM(FD24:FD28)</f>
        <v>0</v>
      </c>
      <c r="FE23" s="88">
        <f t="shared" si="54"/>
        <v>0</v>
      </c>
      <c r="FF23" s="77">
        <f t="shared" si="54"/>
        <v>0</v>
      </c>
      <c r="FG23" s="88">
        <f t="shared" si="54"/>
        <v>0</v>
      </c>
      <c r="FH23" s="89">
        <f t="shared" si="54"/>
        <v>0</v>
      </c>
    </row>
    <row r="24" spans="1:164" outlineLevel="1" x14ac:dyDescent="0.2">
      <c r="A24" s="13" t="s">
        <v>61</v>
      </c>
      <c r="B24" s="76">
        <v>2</v>
      </c>
      <c r="C24" s="77">
        <f>SUM(E24,G24,I24,K24,N24,P24,R24,T24,W24,Y24,AA24,AC24,AF24,AH24,AJ24,AL24,AO24,AQ24,AS24,AU24,AX24,AZ24,BB24,BD24,BG24,BI24,BK24,BM24,BP24,BR24,BT24,BV24,BY24,CA24,CC24,CE24,CH24,CJ24,CL24,CN24,CQ24,CS24,CU24,CW24,CZ24,DB24,DD24,DF24,DI24,DK24,DM24,DO24,DR24,DT24,DV24,DX24,EA24,EC24,EE24,EG24,EJ24,EL24,EN24,EP24,ES24,EU24,EW24,EY24,FB24,FD24,FF24,FH24)</f>
        <v>0</v>
      </c>
      <c r="D24" s="91"/>
      <c r="E24" s="92"/>
      <c r="F24" s="93"/>
      <c r="G24" s="92"/>
      <c r="H24" s="93"/>
      <c r="I24" s="92"/>
      <c r="J24" s="93"/>
      <c r="K24" s="94"/>
      <c r="L24" s="93"/>
      <c r="M24" s="91"/>
      <c r="N24" s="92"/>
      <c r="O24" s="93"/>
      <c r="P24" s="92"/>
      <c r="Q24" s="93"/>
      <c r="R24" s="92"/>
      <c r="S24" s="93"/>
      <c r="T24" s="94"/>
      <c r="U24" s="93"/>
      <c r="V24" s="91"/>
      <c r="W24" s="92"/>
      <c r="X24" s="93"/>
      <c r="Y24" s="92"/>
      <c r="Z24" s="93"/>
      <c r="AA24" s="92"/>
      <c r="AB24" s="93"/>
      <c r="AC24" s="94"/>
      <c r="AD24" s="93"/>
      <c r="AE24" s="91"/>
      <c r="AF24" s="92"/>
      <c r="AG24" s="93"/>
      <c r="AH24" s="92"/>
      <c r="AI24" s="93"/>
      <c r="AJ24" s="92"/>
      <c r="AK24" s="93"/>
      <c r="AL24" s="94"/>
      <c r="AM24" s="95"/>
      <c r="AN24" s="91"/>
      <c r="AO24" s="92"/>
      <c r="AP24" s="93"/>
      <c r="AQ24" s="92"/>
      <c r="AR24" s="93"/>
      <c r="AS24" s="92"/>
      <c r="AT24" s="93"/>
      <c r="AU24" s="94"/>
      <c r="AV24" s="96"/>
      <c r="AW24" s="93"/>
      <c r="AX24" s="92"/>
      <c r="AY24" s="93"/>
      <c r="AZ24" s="92"/>
      <c r="BA24" s="93"/>
      <c r="BB24" s="92"/>
      <c r="BC24" s="93"/>
      <c r="BD24" s="94"/>
      <c r="BE24" s="96"/>
      <c r="BF24" s="93"/>
      <c r="BG24" s="92"/>
      <c r="BH24" s="93"/>
      <c r="BI24" s="92"/>
      <c r="BJ24" s="93"/>
      <c r="BK24" s="92"/>
      <c r="BL24" s="93"/>
      <c r="BM24" s="94"/>
      <c r="BN24" s="96"/>
      <c r="BO24" s="93"/>
      <c r="BP24" s="92"/>
      <c r="BQ24" s="93"/>
      <c r="BR24" s="92"/>
      <c r="BS24" s="93"/>
      <c r="BT24" s="92"/>
      <c r="BU24" s="93"/>
      <c r="BV24" s="94"/>
      <c r="BW24" s="95"/>
      <c r="BX24" s="91"/>
      <c r="BY24" s="92"/>
      <c r="BZ24" s="93"/>
      <c r="CA24" s="92"/>
      <c r="CB24" s="93"/>
      <c r="CC24" s="92"/>
      <c r="CD24" s="93"/>
      <c r="CE24" s="94"/>
      <c r="CF24" s="95"/>
      <c r="CG24" s="91"/>
      <c r="CH24" s="92"/>
      <c r="CI24" s="93"/>
      <c r="CJ24" s="92"/>
      <c r="CK24" s="93"/>
      <c r="CL24" s="92"/>
      <c r="CM24" s="93"/>
      <c r="CN24" s="94"/>
      <c r="CO24" s="95"/>
      <c r="CP24" s="91"/>
      <c r="CQ24" s="92"/>
      <c r="CR24" s="93"/>
      <c r="CS24" s="92"/>
      <c r="CT24" s="93"/>
      <c r="CU24" s="92"/>
      <c r="CV24" s="93"/>
      <c r="CW24" s="94"/>
      <c r="CX24" s="95"/>
      <c r="CY24" s="91"/>
      <c r="CZ24" s="92"/>
      <c r="DA24" s="93"/>
      <c r="DB24" s="92"/>
      <c r="DC24" s="93"/>
      <c r="DD24" s="92"/>
      <c r="DE24" s="93"/>
      <c r="DF24" s="94"/>
      <c r="DG24" s="95"/>
      <c r="DH24" s="91"/>
      <c r="DI24" s="92"/>
      <c r="DJ24" s="93"/>
      <c r="DK24" s="92"/>
      <c r="DL24" s="93"/>
      <c r="DM24" s="92"/>
      <c r="DN24" s="93"/>
      <c r="DO24" s="94"/>
      <c r="DP24" s="95"/>
      <c r="DQ24" s="91"/>
      <c r="DR24" s="92"/>
      <c r="DS24" s="93"/>
      <c r="DT24" s="92"/>
      <c r="DU24" s="93"/>
      <c r="DV24" s="92"/>
      <c r="DW24" s="93"/>
      <c r="DX24" s="94"/>
      <c r="DY24" s="95"/>
      <c r="DZ24" s="91"/>
      <c r="EA24" s="92"/>
      <c r="EB24" s="93"/>
      <c r="EC24" s="92"/>
      <c r="ED24" s="93"/>
      <c r="EE24" s="92"/>
      <c r="EF24" s="93"/>
      <c r="EG24" s="94"/>
      <c r="EH24" s="95"/>
      <c r="EI24" s="91"/>
      <c r="EJ24" s="92"/>
      <c r="EK24" s="93"/>
      <c r="EL24" s="92"/>
      <c r="EM24" s="93"/>
      <c r="EN24" s="92"/>
      <c r="EO24" s="93"/>
      <c r="EP24" s="94"/>
      <c r="EQ24" s="95"/>
      <c r="ER24" s="91"/>
      <c r="ES24" s="92"/>
      <c r="ET24" s="93"/>
      <c r="EU24" s="92"/>
      <c r="EV24" s="93"/>
      <c r="EW24" s="92"/>
      <c r="EX24" s="93"/>
      <c r="EY24" s="94"/>
      <c r="EZ24" s="95"/>
      <c r="FA24" s="91"/>
      <c r="FB24" s="92"/>
      <c r="FC24" s="93"/>
      <c r="FD24" s="92"/>
      <c r="FE24" s="93"/>
      <c r="FF24" s="92"/>
      <c r="FG24" s="93"/>
      <c r="FH24" s="94"/>
    </row>
    <row r="25" spans="1:164" outlineLevel="1" x14ac:dyDescent="0.2">
      <c r="A25" s="13" t="s">
        <v>62</v>
      </c>
      <c r="B25" s="76">
        <v>4</v>
      </c>
      <c r="C25" s="77">
        <f t="shared" ref="C25:C27" si="55">SUM(E25,G25,I25,K25,N25,P25,R25,T25,W25,Y25,AA25,AC25,AF25,AH25,AJ25,AL25,AO25,AQ25,AS25,AU25,AX25,AZ25,BB25,BD25,BG25,BI25,BK25,BM25,BP25,BR25,BT25,BV25,BY25,CA25,CC25,CE25,CH25,CJ25,CL25,CN25,CQ25,CS25,CU25,CW25,CZ25,DB25,DD25,DF25,DI25,DK25,DM25,DO25,DR25,DT25,DV25,DX25,EA25,EC25,EE25,EG25,EJ25,EL25,EN25,EP25,ES25,EU25,EW25,EY25,FB25,FD25,FF25,FH25)</f>
        <v>5</v>
      </c>
      <c r="D25" s="91"/>
      <c r="E25" s="92"/>
      <c r="F25" s="93"/>
      <c r="G25" s="92"/>
      <c r="H25" s="93"/>
      <c r="I25" s="92"/>
      <c r="J25" s="93"/>
      <c r="K25" s="94"/>
      <c r="L25" s="93"/>
      <c r="M25" s="91"/>
      <c r="N25" s="92"/>
      <c r="O25" s="93"/>
      <c r="P25" s="92"/>
      <c r="Q25" s="93"/>
      <c r="R25" s="92"/>
      <c r="S25" s="93"/>
      <c r="T25" s="94"/>
      <c r="U25" s="93"/>
      <c r="V25" s="91"/>
      <c r="W25" s="92"/>
      <c r="X25" s="93"/>
      <c r="Y25" s="92"/>
      <c r="Z25" s="93"/>
      <c r="AA25" s="92"/>
      <c r="AB25" s="93"/>
      <c r="AC25" s="94"/>
      <c r="AD25" s="93"/>
      <c r="AE25" s="91"/>
      <c r="AF25" s="92"/>
      <c r="AG25" s="93"/>
      <c r="AH25" s="92"/>
      <c r="AI25" s="93"/>
      <c r="AJ25" s="92"/>
      <c r="AK25" s="93"/>
      <c r="AL25" s="94"/>
      <c r="AM25" s="95"/>
      <c r="AN25" s="91"/>
      <c r="AO25" s="92"/>
      <c r="AP25" s="93"/>
      <c r="AQ25" s="92"/>
      <c r="AR25" s="93"/>
      <c r="AS25" s="92"/>
      <c r="AT25" s="93"/>
      <c r="AU25" s="94"/>
      <c r="AV25" s="95"/>
      <c r="AW25" s="91"/>
      <c r="AX25" s="92"/>
      <c r="AY25" s="93"/>
      <c r="AZ25" s="92"/>
      <c r="BA25" s="93"/>
      <c r="BB25" s="92"/>
      <c r="BC25" s="93"/>
      <c r="BD25" s="94"/>
      <c r="BE25" s="95"/>
      <c r="BF25" s="91"/>
      <c r="BG25" s="92"/>
      <c r="BH25" s="93"/>
      <c r="BI25" s="92"/>
      <c r="BJ25" s="93"/>
      <c r="BK25" s="92"/>
      <c r="BL25" s="93"/>
      <c r="BM25" s="94">
        <v>4</v>
      </c>
      <c r="BN25" s="95"/>
      <c r="BO25" s="91"/>
      <c r="BP25" s="92"/>
      <c r="BQ25" s="93"/>
      <c r="BR25" s="92"/>
      <c r="BS25" s="93"/>
      <c r="BT25" s="92"/>
      <c r="BU25" s="93"/>
      <c r="BV25" s="94">
        <v>1</v>
      </c>
      <c r="BW25" s="95"/>
      <c r="BX25" s="91"/>
      <c r="BY25" s="92"/>
      <c r="BZ25" s="93"/>
      <c r="CA25" s="92"/>
      <c r="CB25" s="93"/>
      <c r="CC25" s="92"/>
      <c r="CD25" s="93"/>
      <c r="CE25" s="94"/>
      <c r="CF25" s="95"/>
      <c r="CG25" s="91"/>
      <c r="CH25" s="92"/>
      <c r="CI25" s="93"/>
      <c r="CJ25" s="92"/>
      <c r="CK25" s="93"/>
      <c r="CL25" s="92"/>
      <c r="CM25" s="93"/>
      <c r="CN25" s="94"/>
      <c r="CO25" s="95"/>
      <c r="CP25" s="91"/>
      <c r="CQ25" s="92"/>
      <c r="CR25" s="93"/>
      <c r="CS25" s="92"/>
      <c r="CT25" s="93"/>
      <c r="CU25" s="92"/>
      <c r="CV25" s="93"/>
      <c r="CW25" s="94"/>
      <c r="CX25" s="95"/>
      <c r="CY25" s="91"/>
      <c r="CZ25" s="92"/>
      <c r="DA25" s="93"/>
      <c r="DB25" s="92"/>
      <c r="DC25" s="93"/>
      <c r="DD25" s="92"/>
      <c r="DE25" s="93"/>
      <c r="DF25" s="94"/>
      <c r="DG25" s="95"/>
      <c r="DH25" s="91"/>
      <c r="DI25" s="92"/>
      <c r="DJ25" s="93"/>
      <c r="DK25" s="92"/>
      <c r="DL25" s="93"/>
      <c r="DM25" s="92"/>
      <c r="DN25" s="93"/>
      <c r="DO25" s="94"/>
      <c r="DP25" s="95"/>
      <c r="DQ25" s="91"/>
      <c r="DR25" s="92"/>
      <c r="DS25" s="93"/>
      <c r="DT25" s="92"/>
      <c r="DU25" s="93"/>
      <c r="DV25" s="92"/>
      <c r="DW25" s="93"/>
      <c r="DX25" s="94"/>
      <c r="DY25" s="95"/>
      <c r="DZ25" s="91"/>
      <c r="EA25" s="92"/>
      <c r="EB25" s="93"/>
      <c r="EC25" s="92"/>
      <c r="ED25" s="93"/>
      <c r="EE25" s="92"/>
      <c r="EF25" s="93"/>
      <c r="EG25" s="94"/>
      <c r="EH25" s="95"/>
      <c r="EI25" s="91"/>
      <c r="EJ25" s="92"/>
      <c r="EK25" s="93"/>
      <c r="EL25" s="92"/>
      <c r="EM25" s="93"/>
      <c r="EN25" s="92"/>
      <c r="EO25" s="93"/>
      <c r="EP25" s="94"/>
      <c r="EQ25" s="95"/>
      <c r="ER25" s="91"/>
      <c r="ES25" s="92"/>
      <c r="ET25" s="93"/>
      <c r="EU25" s="92"/>
      <c r="EV25" s="93"/>
      <c r="EW25" s="92"/>
      <c r="EX25" s="93"/>
      <c r="EY25" s="94"/>
      <c r="EZ25" s="95"/>
      <c r="FA25" s="91"/>
      <c r="FB25" s="92"/>
      <c r="FC25" s="93"/>
      <c r="FD25" s="92"/>
      <c r="FE25" s="93"/>
      <c r="FF25" s="92"/>
      <c r="FG25" s="93"/>
      <c r="FH25" s="94"/>
    </row>
    <row r="26" spans="1:164" outlineLevel="1" x14ac:dyDescent="0.2">
      <c r="A26" s="13" t="s">
        <v>63</v>
      </c>
      <c r="B26" s="76">
        <v>10</v>
      </c>
      <c r="C26" s="77">
        <f t="shared" si="55"/>
        <v>0</v>
      </c>
      <c r="D26" s="91"/>
      <c r="E26" s="92"/>
      <c r="F26" s="93"/>
      <c r="G26" s="92"/>
      <c r="H26" s="93"/>
      <c r="I26" s="92"/>
      <c r="J26" s="93"/>
      <c r="K26" s="94"/>
      <c r="L26" s="93"/>
      <c r="M26" s="91"/>
      <c r="N26" s="92"/>
      <c r="O26" s="93"/>
      <c r="P26" s="92"/>
      <c r="Q26" s="93"/>
      <c r="R26" s="92"/>
      <c r="S26" s="93"/>
      <c r="T26" s="94"/>
      <c r="U26" s="93"/>
      <c r="V26" s="91"/>
      <c r="W26" s="92"/>
      <c r="X26" s="93"/>
      <c r="Y26" s="92"/>
      <c r="Z26" s="93"/>
      <c r="AA26" s="92"/>
      <c r="AB26" s="93"/>
      <c r="AC26" s="94"/>
      <c r="AD26" s="93"/>
      <c r="AE26" s="91"/>
      <c r="AF26" s="92"/>
      <c r="AG26" s="93"/>
      <c r="AH26" s="92"/>
      <c r="AI26" s="93"/>
      <c r="AJ26" s="92"/>
      <c r="AK26" s="93"/>
      <c r="AL26" s="94"/>
      <c r="AM26" s="95"/>
      <c r="AN26" s="91"/>
      <c r="AO26" s="92"/>
      <c r="AP26" s="93"/>
      <c r="AQ26" s="92"/>
      <c r="AR26" s="93"/>
      <c r="AS26" s="92"/>
      <c r="AT26" s="93"/>
      <c r="AU26" s="94"/>
      <c r="AV26" s="95"/>
      <c r="AW26" s="91"/>
      <c r="AX26" s="92"/>
      <c r="AY26" s="93"/>
      <c r="AZ26" s="92"/>
      <c r="BA26" s="93"/>
      <c r="BB26" s="92"/>
      <c r="BC26" s="93"/>
      <c r="BD26" s="94"/>
      <c r="BE26" s="95"/>
      <c r="BF26" s="91"/>
      <c r="BG26" s="92"/>
      <c r="BH26" s="93"/>
      <c r="BI26" s="92"/>
      <c r="BJ26" s="93"/>
      <c r="BK26" s="92"/>
      <c r="BL26" s="93"/>
      <c r="BM26" s="94"/>
      <c r="BN26" s="95"/>
      <c r="BO26" s="91"/>
      <c r="BP26" s="92"/>
      <c r="BQ26" s="93"/>
      <c r="BR26" s="92"/>
      <c r="BS26" s="93"/>
      <c r="BT26" s="92"/>
      <c r="BU26" s="93"/>
      <c r="BV26" s="94"/>
      <c r="BW26" s="95"/>
      <c r="BX26" s="91"/>
      <c r="BY26" s="92"/>
      <c r="BZ26" s="93"/>
      <c r="CA26" s="92"/>
      <c r="CB26" s="93"/>
      <c r="CC26" s="92"/>
      <c r="CD26" s="93"/>
      <c r="CE26" s="94"/>
      <c r="CF26" s="95"/>
      <c r="CG26" s="91"/>
      <c r="CH26" s="92"/>
      <c r="CI26" s="93"/>
      <c r="CJ26" s="92"/>
      <c r="CK26" s="93"/>
      <c r="CL26" s="92"/>
      <c r="CM26" s="93"/>
      <c r="CN26" s="94"/>
      <c r="CO26" s="95"/>
      <c r="CP26" s="91"/>
      <c r="CQ26" s="92"/>
      <c r="CR26" s="93"/>
      <c r="CS26" s="92"/>
      <c r="CT26" s="93"/>
      <c r="CU26" s="92"/>
      <c r="CV26" s="93"/>
      <c r="CW26" s="94"/>
      <c r="CX26" s="95"/>
      <c r="CY26" s="91"/>
      <c r="CZ26" s="92"/>
      <c r="DA26" s="93"/>
      <c r="DB26" s="92"/>
      <c r="DC26" s="93"/>
      <c r="DD26" s="92"/>
      <c r="DE26" s="93"/>
      <c r="DF26" s="94"/>
      <c r="DG26" s="95"/>
      <c r="DH26" s="91"/>
      <c r="DI26" s="92"/>
      <c r="DJ26" s="93"/>
      <c r="DK26" s="92"/>
      <c r="DL26" s="93"/>
      <c r="DM26" s="92"/>
      <c r="DN26" s="93"/>
      <c r="DO26" s="94"/>
      <c r="DP26" s="95"/>
      <c r="DQ26" s="91"/>
      <c r="DR26" s="92"/>
      <c r="DS26" s="93"/>
      <c r="DT26" s="92"/>
      <c r="DU26" s="93"/>
      <c r="DV26" s="92"/>
      <c r="DW26" s="93"/>
      <c r="DX26" s="94"/>
      <c r="DY26" s="95"/>
      <c r="DZ26" s="91"/>
      <c r="EA26" s="92"/>
      <c r="EB26" s="93"/>
      <c r="EC26" s="92"/>
      <c r="ED26" s="93"/>
      <c r="EE26" s="92"/>
      <c r="EF26" s="93"/>
      <c r="EG26" s="94"/>
      <c r="EH26" s="95"/>
      <c r="EI26" s="91"/>
      <c r="EJ26" s="92"/>
      <c r="EK26" s="93"/>
      <c r="EL26" s="92"/>
      <c r="EM26" s="93"/>
      <c r="EN26" s="92"/>
      <c r="EO26" s="93"/>
      <c r="EP26" s="94"/>
      <c r="EQ26" s="95"/>
      <c r="ER26" s="91"/>
      <c r="ES26" s="92"/>
      <c r="ET26" s="93"/>
      <c r="EU26" s="92"/>
      <c r="EV26" s="93"/>
      <c r="EW26" s="92"/>
      <c r="EX26" s="93"/>
      <c r="EY26" s="94"/>
      <c r="EZ26" s="95"/>
      <c r="FA26" s="91"/>
      <c r="FB26" s="92"/>
      <c r="FC26" s="93"/>
      <c r="FD26" s="92"/>
      <c r="FE26" s="93"/>
      <c r="FF26" s="92"/>
      <c r="FG26" s="93"/>
      <c r="FH26" s="94"/>
    </row>
    <row r="27" spans="1:164" outlineLevel="1" x14ac:dyDescent="0.2">
      <c r="A27" s="13" t="s">
        <v>64</v>
      </c>
      <c r="B27" s="76">
        <v>5</v>
      </c>
      <c r="C27" s="77">
        <f t="shared" si="55"/>
        <v>7</v>
      </c>
      <c r="D27" s="91"/>
      <c r="E27" s="92"/>
      <c r="F27" s="93"/>
      <c r="G27" s="92"/>
      <c r="H27" s="93"/>
      <c r="I27" s="92"/>
      <c r="J27" s="93"/>
      <c r="K27" s="94"/>
      <c r="L27" s="93"/>
      <c r="M27" s="91"/>
      <c r="N27" s="92"/>
      <c r="O27" s="93"/>
      <c r="P27" s="92"/>
      <c r="Q27" s="93"/>
      <c r="R27" s="92"/>
      <c r="S27" s="93"/>
      <c r="T27" s="94"/>
      <c r="U27" s="93"/>
      <c r="V27" s="91"/>
      <c r="W27" s="92"/>
      <c r="X27" s="93"/>
      <c r="Y27" s="92"/>
      <c r="Z27" s="93"/>
      <c r="AA27" s="92"/>
      <c r="AB27" s="93"/>
      <c r="AC27" s="94"/>
      <c r="AD27" s="93"/>
      <c r="AE27" s="91"/>
      <c r="AF27" s="92"/>
      <c r="AG27" s="93"/>
      <c r="AH27" s="92"/>
      <c r="AI27" s="93"/>
      <c r="AJ27" s="92"/>
      <c r="AK27" s="93"/>
      <c r="AL27" s="94"/>
      <c r="AM27" s="95"/>
      <c r="AN27" s="91"/>
      <c r="AO27" s="92"/>
      <c r="AP27" s="93"/>
      <c r="AQ27" s="92"/>
      <c r="AR27" s="93"/>
      <c r="AS27" s="92"/>
      <c r="AT27" s="93"/>
      <c r="AU27" s="94"/>
      <c r="AV27" s="95"/>
      <c r="AW27" s="91"/>
      <c r="AX27" s="92"/>
      <c r="AY27" s="93"/>
      <c r="AZ27" s="92"/>
      <c r="BA27" s="93"/>
      <c r="BB27" s="92"/>
      <c r="BC27" s="93"/>
      <c r="BD27" s="94"/>
      <c r="BE27" s="95"/>
      <c r="BF27" s="91"/>
      <c r="BG27" s="92"/>
      <c r="BH27" s="93"/>
      <c r="BI27" s="92"/>
      <c r="BJ27" s="93"/>
      <c r="BK27" s="92"/>
      <c r="BL27" s="93"/>
      <c r="BM27" s="94"/>
      <c r="BN27" s="95"/>
      <c r="BO27" s="91"/>
      <c r="BP27" s="92"/>
      <c r="BQ27" s="93"/>
      <c r="BR27" s="92"/>
      <c r="BS27" s="93"/>
      <c r="BT27" s="92"/>
      <c r="BU27" s="93"/>
      <c r="BV27" s="94"/>
      <c r="BW27" s="95"/>
      <c r="BX27" s="91"/>
      <c r="BY27" s="92"/>
      <c r="BZ27" s="93"/>
      <c r="CA27" s="92"/>
      <c r="CB27" s="93"/>
      <c r="CC27" s="92"/>
      <c r="CD27" s="93"/>
      <c r="CE27" s="94">
        <v>4</v>
      </c>
      <c r="CF27" s="95"/>
      <c r="CG27" s="91"/>
      <c r="CH27" s="92"/>
      <c r="CI27" s="93"/>
      <c r="CJ27" s="92"/>
      <c r="CK27" s="93"/>
      <c r="CL27" s="92"/>
      <c r="CM27" s="93"/>
      <c r="CN27" s="94">
        <v>3</v>
      </c>
      <c r="CO27" s="95"/>
      <c r="CP27" s="91"/>
      <c r="CQ27" s="92"/>
      <c r="CR27" s="93"/>
      <c r="CS27" s="92"/>
      <c r="CT27" s="93"/>
      <c r="CU27" s="92"/>
      <c r="CV27" s="93"/>
      <c r="CW27" s="94"/>
      <c r="CX27" s="95"/>
      <c r="CY27" s="91"/>
      <c r="CZ27" s="92"/>
      <c r="DA27" s="93"/>
      <c r="DB27" s="92"/>
      <c r="DC27" s="93"/>
      <c r="DD27" s="92"/>
      <c r="DE27" s="93"/>
      <c r="DF27" s="94"/>
      <c r="DG27" s="95"/>
      <c r="DH27" s="91"/>
      <c r="DI27" s="92"/>
      <c r="DJ27" s="93"/>
      <c r="DK27" s="92"/>
      <c r="DL27" s="93"/>
      <c r="DM27" s="92"/>
      <c r="DN27" s="93"/>
      <c r="DO27" s="94"/>
      <c r="DP27" s="95"/>
      <c r="DQ27" s="91"/>
      <c r="DR27" s="92"/>
      <c r="DS27" s="93"/>
      <c r="DT27" s="92"/>
      <c r="DU27" s="93"/>
      <c r="DV27" s="92"/>
      <c r="DW27" s="93"/>
      <c r="DX27" s="94"/>
      <c r="DY27" s="95"/>
      <c r="DZ27" s="91"/>
      <c r="EA27" s="92"/>
      <c r="EB27" s="93"/>
      <c r="EC27" s="92"/>
      <c r="ED27" s="93"/>
      <c r="EE27" s="92"/>
      <c r="EF27" s="93"/>
      <c r="EG27" s="94"/>
      <c r="EH27" s="95"/>
      <c r="EI27" s="91"/>
      <c r="EJ27" s="92"/>
      <c r="EK27" s="93"/>
      <c r="EL27" s="92"/>
      <c r="EM27" s="93"/>
      <c r="EN27" s="92"/>
      <c r="EO27" s="93"/>
      <c r="EP27" s="94"/>
      <c r="EQ27" s="95"/>
      <c r="ER27" s="91"/>
      <c r="ES27" s="92"/>
      <c r="ET27" s="93"/>
      <c r="EU27" s="92"/>
      <c r="EV27" s="93"/>
      <c r="EW27" s="92"/>
      <c r="EX27" s="93"/>
      <c r="EY27" s="94"/>
      <c r="EZ27" s="95"/>
      <c r="FA27" s="91"/>
      <c r="FB27" s="92"/>
      <c r="FC27" s="93"/>
      <c r="FD27" s="92"/>
      <c r="FE27" s="93"/>
      <c r="FF27" s="92"/>
      <c r="FG27" s="93"/>
      <c r="FH27" s="94"/>
    </row>
    <row r="28" spans="1:164" outlineLevel="1" x14ac:dyDescent="0.2">
      <c r="A28" s="6"/>
      <c r="B28" s="78"/>
      <c r="C28" s="79"/>
      <c r="D28" s="91"/>
      <c r="E28" s="92"/>
      <c r="F28" s="93"/>
      <c r="G28" s="92"/>
      <c r="H28" s="93"/>
      <c r="I28" s="92"/>
      <c r="J28" s="93"/>
      <c r="K28" s="94"/>
      <c r="L28" s="93"/>
      <c r="M28" s="91"/>
      <c r="N28" s="92"/>
      <c r="O28" s="93"/>
      <c r="P28" s="92"/>
      <c r="Q28" s="93"/>
      <c r="R28" s="92"/>
      <c r="S28" s="93"/>
      <c r="T28" s="94"/>
      <c r="U28" s="93"/>
      <c r="V28" s="91"/>
      <c r="W28" s="92"/>
      <c r="X28" s="93"/>
      <c r="Y28" s="92"/>
      <c r="Z28" s="93"/>
      <c r="AA28" s="92"/>
      <c r="AB28" s="93"/>
      <c r="AC28" s="94"/>
      <c r="AD28" s="93"/>
      <c r="AE28" s="91"/>
      <c r="AF28" s="92"/>
      <c r="AG28" s="93"/>
      <c r="AH28" s="92"/>
      <c r="AI28" s="93"/>
      <c r="AJ28" s="92"/>
      <c r="AK28" s="93"/>
      <c r="AL28" s="94"/>
      <c r="AM28" s="95"/>
      <c r="AN28" s="91"/>
      <c r="AO28" s="92"/>
      <c r="AP28" s="93"/>
      <c r="AQ28" s="92"/>
      <c r="AR28" s="93"/>
      <c r="AS28" s="92"/>
      <c r="AT28" s="93"/>
      <c r="AU28" s="94"/>
      <c r="AV28" s="95"/>
      <c r="AW28" s="91"/>
      <c r="AX28" s="92"/>
      <c r="AY28" s="93"/>
      <c r="AZ28" s="92"/>
      <c r="BA28" s="93"/>
      <c r="BB28" s="92"/>
      <c r="BC28" s="93"/>
      <c r="BD28" s="94"/>
      <c r="BE28" s="95"/>
      <c r="BF28" s="91"/>
      <c r="BG28" s="92"/>
      <c r="BH28" s="93"/>
      <c r="BI28" s="92"/>
      <c r="BJ28" s="93"/>
      <c r="BK28" s="92"/>
      <c r="BL28" s="93"/>
      <c r="BM28" s="94"/>
      <c r="BN28" s="95"/>
      <c r="BO28" s="91"/>
      <c r="BP28" s="92"/>
      <c r="BQ28" s="93"/>
      <c r="BR28" s="92"/>
      <c r="BS28" s="93"/>
      <c r="BT28" s="92"/>
      <c r="BU28" s="93"/>
      <c r="BV28" s="94"/>
      <c r="BW28" s="95"/>
      <c r="BX28" s="91"/>
      <c r="BY28" s="92"/>
      <c r="BZ28" s="93"/>
      <c r="CA28" s="92"/>
      <c r="CB28" s="93"/>
      <c r="CC28" s="92"/>
      <c r="CD28" s="93"/>
      <c r="CE28" s="94"/>
      <c r="CF28" s="95"/>
      <c r="CG28" s="91"/>
      <c r="CH28" s="92"/>
      <c r="CI28" s="93"/>
      <c r="CJ28" s="92"/>
      <c r="CK28" s="93"/>
      <c r="CL28" s="92"/>
      <c r="CM28" s="93"/>
      <c r="CN28" s="94"/>
      <c r="CO28" s="95"/>
      <c r="CP28" s="91"/>
      <c r="CQ28" s="92"/>
      <c r="CR28" s="93"/>
      <c r="CS28" s="92"/>
      <c r="CT28" s="93"/>
      <c r="CU28" s="92"/>
      <c r="CV28" s="93"/>
      <c r="CW28" s="94"/>
      <c r="CX28" s="95"/>
      <c r="CY28" s="91"/>
      <c r="CZ28" s="92"/>
      <c r="DA28" s="93"/>
      <c r="DB28" s="92"/>
      <c r="DC28" s="93"/>
      <c r="DD28" s="92"/>
      <c r="DE28" s="93"/>
      <c r="DF28" s="94"/>
      <c r="DG28" s="95"/>
      <c r="DH28" s="91"/>
      <c r="DI28" s="92"/>
      <c r="DJ28" s="93"/>
      <c r="DK28" s="92"/>
      <c r="DL28" s="93"/>
      <c r="DM28" s="92"/>
      <c r="DN28" s="93"/>
      <c r="DO28" s="94"/>
      <c r="DP28" s="95"/>
      <c r="DQ28" s="91"/>
      <c r="DR28" s="92"/>
      <c r="DS28" s="93"/>
      <c r="DT28" s="92"/>
      <c r="DU28" s="93"/>
      <c r="DV28" s="92"/>
      <c r="DW28" s="93"/>
      <c r="DX28" s="94"/>
      <c r="DY28" s="95"/>
      <c r="DZ28" s="91"/>
      <c r="EA28" s="92"/>
      <c r="EB28" s="93"/>
      <c r="EC28" s="92"/>
      <c r="ED28" s="93"/>
      <c r="EE28" s="92"/>
      <c r="EF28" s="93"/>
      <c r="EG28" s="94"/>
      <c r="EH28" s="95"/>
      <c r="EI28" s="91"/>
      <c r="EJ28" s="92"/>
      <c r="EK28" s="93"/>
      <c r="EL28" s="92"/>
      <c r="EM28" s="93"/>
      <c r="EN28" s="92"/>
      <c r="EO28" s="93"/>
      <c r="EP28" s="94"/>
      <c r="EQ28" s="95"/>
      <c r="ER28" s="91"/>
      <c r="ES28" s="92"/>
      <c r="ET28" s="93"/>
      <c r="EU28" s="92"/>
      <c r="EV28" s="93"/>
      <c r="EW28" s="92"/>
      <c r="EX28" s="93"/>
      <c r="EY28" s="94"/>
      <c r="EZ28" s="95"/>
      <c r="FA28" s="91"/>
      <c r="FB28" s="92"/>
      <c r="FC28" s="93"/>
      <c r="FD28" s="92"/>
      <c r="FE28" s="93"/>
      <c r="FF28" s="92"/>
      <c r="FG28" s="93"/>
      <c r="FH28" s="94"/>
    </row>
    <row r="29" spans="1:164" x14ac:dyDescent="0.2">
      <c r="A29" s="5" t="s">
        <v>65</v>
      </c>
      <c r="B29" s="74">
        <f t="shared" ref="B29:K29" si="56">SUM(B30:B31)</f>
        <v>20</v>
      </c>
      <c r="C29" s="75">
        <f>SUM(C30:C31)</f>
        <v>6</v>
      </c>
      <c r="D29" s="87">
        <f t="shared" si="56"/>
        <v>0</v>
      </c>
      <c r="E29" s="77">
        <f t="shared" si="56"/>
        <v>0</v>
      </c>
      <c r="F29" s="88">
        <f>SUM(F30:F31)</f>
        <v>0</v>
      </c>
      <c r="G29" s="77">
        <f>SUM(G30:G31)</f>
        <v>0</v>
      </c>
      <c r="H29" s="88">
        <f t="shared" si="56"/>
        <v>0</v>
      </c>
      <c r="I29" s="77">
        <f>SUM(I30:I31)</f>
        <v>0</v>
      </c>
      <c r="J29" s="88">
        <f>SUM(J30:J31)</f>
        <v>0</v>
      </c>
      <c r="K29" s="89">
        <f t="shared" si="56"/>
        <v>0</v>
      </c>
      <c r="L29" s="88"/>
      <c r="M29" s="87">
        <f t="shared" ref="M29:T29" si="57">SUM(M30:M31)</f>
        <v>0</v>
      </c>
      <c r="N29" s="77">
        <f t="shared" si="57"/>
        <v>0</v>
      </c>
      <c r="O29" s="88">
        <f t="shared" si="57"/>
        <v>0</v>
      </c>
      <c r="P29" s="77">
        <f t="shared" si="57"/>
        <v>0</v>
      </c>
      <c r="Q29" s="88">
        <f t="shared" si="57"/>
        <v>0</v>
      </c>
      <c r="R29" s="77">
        <f>SUM(R30:R31)</f>
        <v>0</v>
      </c>
      <c r="S29" s="88">
        <f>SUM(S30:S31)</f>
        <v>0</v>
      </c>
      <c r="T29" s="89">
        <f t="shared" si="57"/>
        <v>0</v>
      </c>
      <c r="U29" s="88"/>
      <c r="V29" s="87">
        <f t="shared" ref="V29:AC29" si="58">SUM(V30:V31)</f>
        <v>0</v>
      </c>
      <c r="W29" s="77">
        <f t="shared" si="58"/>
        <v>0</v>
      </c>
      <c r="X29" s="88">
        <f t="shared" si="58"/>
        <v>0</v>
      </c>
      <c r="Y29" s="77">
        <f t="shared" si="58"/>
        <v>0</v>
      </c>
      <c r="Z29" s="88">
        <f>SUM(Z30:Z31)</f>
        <v>0</v>
      </c>
      <c r="AA29" s="77">
        <f>SUM(AA30:AA31)</f>
        <v>0</v>
      </c>
      <c r="AB29" s="88">
        <f t="shared" si="58"/>
        <v>0</v>
      </c>
      <c r="AC29" s="89">
        <f t="shared" si="58"/>
        <v>0</v>
      </c>
      <c r="AD29" s="88"/>
      <c r="AE29" s="87">
        <f t="shared" ref="AE29:AL29" si="59">SUM(AE30:AE31)</f>
        <v>0</v>
      </c>
      <c r="AF29" s="77">
        <f t="shared" si="59"/>
        <v>0</v>
      </c>
      <c r="AG29" s="88">
        <f t="shared" si="59"/>
        <v>0</v>
      </c>
      <c r="AH29" s="77">
        <f t="shared" si="59"/>
        <v>0</v>
      </c>
      <c r="AI29" s="88">
        <f>SUM(AI30:AI31)</f>
        <v>0</v>
      </c>
      <c r="AJ29" s="77">
        <f>SUM(AJ30:AJ31)</f>
        <v>5</v>
      </c>
      <c r="AK29" s="88">
        <f t="shared" si="59"/>
        <v>0</v>
      </c>
      <c r="AL29" s="89">
        <f t="shared" si="59"/>
        <v>0</v>
      </c>
      <c r="AM29" s="88"/>
      <c r="AN29" s="87">
        <f t="shared" ref="AN29:AU29" si="60">SUM(AN30:AN31)</f>
        <v>0</v>
      </c>
      <c r="AO29" s="77">
        <f t="shared" si="60"/>
        <v>0</v>
      </c>
      <c r="AP29" s="88">
        <f t="shared" si="60"/>
        <v>0</v>
      </c>
      <c r="AQ29" s="77">
        <f>SUM(AQ30:AQ31)</f>
        <v>0</v>
      </c>
      <c r="AR29" s="88">
        <f>SUM(AR30:AR31)</f>
        <v>0</v>
      </c>
      <c r="AS29" s="77">
        <f t="shared" si="60"/>
        <v>0</v>
      </c>
      <c r="AT29" s="88">
        <f t="shared" si="60"/>
        <v>0</v>
      </c>
      <c r="AU29" s="89">
        <f t="shared" si="60"/>
        <v>1</v>
      </c>
      <c r="AV29" s="88"/>
      <c r="AW29" s="87">
        <f t="shared" ref="AW29:BD29" si="61">SUM(AW30:AW31)</f>
        <v>0</v>
      </c>
      <c r="AX29" s="77">
        <f>SUM(AX30:AX31)</f>
        <v>0</v>
      </c>
      <c r="AY29" s="88">
        <f>SUM(AY30:AY31)</f>
        <v>0</v>
      </c>
      <c r="AZ29" s="77">
        <f t="shared" si="61"/>
        <v>0</v>
      </c>
      <c r="BA29" s="88">
        <f t="shared" si="61"/>
        <v>0</v>
      </c>
      <c r="BB29" s="77">
        <f t="shared" si="61"/>
        <v>0</v>
      </c>
      <c r="BC29" s="88">
        <f t="shared" si="61"/>
        <v>0</v>
      </c>
      <c r="BD29" s="89">
        <f t="shared" si="61"/>
        <v>0</v>
      </c>
      <c r="BE29" s="88"/>
      <c r="BF29" s="87">
        <f t="shared" ref="BF29:BM29" si="62">SUM(BF30:BF31)</f>
        <v>0</v>
      </c>
      <c r="BG29" s="77">
        <f t="shared" si="62"/>
        <v>0</v>
      </c>
      <c r="BH29" s="88">
        <f>SUM(BH30:BH31)</f>
        <v>0</v>
      </c>
      <c r="BI29" s="77">
        <f>SUM(BI30:BI31)</f>
        <v>0</v>
      </c>
      <c r="BJ29" s="88">
        <f t="shared" si="62"/>
        <v>0</v>
      </c>
      <c r="BK29" s="77">
        <f t="shared" si="62"/>
        <v>0</v>
      </c>
      <c r="BL29" s="88">
        <f t="shared" si="62"/>
        <v>0</v>
      </c>
      <c r="BM29" s="89">
        <f t="shared" si="62"/>
        <v>0</v>
      </c>
      <c r="BN29" s="88"/>
      <c r="BO29" s="87">
        <f t="shared" ref="BO29:BV29" si="63">SUM(BO30:BO31)</f>
        <v>0</v>
      </c>
      <c r="BP29" s="77">
        <f t="shared" si="63"/>
        <v>0</v>
      </c>
      <c r="BQ29" s="88">
        <f>SUM(BQ30:BQ31)</f>
        <v>0</v>
      </c>
      <c r="BR29" s="77">
        <f>SUM(BR30:BR31)</f>
        <v>0</v>
      </c>
      <c r="BS29" s="88">
        <f t="shared" si="63"/>
        <v>0</v>
      </c>
      <c r="BT29" s="77">
        <f t="shared" si="63"/>
        <v>0</v>
      </c>
      <c r="BU29" s="88">
        <f t="shared" si="63"/>
        <v>0</v>
      </c>
      <c r="BV29" s="89">
        <f t="shared" si="63"/>
        <v>0</v>
      </c>
      <c r="BW29" s="88"/>
      <c r="BX29" s="87">
        <f t="shared" ref="BX29:CE29" si="64">SUM(BX30:BX31)</f>
        <v>0</v>
      </c>
      <c r="BY29" s="77">
        <f t="shared" si="64"/>
        <v>0</v>
      </c>
      <c r="BZ29" s="88">
        <f>SUM(BZ30:BZ31)</f>
        <v>0</v>
      </c>
      <c r="CA29" s="77">
        <f>SUM(CA30:CA31)</f>
        <v>0</v>
      </c>
      <c r="CB29" s="88">
        <f t="shared" si="64"/>
        <v>0</v>
      </c>
      <c r="CC29" s="77">
        <f t="shared" si="64"/>
        <v>0</v>
      </c>
      <c r="CD29" s="88">
        <f t="shared" si="64"/>
        <v>0</v>
      </c>
      <c r="CE29" s="89">
        <f t="shared" si="64"/>
        <v>0</v>
      </c>
      <c r="CF29" s="88"/>
      <c r="CG29" s="87">
        <f t="shared" ref="CG29:CN29" si="65">SUM(CG30:CG31)</f>
        <v>0</v>
      </c>
      <c r="CH29" s="77">
        <f t="shared" si="65"/>
        <v>0</v>
      </c>
      <c r="CI29" s="88">
        <f>SUM(CI30:CI31)</f>
        <v>0</v>
      </c>
      <c r="CJ29" s="77">
        <f>SUM(CJ30:CJ31)</f>
        <v>0</v>
      </c>
      <c r="CK29" s="88">
        <f t="shared" si="65"/>
        <v>0</v>
      </c>
      <c r="CL29" s="77">
        <f t="shared" si="65"/>
        <v>0</v>
      </c>
      <c r="CM29" s="88">
        <f t="shared" si="65"/>
        <v>0</v>
      </c>
      <c r="CN29" s="89">
        <f t="shared" si="65"/>
        <v>0</v>
      </c>
      <c r="CO29" s="88"/>
      <c r="CP29" s="87">
        <f t="shared" ref="CP29:CW29" si="66">SUM(CP30:CP31)</f>
        <v>0</v>
      </c>
      <c r="CQ29" s="77">
        <f t="shared" si="66"/>
        <v>0</v>
      </c>
      <c r="CR29" s="88">
        <f>SUM(CR30:CR31)</f>
        <v>0</v>
      </c>
      <c r="CS29" s="77">
        <f>SUM(CS30:CS31)</f>
        <v>0</v>
      </c>
      <c r="CT29" s="88">
        <f t="shared" si="66"/>
        <v>0</v>
      </c>
      <c r="CU29" s="77">
        <f t="shared" si="66"/>
        <v>0</v>
      </c>
      <c r="CV29" s="88">
        <f t="shared" si="66"/>
        <v>0</v>
      </c>
      <c r="CW29" s="89">
        <f t="shared" si="66"/>
        <v>0</v>
      </c>
      <c r="CX29" s="88"/>
      <c r="CY29" s="87">
        <f t="shared" ref="CY29:DF29" si="67">SUM(CY30:CY31)</f>
        <v>0</v>
      </c>
      <c r="CZ29" s="77">
        <f t="shared" si="67"/>
        <v>0</v>
      </c>
      <c r="DA29" s="88">
        <f>SUM(DA30:DA31)</f>
        <v>0</v>
      </c>
      <c r="DB29" s="77">
        <f>SUM(DB30:DB31)</f>
        <v>0</v>
      </c>
      <c r="DC29" s="88">
        <f t="shared" si="67"/>
        <v>0</v>
      </c>
      <c r="DD29" s="77">
        <f t="shared" si="67"/>
        <v>0</v>
      </c>
      <c r="DE29" s="88">
        <f t="shared" si="67"/>
        <v>0</v>
      </c>
      <c r="DF29" s="89">
        <f t="shared" si="67"/>
        <v>0</v>
      </c>
      <c r="DG29" s="88"/>
      <c r="DH29" s="87">
        <f t="shared" ref="DH29:DO29" si="68">SUM(DH30:DH31)</f>
        <v>0</v>
      </c>
      <c r="DI29" s="77">
        <f t="shared" si="68"/>
        <v>0</v>
      </c>
      <c r="DJ29" s="88">
        <f>SUM(DJ30:DJ31)</f>
        <v>0</v>
      </c>
      <c r="DK29" s="77">
        <f>SUM(DK30:DK31)</f>
        <v>0</v>
      </c>
      <c r="DL29" s="88">
        <f t="shared" si="68"/>
        <v>0</v>
      </c>
      <c r="DM29" s="77">
        <f t="shared" si="68"/>
        <v>0</v>
      </c>
      <c r="DN29" s="88">
        <f t="shared" si="68"/>
        <v>0</v>
      </c>
      <c r="DO29" s="89">
        <f t="shared" si="68"/>
        <v>0</v>
      </c>
      <c r="DP29" s="88"/>
      <c r="DQ29" s="87">
        <f t="shared" ref="DQ29:DX29" si="69">SUM(DQ30:DQ31)</f>
        <v>0</v>
      </c>
      <c r="DR29" s="77">
        <f t="shared" si="69"/>
        <v>0</v>
      </c>
      <c r="DS29" s="88">
        <f>SUM(DS30:DS31)</f>
        <v>0</v>
      </c>
      <c r="DT29" s="77">
        <f>SUM(DT30:DT31)</f>
        <v>0</v>
      </c>
      <c r="DU29" s="88">
        <f t="shared" si="69"/>
        <v>0</v>
      </c>
      <c r="DV29" s="77">
        <f t="shared" si="69"/>
        <v>0</v>
      </c>
      <c r="DW29" s="88">
        <f t="shared" si="69"/>
        <v>0</v>
      </c>
      <c r="DX29" s="89">
        <f t="shared" si="69"/>
        <v>0</v>
      </c>
      <c r="DY29" s="88"/>
      <c r="DZ29" s="87">
        <f t="shared" ref="DZ29:EG29" si="70">SUM(DZ30:DZ31)</f>
        <v>0</v>
      </c>
      <c r="EA29" s="77">
        <f t="shared" si="70"/>
        <v>0</v>
      </c>
      <c r="EB29" s="88">
        <f>SUM(EB30:EB31)</f>
        <v>0</v>
      </c>
      <c r="EC29" s="77">
        <f>SUM(EC30:EC31)</f>
        <v>0</v>
      </c>
      <c r="ED29" s="88">
        <f t="shared" si="70"/>
        <v>0</v>
      </c>
      <c r="EE29" s="77">
        <f t="shared" si="70"/>
        <v>0</v>
      </c>
      <c r="EF29" s="88">
        <f t="shared" si="70"/>
        <v>0</v>
      </c>
      <c r="EG29" s="89">
        <f t="shared" si="70"/>
        <v>0</v>
      </c>
      <c r="EH29" s="88"/>
      <c r="EI29" s="87">
        <f t="shared" ref="EI29:EP29" si="71">SUM(EI30:EI31)</f>
        <v>0</v>
      </c>
      <c r="EJ29" s="77">
        <f t="shared" si="71"/>
        <v>0</v>
      </c>
      <c r="EK29" s="88">
        <f>SUM(EK30:EK31)</f>
        <v>0</v>
      </c>
      <c r="EL29" s="77">
        <f>SUM(EL30:EL31)</f>
        <v>0</v>
      </c>
      <c r="EM29" s="88">
        <f t="shared" si="71"/>
        <v>0</v>
      </c>
      <c r="EN29" s="77">
        <f t="shared" si="71"/>
        <v>0</v>
      </c>
      <c r="EO29" s="88">
        <f t="shared" si="71"/>
        <v>0</v>
      </c>
      <c r="EP29" s="89">
        <f t="shared" si="71"/>
        <v>0</v>
      </c>
      <c r="EQ29" s="90"/>
      <c r="ER29" s="87">
        <f t="shared" ref="ER29:EY29" si="72">SUM(ER30:ER31)</f>
        <v>0</v>
      </c>
      <c r="ES29" s="77">
        <f t="shared" si="72"/>
        <v>0</v>
      </c>
      <c r="ET29" s="88">
        <f>SUM(ET30:ET31)</f>
        <v>0</v>
      </c>
      <c r="EU29" s="77">
        <f>SUM(EU30:EU31)</f>
        <v>0</v>
      </c>
      <c r="EV29" s="88">
        <f t="shared" si="72"/>
        <v>0</v>
      </c>
      <c r="EW29" s="77">
        <f t="shared" si="72"/>
        <v>0</v>
      </c>
      <c r="EX29" s="88">
        <f t="shared" si="72"/>
        <v>0</v>
      </c>
      <c r="EY29" s="89">
        <f t="shared" si="72"/>
        <v>0</v>
      </c>
      <c r="EZ29" s="90"/>
      <c r="FA29" s="87">
        <f t="shared" ref="FA29:FH29" si="73">SUM(FA30:FA31)</f>
        <v>0</v>
      </c>
      <c r="FB29" s="77">
        <f t="shared" si="73"/>
        <v>0</v>
      </c>
      <c r="FC29" s="88">
        <f>SUM(FC30:FC31)</f>
        <v>0</v>
      </c>
      <c r="FD29" s="77">
        <f>SUM(FD30:FD31)</f>
        <v>0</v>
      </c>
      <c r="FE29" s="88">
        <f t="shared" si="73"/>
        <v>0</v>
      </c>
      <c r="FF29" s="77">
        <f t="shared" si="73"/>
        <v>0</v>
      </c>
      <c r="FG29" s="88">
        <f t="shared" si="73"/>
        <v>0</v>
      </c>
      <c r="FH29" s="89">
        <f t="shared" si="73"/>
        <v>0</v>
      </c>
    </row>
    <row r="30" spans="1:164" outlineLevel="1" x14ac:dyDescent="0.2">
      <c r="A30" s="13" t="s">
        <v>66</v>
      </c>
      <c r="B30" s="76">
        <v>20</v>
      </c>
      <c r="C30" s="77">
        <f>SUM(E30,G30,I30,K30,N30,P30,R30,T30,W30,Y30,AA30,AC30,AF30,AH30,AJ30,AL30,AO30,AQ30,AS30,AU30,AX30,AZ30,BB30,BD30,BG30,BI30,BK30,BM30,BP30,BR30,BT30,BV30,BY30,CA30,CC30,CE30,CH30,CJ30,CL30,CN30,CQ30,CS30,CU30,CW30,CZ30,DB30,DD30,DF30,DI30,DK30,DM30,DO30,DR30,DT30,DV30,DX30,EA30,EC30,EE30,EG30,EJ30,EL30,EN30,EP30,ES30,EU30,EW30,EY30,FB30,FD30,FF30,FH30)</f>
        <v>6</v>
      </c>
      <c r="D30" s="91"/>
      <c r="E30" s="92"/>
      <c r="F30" s="93"/>
      <c r="G30" s="92"/>
      <c r="H30" s="93"/>
      <c r="I30" s="92"/>
      <c r="J30" s="93"/>
      <c r="K30" s="94"/>
      <c r="L30" s="93"/>
      <c r="M30" s="91"/>
      <c r="N30" s="92"/>
      <c r="O30" s="93"/>
      <c r="P30" s="92"/>
      <c r="Q30" s="93"/>
      <c r="R30" s="92"/>
      <c r="S30" s="93"/>
      <c r="T30" s="94"/>
      <c r="U30" s="93"/>
      <c r="V30" s="91"/>
      <c r="W30" s="92"/>
      <c r="X30" s="93"/>
      <c r="Y30" s="92"/>
      <c r="Z30" s="93"/>
      <c r="AA30" s="92"/>
      <c r="AB30" s="93"/>
      <c r="AC30" s="94"/>
      <c r="AD30" s="93"/>
      <c r="AE30" s="91"/>
      <c r="AF30" s="92"/>
      <c r="AG30" s="93"/>
      <c r="AH30" s="92"/>
      <c r="AI30" s="93"/>
      <c r="AJ30" s="92">
        <v>5</v>
      </c>
      <c r="AK30" s="93"/>
      <c r="AL30" s="94"/>
      <c r="AM30" s="95"/>
      <c r="AN30" s="91"/>
      <c r="AO30" s="92"/>
      <c r="AP30" s="93"/>
      <c r="AQ30" s="92"/>
      <c r="AR30" s="93"/>
      <c r="AS30" s="92"/>
      <c r="AT30" s="93"/>
      <c r="AU30" s="94">
        <v>1</v>
      </c>
      <c r="AV30" s="95"/>
      <c r="AW30" s="91"/>
      <c r="AX30" s="92"/>
      <c r="AY30" s="93"/>
      <c r="AZ30" s="92"/>
      <c r="BA30" s="93"/>
      <c r="BB30" s="92"/>
      <c r="BC30" s="93"/>
      <c r="BD30" s="94"/>
      <c r="BE30" s="95"/>
      <c r="BF30" s="91"/>
      <c r="BG30" s="92"/>
      <c r="BH30" s="93"/>
      <c r="BI30" s="92"/>
      <c r="BJ30" s="93"/>
      <c r="BK30" s="92"/>
      <c r="BL30" s="93"/>
      <c r="BM30" s="94"/>
      <c r="BN30" s="95"/>
      <c r="BO30" s="91"/>
      <c r="BP30" s="92"/>
      <c r="BQ30" s="93"/>
      <c r="BR30" s="92"/>
      <c r="BS30" s="93"/>
      <c r="BT30" s="92"/>
      <c r="BU30" s="93"/>
      <c r="BV30" s="94"/>
      <c r="BW30" s="95"/>
      <c r="BX30" s="91"/>
      <c r="BY30" s="92"/>
      <c r="BZ30" s="93"/>
      <c r="CA30" s="92"/>
      <c r="CB30" s="93"/>
      <c r="CC30" s="92"/>
      <c r="CD30" s="93"/>
      <c r="CE30" s="94"/>
      <c r="CF30" s="95"/>
      <c r="CG30" s="91"/>
      <c r="CH30" s="92"/>
      <c r="CI30" s="93"/>
      <c r="CJ30" s="92"/>
      <c r="CK30" s="93"/>
      <c r="CL30" s="92"/>
      <c r="CM30" s="93"/>
      <c r="CN30" s="94"/>
      <c r="CO30" s="95"/>
      <c r="CP30" s="91"/>
      <c r="CQ30" s="92"/>
      <c r="CR30" s="93"/>
      <c r="CS30" s="92"/>
      <c r="CT30" s="93"/>
      <c r="CU30" s="92"/>
      <c r="CV30" s="93"/>
      <c r="CW30" s="94"/>
      <c r="CX30" s="95"/>
      <c r="CY30" s="91"/>
      <c r="CZ30" s="92"/>
      <c r="DA30" s="93"/>
      <c r="DB30" s="92"/>
      <c r="DC30" s="93"/>
      <c r="DD30" s="92"/>
      <c r="DE30" s="93"/>
      <c r="DF30" s="94"/>
      <c r="DG30" s="95"/>
      <c r="DH30" s="91"/>
      <c r="DI30" s="92"/>
      <c r="DJ30" s="93"/>
      <c r="DK30" s="92"/>
      <c r="DL30" s="93"/>
      <c r="DM30" s="92"/>
      <c r="DN30" s="93"/>
      <c r="DO30" s="94"/>
      <c r="DP30" s="95"/>
      <c r="DQ30" s="91"/>
      <c r="DR30" s="92"/>
      <c r="DS30" s="93"/>
      <c r="DT30" s="92"/>
      <c r="DU30" s="93"/>
      <c r="DV30" s="92"/>
      <c r="DW30" s="93"/>
      <c r="DX30" s="94"/>
      <c r="DY30" s="95"/>
      <c r="DZ30" s="91"/>
      <c r="EA30" s="92"/>
      <c r="EB30" s="93"/>
      <c r="EC30" s="92"/>
      <c r="ED30" s="93"/>
      <c r="EE30" s="92"/>
      <c r="EF30" s="93"/>
      <c r="EG30" s="94"/>
      <c r="EH30" s="95"/>
      <c r="EI30" s="91"/>
      <c r="EJ30" s="92"/>
      <c r="EK30" s="93"/>
      <c r="EL30" s="92"/>
      <c r="EM30" s="93"/>
      <c r="EN30" s="92"/>
      <c r="EO30" s="93"/>
      <c r="EP30" s="94"/>
      <c r="EQ30" s="95"/>
      <c r="ER30" s="91"/>
      <c r="ES30" s="92"/>
      <c r="ET30" s="93"/>
      <c r="EU30" s="92"/>
      <c r="EV30" s="93"/>
      <c r="EW30" s="92"/>
      <c r="EX30" s="93"/>
      <c r="EY30" s="94"/>
      <c r="EZ30" s="95"/>
      <c r="FA30" s="91"/>
      <c r="FB30" s="92"/>
      <c r="FC30" s="93"/>
      <c r="FD30" s="92"/>
      <c r="FE30" s="93"/>
      <c r="FF30" s="92"/>
      <c r="FG30" s="93"/>
      <c r="FH30" s="94"/>
    </row>
    <row r="31" spans="1:164" outlineLevel="1" x14ac:dyDescent="0.2">
      <c r="A31" s="7"/>
      <c r="B31" s="78"/>
      <c r="C31" s="79"/>
      <c r="D31" s="91"/>
      <c r="E31" s="92"/>
      <c r="F31" s="93"/>
      <c r="G31" s="92"/>
      <c r="H31" s="93"/>
      <c r="I31" s="92"/>
      <c r="J31" s="93"/>
      <c r="K31" s="94"/>
      <c r="L31" s="93"/>
      <c r="M31" s="91"/>
      <c r="N31" s="92"/>
      <c r="O31" s="93"/>
      <c r="P31" s="92"/>
      <c r="Q31" s="93"/>
      <c r="R31" s="92"/>
      <c r="S31" s="93"/>
      <c r="T31" s="94"/>
      <c r="U31" s="93"/>
      <c r="V31" s="91"/>
      <c r="W31" s="92"/>
      <c r="X31" s="93"/>
      <c r="Y31" s="92"/>
      <c r="Z31" s="93"/>
      <c r="AA31" s="92"/>
      <c r="AB31" s="93"/>
      <c r="AC31" s="94"/>
      <c r="AD31" s="93"/>
      <c r="AE31" s="91"/>
      <c r="AF31" s="92"/>
      <c r="AG31" s="93"/>
      <c r="AH31" s="92"/>
      <c r="AI31" s="93"/>
      <c r="AJ31" s="92"/>
      <c r="AK31" s="93"/>
      <c r="AL31" s="94"/>
      <c r="AM31" s="95"/>
      <c r="AN31" s="91"/>
      <c r="AO31" s="92"/>
      <c r="AP31" s="93"/>
      <c r="AQ31" s="92"/>
      <c r="AR31" s="93"/>
      <c r="AS31" s="92"/>
      <c r="AT31" s="93"/>
      <c r="AU31" s="94"/>
      <c r="AV31" s="95"/>
      <c r="AW31" s="91"/>
      <c r="AX31" s="92"/>
      <c r="AY31" s="93"/>
      <c r="AZ31" s="92"/>
      <c r="BA31" s="93"/>
      <c r="BB31" s="92"/>
      <c r="BC31" s="93"/>
      <c r="BD31" s="94"/>
      <c r="BE31" s="95"/>
      <c r="BF31" s="91"/>
      <c r="BG31" s="92"/>
      <c r="BH31" s="93"/>
      <c r="BI31" s="92"/>
      <c r="BJ31" s="93"/>
      <c r="BK31" s="92"/>
      <c r="BL31" s="93"/>
      <c r="BM31" s="94"/>
      <c r="BN31" s="95"/>
      <c r="BO31" s="91"/>
      <c r="BP31" s="92"/>
      <c r="BQ31" s="93"/>
      <c r="BR31" s="92"/>
      <c r="BS31" s="93"/>
      <c r="BT31" s="92"/>
      <c r="BU31" s="93"/>
      <c r="BV31" s="94"/>
      <c r="BW31" s="95"/>
      <c r="BX31" s="91"/>
      <c r="BY31" s="92"/>
      <c r="BZ31" s="93"/>
      <c r="CA31" s="92"/>
      <c r="CB31" s="93"/>
      <c r="CC31" s="92"/>
      <c r="CD31" s="93"/>
      <c r="CE31" s="94"/>
      <c r="CF31" s="95"/>
      <c r="CG31" s="91"/>
      <c r="CH31" s="92"/>
      <c r="CI31" s="93"/>
      <c r="CJ31" s="92"/>
      <c r="CK31" s="93"/>
      <c r="CL31" s="92"/>
      <c r="CM31" s="93"/>
      <c r="CN31" s="94"/>
      <c r="CO31" s="95"/>
      <c r="CP31" s="91"/>
      <c r="CQ31" s="92"/>
      <c r="CR31" s="93"/>
      <c r="CS31" s="92"/>
      <c r="CT31" s="93"/>
      <c r="CU31" s="92"/>
      <c r="CV31" s="93"/>
      <c r="CW31" s="94"/>
      <c r="CX31" s="95"/>
      <c r="CY31" s="91"/>
      <c r="CZ31" s="92"/>
      <c r="DA31" s="93"/>
      <c r="DB31" s="92"/>
      <c r="DC31" s="93"/>
      <c r="DD31" s="92"/>
      <c r="DE31" s="93"/>
      <c r="DF31" s="94"/>
      <c r="DG31" s="95"/>
      <c r="DH31" s="91"/>
      <c r="DI31" s="92"/>
      <c r="DJ31" s="93"/>
      <c r="DK31" s="92"/>
      <c r="DL31" s="93"/>
      <c r="DM31" s="92"/>
      <c r="DN31" s="93"/>
      <c r="DO31" s="94"/>
      <c r="DP31" s="95"/>
      <c r="DQ31" s="91"/>
      <c r="DR31" s="92"/>
      <c r="DS31" s="93"/>
      <c r="DT31" s="92"/>
      <c r="DU31" s="93"/>
      <c r="DV31" s="92"/>
      <c r="DW31" s="93"/>
      <c r="DX31" s="94"/>
      <c r="DY31" s="95"/>
      <c r="DZ31" s="91"/>
      <c r="EA31" s="92"/>
      <c r="EB31" s="93"/>
      <c r="EC31" s="92"/>
      <c r="ED31" s="93"/>
      <c r="EE31" s="92"/>
      <c r="EF31" s="93"/>
      <c r="EG31" s="94"/>
      <c r="EH31" s="95"/>
      <c r="EI31" s="91"/>
      <c r="EJ31" s="92"/>
      <c r="EK31" s="93"/>
      <c r="EL31" s="92"/>
      <c r="EM31" s="93"/>
      <c r="EN31" s="92"/>
      <c r="EO31" s="93"/>
      <c r="EP31" s="94"/>
      <c r="EQ31" s="95"/>
      <c r="ER31" s="91"/>
      <c r="ES31" s="92"/>
      <c r="ET31" s="93"/>
      <c r="EU31" s="92"/>
      <c r="EV31" s="93"/>
      <c r="EW31" s="92"/>
      <c r="EX31" s="93"/>
      <c r="EY31" s="94"/>
      <c r="EZ31" s="95"/>
      <c r="FA31" s="91"/>
      <c r="FB31" s="92"/>
      <c r="FC31" s="93"/>
      <c r="FD31" s="92"/>
      <c r="FE31" s="93"/>
      <c r="FF31" s="92"/>
      <c r="FG31" s="93"/>
      <c r="FH31" s="94"/>
    </row>
    <row r="32" spans="1:164" x14ac:dyDescent="0.2">
      <c r="A32" s="5" t="s">
        <v>67</v>
      </c>
      <c r="B32" s="74">
        <f t="shared" ref="B32:K32" si="74">SUM(B33:B43)</f>
        <v>172</v>
      </c>
      <c r="C32" s="75">
        <f t="shared" si="74"/>
        <v>176</v>
      </c>
      <c r="D32" s="87">
        <f t="shared" si="74"/>
        <v>0</v>
      </c>
      <c r="E32" s="77">
        <f t="shared" si="74"/>
        <v>0</v>
      </c>
      <c r="F32" s="88">
        <f t="shared" si="74"/>
        <v>0</v>
      </c>
      <c r="G32" s="77">
        <f t="shared" si="74"/>
        <v>0</v>
      </c>
      <c r="H32" s="88">
        <f t="shared" si="74"/>
        <v>0</v>
      </c>
      <c r="I32" s="77">
        <f t="shared" si="74"/>
        <v>0</v>
      </c>
      <c r="J32" s="88">
        <f t="shared" si="74"/>
        <v>0</v>
      </c>
      <c r="K32" s="89">
        <f t="shared" si="74"/>
        <v>0</v>
      </c>
      <c r="L32" s="88"/>
      <c r="M32" s="87">
        <f t="shared" ref="M32:T32" si="75">SUM(M33:M43)</f>
        <v>0</v>
      </c>
      <c r="N32" s="77">
        <f t="shared" si="75"/>
        <v>3</v>
      </c>
      <c r="O32" s="88">
        <f t="shared" si="75"/>
        <v>0</v>
      </c>
      <c r="P32" s="77">
        <f t="shared" si="75"/>
        <v>0</v>
      </c>
      <c r="Q32" s="88">
        <f t="shared" si="75"/>
        <v>0</v>
      </c>
      <c r="R32" s="77">
        <f t="shared" si="75"/>
        <v>0</v>
      </c>
      <c r="S32" s="88">
        <f t="shared" si="75"/>
        <v>0</v>
      </c>
      <c r="T32" s="89">
        <f t="shared" si="75"/>
        <v>0</v>
      </c>
      <c r="U32" s="88"/>
      <c r="V32" s="87">
        <f t="shared" ref="V32:AC32" si="76">SUM(V33:V43)</f>
        <v>0</v>
      </c>
      <c r="W32" s="77">
        <f t="shared" si="76"/>
        <v>0</v>
      </c>
      <c r="X32" s="88">
        <f t="shared" si="76"/>
        <v>0</v>
      </c>
      <c r="Y32" s="77">
        <f t="shared" si="76"/>
        <v>0</v>
      </c>
      <c r="Z32" s="88">
        <f t="shared" si="76"/>
        <v>0</v>
      </c>
      <c r="AA32" s="77">
        <f t="shared" si="76"/>
        <v>0</v>
      </c>
      <c r="AB32" s="88">
        <f t="shared" si="76"/>
        <v>0</v>
      </c>
      <c r="AC32" s="89">
        <f t="shared" si="76"/>
        <v>0</v>
      </c>
      <c r="AD32" s="88"/>
      <c r="AE32" s="87">
        <f t="shared" ref="AE32:AL32" si="77">SUM(AE33:AE43)</f>
        <v>0</v>
      </c>
      <c r="AF32" s="77">
        <f t="shared" si="77"/>
        <v>4</v>
      </c>
      <c r="AG32" s="88">
        <f t="shared" si="77"/>
        <v>0</v>
      </c>
      <c r="AH32" s="77">
        <f t="shared" si="77"/>
        <v>0</v>
      </c>
      <c r="AI32" s="88">
        <f t="shared" si="77"/>
        <v>0</v>
      </c>
      <c r="AJ32" s="77">
        <f t="shared" si="77"/>
        <v>8</v>
      </c>
      <c r="AK32" s="88">
        <f t="shared" si="77"/>
        <v>0</v>
      </c>
      <c r="AL32" s="89">
        <f t="shared" si="77"/>
        <v>0</v>
      </c>
      <c r="AM32" s="88"/>
      <c r="AN32" s="87">
        <f t="shared" ref="AN32:AU32" si="78">SUM(AN33:AN43)</f>
        <v>0</v>
      </c>
      <c r="AO32" s="77">
        <f t="shared" si="78"/>
        <v>8</v>
      </c>
      <c r="AP32" s="88">
        <f t="shared" si="78"/>
        <v>0</v>
      </c>
      <c r="AQ32" s="77">
        <f t="shared" si="78"/>
        <v>1.5</v>
      </c>
      <c r="AR32" s="88">
        <f t="shared" si="78"/>
        <v>15</v>
      </c>
      <c r="AS32" s="77">
        <f t="shared" si="78"/>
        <v>6</v>
      </c>
      <c r="AT32" s="88">
        <f t="shared" si="78"/>
        <v>0</v>
      </c>
      <c r="AU32" s="89">
        <f t="shared" si="78"/>
        <v>1</v>
      </c>
      <c r="AV32" s="88"/>
      <c r="AW32" s="87">
        <f t="shared" ref="AW32:BD32" si="79">SUM(AW33:AW43)</f>
        <v>0</v>
      </c>
      <c r="AX32" s="77">
        <f t="shared" si="79"/>
        <v>9</v>
      </c>
      <c r="AY32" s="88">
        <f t="shared" si="79"/>
        <v>0</v>
      </c>
      <c r="AZ32" s="77">
        <f t="shared" si="79"/>
        <v>0</v>
      </c>
      <c r="BA32" s="88">
        <f t="shared" si="79"/>
        <v>15</v>
      </c>
      <c r="BB32" s="77">
        <f t="shared" si="79"/>
        <v>7</v>
      </c>
      <c r="BC32" s="88">
        <f t="shared" si="79"/>
        <v>0</v>
      </c>
      <c r="BD32" s="89">
        <f t="shared" si="79"/>
        <v>0</v>
      </c>
      <c r="BE32" s="88"/>
      <c r="BF32" s="87">
        <f t="shared" ref="BF32:BM32" si="80">SUM(BF33:BF43)</f>
        <v>0</v>
      </c>
      <c r="BG32" s="77">
        <f t="shared" si="80"/>
        <v>0</v>
      </c>
      <c r="BH32" s="88">
        <f t="shared" si="80"/>
        <v>0</v>
      </c>
      <c r="BI32" s="77">
        <f t="shared" si="80"/>
        <v>0</v>
      </c>
      <c r="BJ32" s="88">
        <f t="shared" si="80"/>
        <v>0</v>
      </c>
      <c r="BK32" s="77">
        <f t="shared" si="80"/>
        <v>8</v>
      </c>
      <c r="BL32" s="88">
        <f t="shared" si="80"/>
        <v>0</v>
      </c>
      <c r="BM32" s="89">
        <f t="shared" si="80"/>
        <v>0</v>
      </c>
      <c r="BN32" s="88"/>
      <c r="BO32" s="87">
        <f t="shared" ref="BO32:BV32" si="81">SUM(BO33:BO43)</f>
        <v>0</v>
      </c>
      <c r="BP32" s="77">
        <f t="shared" si="81"/>
        <v>0</v>
      </c>
      <c r="BQ32" s="88">
        <f t="shared" si="81"/>
        <v>0</v>
      </c>
      <c r="BR32" s="77">
        <f t="shared" si="81"/>
        <v>0</v>
      </c>
      <c r="BS32" s="88">
        <f t="shared" si="81"/>
        <v>0</v>
      </c>
      <c r="BT32" s="77">
        <f t="shared" si="81"/>
        <v>7</v>
      </c>
      <c r="BU32" s="88">
        <f t="shared" si="81"/>
        <v>0</v>
      </c>
      <c r="BV32" s="89">
        <f t="shared" si="81"/>
        <v>0</v>
      </c>
      <c r="BW32" s="88"/>
      <c r="BX32" s="87">
        <f t="shared" ref="BX32:CE32" si="82">SUM(BX33:BX43)</f>
        <v>0</v>
      </c>
      <c r="BY32" s="77">
        <f t="shared" si="82"/>
        <v>1</v>
      </c>
      <c r="BZ32" s="88">
        <f t="shared" si="82"/>
        <v>0</v>
      </c>
      <c r="CA32" s="77">
        <f t="shared" si="82"/>
        <v>7.5</v>
      </c>
      <c r="CB32" s="88">
        <f t="shared" si="82"/>
        <v>0</v>
      </c>
      <c r="CC32" s="77">
        <f t="shared" si="82"/>
        <v>9</v>
      </c>
      <c r="CD32" s="88">
        <f t="shared" si="82"/>
        <v>0</v>
      </c>
      <c r="CE32" s="89">
        <f t="shared" si="82"/>
        <v>0</v>
      </c>
      <c r="CF32" s="88"/>
      <c r="CG32" s="87">
        <f t="shared" ref="CG32:CN32" si="83">SUM(CG33:CG43)</f>
        <v>0</v>
      </c>
      <c r="CH32" s="77">
        <f t="shared" si="83"/>
        <v>4.5</v>
      </c>
      <c r="CI32" s="88">
        <f t="shared" si="83"/>
        <v>0</v>
      </c>
      <c r="CJ32" s="77">
        <f t="shared" si="83"/>
        <v>12</v>
      </c>
      <c r="CK32" s="88">
        <f t="shared" si="83"/>
        <v>0</v>
      </c>
      <c r="CL32" s="77">
        <f t="shared" si="83"/>
        <v>9</v>
      </c>
      <c r="CM32" s="88">
        <f t="shared" si="83"/>
        <v>0</v>
      </c>
      <c r="CN32" s="89">
        <f t="shared" si="83"/>
        <v>3</v>
      </c>
      <c r="CO32" s="88"/>
      <c r="CP32" s="87">
        <f t="shared" ref="CP32:CW32" si="84">SUM(CP33:CP43)</f>
        <v>0</v>
      </c>
      <c r="CQ32" s="77">
        <f t="shared" si="84"/>
        <v>5.5</v>
      </c>
      <c r="CR32" s="88">
        <f t="shared" si="84"/>
        <v>0</v>
      </c>
      <c r="CS32" s="77">
        <f t="shared" si="84"/>
        <v>8</v>
      </c>
      <c r="CT32" s="88">
        <f t="shared" si="84"/>
        <v>0</v>
      </c>
      <c r="CU32" s="77">
        <f t="shared" si="84"/>
        <v>15</v>
      </c>
      <c r="CV32" s="88">
        <f t="shared" si="84"/>
        <v>0</v>
      </c>
      <c r="CW32" s="89">
        <f t="shared" si="84"/>
        <v>0</v>
      </c>
      <c r="CX32" s="88"/>
      <c r="CY32" s="87">
        <f t="shared" ref="CY32:DF32" si="85">SUM(CY33:CY43)</f>
        <v>0</v>
      </c>
      <c r="CZ32" s="77">
        <f t="shared" si="85"/>
        <v>6.5</v>
      </c>
      <c r="DA32" s="88">
        <f t="shared" si="85"/>
        <v>0</v>
      </c>
      <c r="DB32" s="77">
        <f t="shared" si="85"/>
        <v>12.5</v>
      </c>
      <c r="DC32" s="88">
        <f t="shared" si="85"/>
        <v>0</v>
      </c>
      <c r="DD32" s="77">
        <f t="shared" si="85"/>
        <v>9</v>
      </c>
      <c r="DE32" s="88">
        <f t="shared" si="85"/>
        <v>0</v>
      </c>
      <c r="DF32" s="89">
        <f t="shared" si="85"/>
        <v>11</v>
      </c>
      <c r="DG32" s="88"/>
      <c r="DH32" s="87">
        <f t="shared" ref="DH32:DO32" si="86">SUM(DH33:DH43)</f>
        <v>0</v>
      </c>
      <c r="DI32" s="77">
        <f t="shared" si="86"/>
        <v>0</v>
      </c>
      <c r="DJ32" s="88">
        <f t="shared" si="86"/>
        <v>0</v>
      </c>
      <c r="DK32" s="77">
        <f t="shared" si="86"/>
        <v>0</v>
      </c>
      <c r="DL32" s="88">
        <f t="shared" si="86"/>
        <v>0</v>
      </c>
      <c r="DM32" s="77">
        <f t="shared" si="86"/>
        <v>0</v>
      </c>
      <c r="DN32" s="88">
        <f t="shared" si="86"/>
        <v>0</v>
      </c>
      <c r="DO32" s="89">
        <f t="shared" si="86"/>
        <v>0</v>
      </c>
      <c r="DP32" s="88"/>
      <c r="DQ32" s="87">
        <f t="shared" ref="DQ32:DX32" si="87">SUM(DQ33:DQ43)</f>
        <v>0</v>
      </c>
      <c r="DR32" s="77">
        <f t="shared" si="87"/>
        <v>0</v>
      </c>
      <c r="DS32" s="88">
        <f t="shared" si="87"/>
        <v>0</v>
      </c>
      <c r="DT32" s="77">
        <f t="shared" si="87"/>
        <v>0</v>
      </c>
      <c r="DU32" s="88">
        <f t="shared" si="87"/>
        <v>0</v>
      </c>
      <c r="DV32" s="77">
        <f t="shared" si="87"/>
        <v>0</v>
      </c>
      <c r="DW32" s="88">
        <f t="shared" si="87"/>
        <v>0</v>
      </c>
      <c r="DX32" s="89">
        <f t="shared" si="87"/>
        <v>0</v>
      </c>
      <c r="DY32" s="88"/>
      <c r="DZ32" s="87">
        <f t="shared" ref="DZ32:EG32" si="88">SUM(DZ33:DZ43)</f>
        <v>0</v>
      </c>
      <c r="EA32" s="77">
        <f t="shared" si="88"/>
        <v>0</v>
      </c>
      <c r="EB32" s="88">
        <f t="shared" si="88"/>
        <v>0</v>
      </c>
      <c r="EC32" s="77">
        <f t="shared" si="88"/>
        <v>0</v>
      </c>
      <c r="ED32" s="88">
        <f t="shared" si="88"/>
        <v>0</v>
      </c>
      <c r="EE32" s="77">
        <f t="shared" si="88"/>
        <v>0</v>
      </c>
      <c r="EF32" s="88">
        <f t="shared" si="88"/>
        <v>0</v>
      </c>
      <c r="EG32" s="89">
        <f t="shared" si="88"/>
        <v>0</v>
      </c>
      <c r="EH32" s="88"/>
      <c r="EI32" s="87">
        <f t="shared" ref="EI32:EP32" si="89">SUM(EI33:EI43)</f>
        <v>0</v>
      </c>
      <c r="EJ32" s="77">
        <f t="shared" si="89"/>
        <v>0</v>
      </c>
      <c r="EK32" s="88">
        <f t="shared" si="89"/>
        <v>0</v>
      </c>
      <c r="EL32" s="77">
        <f t="shared" si="89"/>
        <v>0</v>
      </c>
      <c r="EM32" s="88">
        <f t="shared" si="89"/>
        <v>0</v>
      </c>
      <c r="EN32" s="77">
        <f t="shared" si="89"/>
        <v>0</v>
      </c>
      <c r="EO32" s="88">
        <f t="shared" si="89"/>
        <v>0</v>
      </c>
      <c r="EP32" s="89">
        <f t="shared" si="89"/>
        <v>0</v>
      </c>
      <c r="EQ32" s="90"/>
      <c r="ER32" s="87">
        <f t="shared" ref="ER32:EY32" si="90">SUM(ER33:ER43)</f>
        <v>0</v>
      </c>
      <c r="ES32" s="77">
        <f t="shared" si="90"/>
        <v>0</v>
      </c>
      <c r="ET32" s="88">
        <f t="shared" si="90"/>
        <v>0</v>
      </c>
      <c r="EU32" s="77">
        <f t="shared" si="90"/>
        <v>0</v>
      </c>
      <c r="EV32" s="88">
        <f t="shared" si="90"/>
        <v>0</v>
      </c>
      <c r="EW32" s="77">
        <f t="shared" si="90"/>
        <v>0</v>
      </c>
      <c r="EX32" s="88">
        <f t="shared" si="90"/>
        <v>0</v>
      </c>
      <c r="EY32" s="89">
        <f t="shared" si="90"/>
        <v>0</v>
      </c>
      <c r="EZ32" s="90"/>
      <c r="FA32" s="87">
        <f t="shared" ref="FA32:FH32" si="91">SUM(FA33:FA43)</f>
        <v>0</v>
      </c>
      <c r="FB32" s="77">
        <f t="shared" si="91"/>
        <v>0</v>
      </c>
      <c r="FC32" s="88">
        <f t="shared" si="91"/>
        <v>0</v>
      </c>
      <c r="FD32" s="77">
        <f t="shared" si="91"/>
        <v>0</v>
      </c>
      <c r="FE32" s="88">
        <f t="shared" si="91"/>
        <v>0</v>
      </c>
      <c r="FF32" s="77">
        <f t="shared" si="91"/>
        <v>0</v>
      </c>
      <c r="FG32" s="88">
        <f t="shared" si="91"/>
        <v>0</v>
      </c>
      <c r="FH32" s="89">
        <f t="shared" si="91"/>
        <v>0</v>
      </c>
    </row>
    <row r="33" spans="1:164" outlineLevel="1" x14ac:dyDescent="0.2">
      <c r="A33" s="13" t="s">
        <v>68</v>
      </c>
      <c r="B33" s="76">
        <v>12</v>
      </c>
      <c r="C33" s="77">
        <f>SUM(E33,G33,I33,K33,N33,P33,R33,T33,W33,Y33,AA33,AC33,AF33,AH33,AJ33,AL33,AO33,AQ33,AS33,AU33,AX33,AZ33,BB33,BD33,BG33,BI33,BK33,BM33,BP33,BR33,BT33,BV33,BY33,CA33,CC33,CE33,CH33,CJ33,CL33,CN33,CQ33,CS33,CU33,CW33,CZ33,DB33,DD33,DF33,DI33,DK33,DM33,DO33,DR33,DT33,DV33,DX33,EA33,EC33,EE33,EG33,EJ33,EL33,EN33,EP33,ES33,EU33,EW33,EY33,FB33,FD33,FF33,FH33)</f>
        <v>0</v>
      </c>
      <c r="D33" s="91"/>
      <c r="E33" s="92"/>
      <c r="F33" s="93"/>
      <c r="G33" s="92"/>
      <c r="H33" s="93"/>
      <c r="I33" s="92"/>
      <c r="J33" s="93"/>
      <c r="K33" s="94"/>
      <c r="L33" s="93"/>
      <c r="M33" s="91"/>
      <c r="N33" s="92"/>
      <c r="O33" s="93"/>
      <c r="P33" s="92"/>
      <c r="Q33" s="93"/>
      <c r="R33" s="92"/>
      <c r="S33" s="93"/>
      <c r="T33" s="94"/>
      <c r="U33" s="93"/>
      <c r="V33" s="91"/>
      <c r="W33" s="92"/>
      <c r="X33" s="93"/>
      <c r="Y33" s="92"/>
      <c r="Z33" s="93"/>
      <c r="AA33" s="92"/>
      <c r="AB33" s="93"/>
      <c r="AC33" s="94"/>
      <c r="AD33" s="93"/>
      <c r="AE33" s="91"/>
      <c r="AF33" s="92"/>
      <c r="AG33" s="93"/>
      <c r="AH33" s="92"/>
      <c r="AI33" s="93"/>
      <c r="AJ33" s="92"/>
      <c r="AK33" s="93"/>
      <c r="AL33" s="94"/>
      <c r="AM33" s="95"/>
      <c r="AN33" s="91"/>
      <c r="AO33" s="92"/>
      <c r="AP33" s="93"/>
      <c r="AQ33" s="92"/>
      <c r="AR33" s="93"/>
      <c r="AS33" s="92"/>
      <c r="AT33" s="93"/>
      <c r="AU33" s="94"/>
      <c r="AV33" s="95"/>
      <c r="AW33" s="91"/>
      <c r="AX33" s="92"/>
      <c r="AY33" s="93"/>
      <c r="AZ33" s="92"/>
      <c r="BA33" s="93"/>
      <c r="BB33" s="92"/>
      <c r="BC33" s="93"/>
      <c r="BD33" s="94"/>
      <c r="BE33" s="95"/>
      <c r="BF33" s="91"/>
      <c r="BG33" s="92"/>
      <c r="BH33" s="93"/>
      <c r="BI33" s="92"/>
      <c r="BJ33" s="93"/>
      <c r="BK33" s="92"/>
      <c r="BL33" s="93"/>
      <c r="BM33" s="94"/>
      <c r="BN33" s="95"/>
      <c r="BO33" s="91"/>
      <c r="BP33" s="92"/>
      <c r="BQ33" s="93"/>
      <c r="BR33" s="92"/>
      <c r="BS33" s="93"/>
      <c r="BT33" s="92"/>
      <c r="BU33" s="93"/>
      <c r="BV33" s="94"/>
      <c r="BW33" s="95"/>
      <c r="BX33" s="91"/>
      <c r="BY33" s="92"/>
      <c r="BZ33" s="93"/>
      <c r="CA33" s="92"/>
      <c r="CB33" s="93"/>
      <c r="CC33" s="92"/>
      <c r="CD33" s="93"/>
      <c r="CE33" s="94"/>
      <c r="CF33" s="95"/>
      <c r="CG33" s="91"/>
      <c r="CH33" s="92"/>
      <c r="CI33" s="93"/>
      <c r="CJ33" s="92"/>
      <c r="CK33" s="93"/>
      <c r="CL33" s="92"/>
      <c r="CM33" s="93"/>
      <c r="CN33" s="94"/>
      <c r="CO33" s="95"/>
      <c r="CP33" s="91"/>
      <c r="CQ33" s="92"/>
      <c r="CR33" s="93"/>
      <c r="CS33" s="92"/>
      <c r="CT33" s="93"/>
      <c r="CU33" s="92"/>
      <c r="CV33" s="93"/>
      <c r="CW33" s="94"/>
      <c r="CX33" s="95"/>
      <c r="CY33" s="91"/>
      <c r="CZ33" s="92"/>
      <c r="DA33" s="93"/>
      <c r="DB33" s="92"/>
      <c r="DC33" s="93"/>
      <c r="DD33" s="92"/>
      <c r="DE33" s="93"/>
      <c r="DF33" s="94"/>
      <c r="DG33" s="95"/>
      <c r="DH33" s="91"/>
      <c r="DI33" s="92"/>
      <c r="DJ33" s="93"/>
      <c r="DK33" s="92"/>
      <c r="DL33" s="93"/>
      <c r="DM33" s="92"/>
      <c r="DN33" s="93"/>
      <c r="DO33" s="94"/>
      <c r="DP33" s="95"/>
      <c r="DQ33" s="91"/>
      <c r="DR33" s="92"/>
      <c r="DS33" s="93"/>
      <c r="DT33" s="92"/>
      <c r="DU33" s="93"/>
      <c r="DV33" s="92"/>
      <c r="DW33" s="93"/>
      <c r="DX33" s="94"/>
      <c r="DY33" s="95"/>
      <c r="DZ33" s="91"/>
      <c r="EA33" s="92"/>
      <c r="EB33" s="93"/>
      <c r="EC33" s="92"/>
      <c r="ED33" s="93"/>
      <c r="EE33" s="92"/>
      <c r="EF33" s="93"/>
      <c r="EG33" s="94"/>
      <c r="EH33" s="95"/>
      <c r="EI33" s="91"/>
      <c r="EJ33" s="92"/>
      <c r="EK33" s="93"/>
      <c r="EL33" s="92"/>
      <c r="EM33" s="93"/>
      <c r="EN33" s="92"/>
      <c r="EO33" s="93"/>
      <c r="EP33" s="94"/>
      <c r="EQ33" s="95"/>
      <c r="ER33" s="91"/>
      <c r="ES33" s="92"/>
      <c r="ET33" s="93"/>
      <c r="EU33" s="92"/>
      <c r="EV33" s="93"/>
      <c r="EW33" s="92"/>
      <c r="EX33" s="93"/>
      <c r="EY33" s="94"/>
      <c r="EZ33" s="95"/>
      <c r="FA33" s="91"/>
      <c r="FB33" s="92"/>
      <c r="FC33" s="93"/>
      <c r="FD33" s="92"/>
      <c r="FE33" s="93"/>
      <c r="FF33" s="92"/>
      <c r="FG33" s="93"/>
      <c r="FH33" s="94"/>
    </row>
    <row r="34" spans="1:164" outlineLevel="1" x14ac:dyDescent="0.2">
      <c r="A34" s="13" t="s">
        <v>69</v>
      </c>
      <c r="B34" s="76">
        <v>25</v>
      </c>
      <c r="C34" s="77">
        <f>SUM(E34,G34,I34,K34,N34,P34,R34,T34,W34,Y34,AA34,AC34,AF34,AH34,AJ34,AL34,AO34,AQ34,AS34,AU34,AX34,AZ34,BB34,BD34,BG34,BI34,BK34,BM34,BP34,BR34,BT34,BV34,BY34,CA34,CC34,CE34,CH34,CJ34,CL34,CN34,CQ34,CS34,CU34,CW34,CZ34,DB34,DD34,DF34,DI34,DK34,DM34,DO34,DR34,DT34,DV34,DX34,EA34,EC34,EE34,EG34,EJ34,EL34,EN34,EP34,ES34,EU34,EW34,EY34,FB34,FD34,FF34,FH34)</f>
        <v>28.5</v>
      </c>
      <c r="D34" s="91"/>
      <c r="E34" s="92"/>
      <c r="F34" s="93"/>
      <c r="G34" s="92"/>
      <c r="H34" s="93"/>
      <c r="I34" s="92"/>
      <c r="J34" s="93"/>
      <c r="K34" s="94"/>
      <c r="L34" s="93"/>
      <c r="M34" s="91"/>
      <c r="N34" s="92"/>
      <c r="O34" s="93"/>
      <c r="P34" s="92"/>
      <c r="Q34" s="93"/>
      <c r="R34" s="92"/>
      <c r="S34" s="93"/>
      <c r="T34" s="94"/>
      <c r="U34" s="93"/>
      <c r="V34" s="91"/>
      <c r="W34" s="92"/>
      <c r="X34" s="93"/>
      <c r="Y34" s="92"/>
      <c r="Z34" s="93"/>
      <c r="AA34" s="92"/>
      <c r="AB34" s="93"/>
      <c r="AC34" s="94"/>
      <c r="AD34" s="93"/>
      <c r="AE34" s="91"/>
      <c r="AF34" s="92">
        <v>4</v>
      </c>
      <c r="AG34" s="93"/>
      <c r="AH34" s="92"/>
      <c r="AI34" s="93"/>
      <c r="AJ34" s="92">
        <v>5</v>
      </c>
      <c r="AK34" s="93"/>
      <c r="AL34" s="94"/>
      <c r="AM34" s="95"/>
      <c r="AN34" s="91"/>
      <c r="AO34" s="92"/>
      <c r="AP34" s="93"/>
      <c r="AQ34" s="92">
        <v>1.5</v>
      </c>
      <c r="AR34" s="93">
        <v>15</v>
      </c>
      <c r="AS34" s="92">
        <v>1</v>
      </c>
      <c r="AT34" s="93"/>
      <c r="AU34" s="94"/>
      <c r="AV34" s="95"/>
      <c r="AW34" s="91"/>
      <c r="AX34" s="92"/>
      <c r="AY34" s="93"/>
      <c r="AZ34" s="92"/>
      <c r="BA34" s="93">
        <v>15</v>
      </c>
      <c r="BB34" s="92"/>
      <c r="BC34" s="93"/>
      <c r="BD34" s="94"/>
      <c r="BE34" s="95"/>
      <c r="BF34" s="91"/>
      <c r="BG34" s="92"/>
      <c r="BH34" s="93"/>
      <c r="BI34" s="92"/>
      <c r="BJ34" s="93"/>
      <c r="BK34" s="92">
        <v>5</v>
      </c>
      <c r="BL34" s="93"/>
      <c r="BM34" s="94"/>
      <c r="BN34" s="95"/>
      <c r="BO34" s="91"/>
      <c r="BP34" s="92"/>
      <c r="BQ34" s="93"/>
      <c r="BR34" s="92"/>
      <c r="BS34" s="93"/>
      <c r="BT34" s="92">
        <v>2</v>
      </c>
      <c r="BU34" s="93"/>
      <c r="BV34" s="94"/>
      <c r="BW34" s="95"/>
      <c r="BX34" s="91"/>
      <c r="BY34" s="92"/>
      <c r="BZ34" s="93"/>
      <c r="CA34" s="92"/>
      <c r="CB34" s="93"/>
      <c r="CC34" s="92">
        <v>2</v>
      </c>
      <c r="CD34" s="93"/>
      <c r="CE34" s="94"/>
      <c r="CF34" s="95"/>
      <c r="CG34" s="91"/>
      <c r="CH34" s="92"/>
      <c r="CI34" s="93"/>
      <c r="CJ34" s="92"/>
      <c r="CK34" s="93"/>
      <c r="CL34" s="92">
        <v>5</v>
      </c>
      <c r="CM34" s="93"/>
      <c r="CN34" s="94">
        <v>3</v>
      </c>
      <c r="CO34" s="95"/>
      <c r="CP34" s="91"/>
      <c r="CQ34" s="92"/>
      <c r="CR34" s="93"/>
      <c r="CS34" s="92"/>
      <c r="CT34" s="93"/>
      <c r="CU34" s="92"/>
      <c r="CV34" s="93"/>
      <c r="CW34" s="94"/>
      <c r="CX34" s="95"/>
      <c r="CY34" s="91"/>
      <c r="CZ34" s="92"/>
      <c r="DA34" s="93"/>
      <c r="DB34" s="92"/>
      <c r="DC34" s="93"/>
      <c r="DD34" s="92"/>
      <c r="DE34" s="93"/>
      <c r="DF34" s="94"/>
      <c r="DG34" s="95"/>
      <c r="DH34" s="91"/>
      <c r="DI34" s="92"/>
      <c r="DJ34" s="93"/>
      <c r="DK34" s="92"/>
      <c r="DL34" s="93"/>
      <c r="DM34" s="92"/>
      <c r="DN34" s="93"/>
      <c r="DO34" s="94"/>
      <c r="DP34" s="95"/>
      <c r="DQ34" s="91"/>
      <c r="DR34" s="92"/>
      <c r="DS34" s="93"/>
      <c r="DT34" s="92"/>
      <c r="DU34" s="93"/>
      <c r="DV34" s="92"/>
      <c r="DW34" s="93"/>
      <c r="DX34" s="94"/>
      <c r="DY34" s="95"/>
      <c r="DZ34" s="91"/>
      <c r="EA34" s="92"/>
      <c r="EB34" s="93"/>
      <c r="EC34" s="92"/>
      <c r="ED34" s="93"/>
      <c r="EE34" s="92"/>
      <c r="EF34" s="93"/>
      <c r="EG34" s="94"/>
      <c r="EH34" s="95"/>
      <c r="EI34" s="91"/>
      <c r="EJ34" s="92"/>
      <c r="EK34" s="93"/>
      <c r="EL34" s="92"/>
      <c r="EM34" s="93"/>
      <c r="EN34" s="92"/>
      <c r="EO34" s="93"/>
      <c r="EP34" s="94"/>
      <c r="EQ34" s="95"/>
      <c r="ER34" s="91"/>
      <c r="ES34" s="92"/>
      <c r="ET34" s="93"/>
      <c r="EU34" s="92"/>
      <c r="EV34" s="93"/>
      <c r="EW34" s="92"/>
      <c r="EX34" s="93"/>
      <c r="EY34" s="94"/>
      <c r="EZ34" s="95"/>
      <c r="FA34" s="91"/>
      <c r="FB34" s="92"/>
      <c r="FC34" s="93"/>
      <c r="FD34" s="92"/>
      <c r="FE34" s="93"/>
      <c r="FF34" s="92"/>
      <c r="FG34" s="93"/>
      <c r="FH34" s="94"/>
    </row>
    <row r="35" spans="1:164" outlineLevel="1" x14ac:dyDescent="0.2">
      <c r="A35" s="13" t="s">
        <v>70</v>
      </c>
      <c r="B35" s="76">
        <v>15</v>
      </c>
      <c r="C35" s="77">
        <f t="shared" ref="C35:C42" si="92">SUM(E35,G35,I35,K35,N35,P35,R35,T35,W35,Y35,AA35,AC35,AF35,AH35,AJ35,AL35,AO35,AQ35,AS35,AU35,AX35,AZ35,BB35,BD35,BG35,BI35,BK35,BM35,BP35,BR35,BT35,BV35,BY35,CA35,CC35,CE35,CH35,CJ35,CL35,CN35,CQ35,CS35,CU35,CW35,CZ35,DB35,DD35,DF35,DI35,DK35,DM35,DO35,DR35,DT35,DV35,DX35,EA35,EC35,EE35,EG35,EJ35,EL35,EN35,EP35,ES35,EU35,EW35,EY35,FB35,FD35,FF35,FH35)</f>
        <v>38</v>
      </c>
      <c r="D35" s="91"/>
      <c r="E35" s="92"/>
      <c r="F35" s="93"/>
      <c r="G35" s="92"/>
      <c r="H35" s="93"/>
      <c r="I35" s="92"/>
      <c r="J35" s="93"/>
      <c r="K35" s="94"/>
      <c r="L35" s="93"/>
      <c r="M35" s="91"/>
      <c r="N35" s="92">
        <v>3</v>
      </c>
      <c r="O35" s="93"/>
      <c r="P35" s="92"/>
      <c r="Q35" s="93"/>
      <c r="R35" s="92"/>
      <c r="S35" s="93"/>
      <c r="T35" s="94"/>
      <c r="U35" s="93"/>
      <c r="V35" s="91"/>
      <c r="W35" s="92"/>
      <c r="X35" s="93"/>
      <c r="Y35" s="92"/>
      <c r="Z35" s="93"/>
      <c r="AA35" s="92"/>
      <c r="AB35" s="93"/>
      <c r="AC35" s="94"/>
      <c r="AD35" s="93"/>
      <c r="AE35" s="91"/>
      <c r="AF35" s="92"/>
      <c r="AG35" s="93"/>
      <c r="AH35" s="92"/>
      <c r="AI35" s="93"/>
      <c r="AJ35" s="92"/>
      <c r="AK35" s="93"/>
      <c r="AL35" s="94"/>
      <c r="AM35" s="95"/>
      <c r="AN35" s="91"/>
      <c r="AO35" s="92"/>
      <c r="AP35" s="93"/>
      <c r="AQ35" s="92"/>
      <c r="AR35" s="93"/>
      <c r="AS35" s="92"/>
      <c r="AT35" s="93"/>
      <c r="AU35" s="94"/>
      <c r="AV35" s="95"/>
      <c r="AW35" s="91"/>
      <c r="AX35" s="92"/>
      <c r="AY35" s="93"/>
      <c r="AZ35" s="92"/>
      <c r="BA35" s="93"/>
      <c r="BB35" s="92">
        <v>5</v>
      </c>
      <c r="BC35" s="93"/>
      <c r="BD35" s="94"/>
      <c r="BE35" s="95"/>
      <c r="BF35" s="91"/>
      <c r="BG35" s="92"/>
      <c r="BH35" s="93"/>
      <c r="BI35" s="92"/>
      <c r="BJ35" s="93"/>
      <c r="BK35" s="92">
        <v>3</v>
      </c>
      <c r="BL35" s="93"/>
      <c r="BM35" s="94"/>
      <c r="BN35" s="95"/>
      <c r="BO35" s="91"/>
      <c r="BP35" s="92"/>
      <c r="BQ35" s="93"/>
      <c r="BR35" s="92"/>
      <c r="BS35" s="93"/>
      <c r="BT35" s="92">
        <v>4</v>
      </c>
      <c r="BU35" s="93"/>
      <c r="BV35" s="94"/>
      <c r="BW35" s="95"/>
      <c r="BX35" s="91"/>
      <c r="BY35" s="92"/>
      <c r="BZ35" s="93"/>
      <c r="CA35" s="92"/>
      <c r="CB35" s="93"/>
      <c r="CC35" s="92">
        <v>7</v>
      </c>
      <c r="CD35" s="93"/>
      <c r="CE35" s="94"/>
      <c r="CF35" s="95"/>
      <c r="CG35" s="91"/>
      <c r="CH35" s="92"/>
      <c r="CI35" s="93"/>
      <c r="CJ35" s="92"/>
      <c r="CK35" s="93"/>
      <c r="CL35" s="92">
        <v>4</v>
      </c>
      <c r="CM35" s="93"/>
      <c r="CN35" s="94"/>
      <c r="CO35" s="95"/>
      <c r="CP35" s="91"/>
      <c r="CQ35" s="92"/>
      <c r="CR35" s="93"/>
      <c r="CS35" s="92"/>
      <c r="CT35" s="93"/>
      <c r="CU35" s="92">
        <v>6</v>
      </c>
      <c r="CV35" s="93"/>
      <c r="CW35" s="94"/>
      <c r="CX35" s="95"/>
      <c r="CY35" s="91"/>
      <c r="CZ35" s="92"/>
      <c r="DA35" s="93"/>
      <c r="DB35" s="92"/>
      <c r="DC35" s="93"/>
      <c r="DD35" s="92">
        <v>6</v>
      </c>
      <c r="DE35" s="93"/>
      <c r="DF35" s="94"/>
      <c r="DG35" s="95"/>
      <c r="DH35" s="91"/>
      <c r="DI35" s="92"/>
      <c r="DJ35" s="93"/>
      <c r="DK35" s="92"/>
      <c r="DL35" s="93"/>
      <c r="DM35" s="92"/>
      <c r="DN35" s="93"/>
      <c r="DO35" s="94"/>
      <c r="DP35" s="95"/>
      <c r="DQ35" s="91"/>
      <c r="DR35" s="92"/>
      <c r="DS35" s="93"/>
      <c r="DT35" s="92"/>
      <c r="DU35" s="93"/>
      <c r="DV35" s="92"/>
      <c r="DW35" s="93"/>
      <c r="DX35" s="94"/>
      <c r="DY35" s="95"/>
      <c r="DZ35" s="91"/>
      <c r="EA35" s="92"/>
      <c r="EB35" s="93"/>
      <c r="EC35" s="92"/>
      <c r="ED35" s="93"/>
      <c r="EE35" s="92"/>
      <c r="EF35" s="93"/>
      <c r="EG35" s="94"/>
      <c r="EH35" s="95"/>
      <c r="EI35" s="91"/>
      <c r="EJ35" s="92"/>
      <c r="EK35" s="93"/>
      <c r="EL35" s="92"/>
      <c r="EM35" s="93"/>
      <c r="EN35" s="92"/>
      <c r="EO35" s="93"/>
      <c r="EP35" s="94"/>
      <c r="EQ35" s="95"/>
      <c r="ER35" s="91"/>
      <c r="ES35" s="92"/>
      <c r="ET35" s="93"/>
      <c r="EU35" s="92"/>
      <c r="EV35" s="93"/>
      <c r="EW35" s="92"/>
      <c r="EX35" s="93"/>
      <c r="EY35" s="94"/>
      <c r="EZ35" s="95"/>
      <c r="FA35" s="91"/>
      <c r="FB35" s="92"/>
      <c r="FC35" s="93"/>
      <c r="FD35" s="92"/>
      <c r="FE35" s="93"/>
      <c r="FF35" s="92"/>
      <c r="FG35" s="93"/>
      <c r="FH35" s="94"/>
    </row>
    <row r="36" spans="1:164" outlineLevel="1" x14ac:dyDescent="0.2">
      <c r="A36" s="13" t="s">
        <v>71</v>
      </c>
      <c r="B36" s="76">
        <v>10</v>
      </c>
      <c r="C36" s="77">
        <f t="shared" si="92"/>
        <v>9</v>
      </c>
      <c r="D36" s="91"/>
      <c r="E36" s="92"/>
      <c r="F36" s="93"/>
      <c r="G36" s="92"/>
      <c r="H36" s="93"/>
      <c r="I36" s="92"/>
      <c r="J36" s="93"/>
      <c r="K36" s="94"/>
      <c r="L36" s="93"/>
      <c r="M36" s="91"/>
      <c r="N36" s="92"/>
      <c r="O36" s="93"/>
      <c r="P36" s="92"/>
      <c r="Q36" s="93"/>
      <c r="R36" s="92"/>
      <c r="S36" s="93"/>
      <c r="T36" s="94"/>
      <c r="U36" s="93"/>
      <c r="V36" s="91"/>
      <c r="W36" s="92"/>
      <c r="X36" s="93"/>
      <c r="Y36" s="92"/>
      <c r="Z36" s="93"/>
      <c r="AA36" s="92"/>
      <c r="AB36" s="93"/>
      <c r="AC36" s="94"/>
      <c r="AD36" s="93"/>
      <c r="AE36" s="91"/>
      <c r="AF36" s="92"/>
      <c r="AG36" s="93"/>
      <c r="AH36" s="92"/>
      <c r="AI36" s="93"/>
      <c r="AJ36" s="92"/>
      <c r="AK36" s="93"/>
      <c r="AL36" s="94"/>
      <c r="AM36" s="95"/>
      <c r="AN36" s="91"/>
      <c r="AO36" s="92"/>
      <c r="AP36" s="93"/>
      <c r="AQ36" s="92"/>
      <c r="AR36" s="93"/>
      <c r="AS36" s="92">
        <v>5</v>
      </c>
      <c r="AT36" s="93"/>
      <c r="AU36" s="94">
        <v>1</v>
      </c>
      <c r="AV36" s="95"/>
      <c r="AW36" s="91"/>
      <c r="AX36" s="92"/>
      <c r="AY36" s="93"/>
      <c r="AZ36" s="92"/>
      <c r="BA36" s="93"/>
      <c r="BB36" s="92">
        <v>2</v>
      </c>
      <c r="BC36" s="93"/>
      <c r="BD36" s="94"/>
      <c r="BE36" s="95"/>
      <c r="BF36" s="91"/>
      <c r="BG36" s="92"/>
      <c r="BH36" s="93"/>
      <c r="BI36" s="92"/>
      <c r="BJ36" s="93"/>
      <c r="BK36" s="92"/>
      <c r="BL36" s="93"/>
      <c r="BM36" s="94"/>
      <c r="BN36" s="95"/>
      <c r="BO36" s="91"/>
      <c r="BP36" s="92"/>
      <c r="BQ36" s="93"/>
      <c r="BR36" s="92"/>
      <c r="BS36" s="93"/>
      <c r="BT36" s="92">
        <v>1</v>
      </c>
      <c r="BU36" s="93"/>
      <c r="BV36" s="94"/>
      <c r="BW36" s="95"/>
      <c r="BX36" s="91"/>
      <c r="BY36" s="92"/>
      <c r="BZ36" s="93"/>
      <c r="CA36" s="92"/>
      <c r="CB36" s="93"/>
      <c r="CC36" s="92"/>
      <c r="CD36" s="93"/>
      <c r="CE36" s="94"/>
      <c r="CF36" s="95"/>
      <c r="CG36" s="91"/>
      <c r="CH36" s="92"/>
      <c r="CI36" s="93"/>
      <c r="CJ36" s="92"/>
      <c r="CK36" s="93"/>
      <c r="CL36" s="92"/>
      <c r="CM36" s="93"/>
      <c r="CN36" s="94"/>
      <c r="CO36" s="95"/>
      <c r="CP36" s="91"/>
      <c r="CQ36" s="92"/>
      <c r="CR36" s="93"/>
      <c r="CS36" s="92"/>
      <c r="CT36" s="93"/>
      <c r="CU36" s="92"/>
      <c r="CV36" s="93"/>
      <c r="CW36" s="94"/>
      <c r="CX36" s="95"/>
      <c r="CY36" s="91"/>
      <c r="CZ36" s="92"/>
      <c r="DA36" s="93"/>
      <c r="DB36" s="92"/>
      <c r="DC36" s="93"/>
      <c r="DD36" s="92"/>
      <c r="DE36" s="93"/>
      <c r="DF36" s="94"/>
      <c r="DG36" s="95"/>
      <c r="DH36" s="91"/>
      <c r="DI36" s="92"/>
      <c r="DJ36" s="93"/>
      <c r="DK36" s="92"/>
      <c r="DL36" s="93"/>
      <c r="DM36" s="92"/>
      <c r="DN36" s="93"/>
      <c r="DO36" s="94"/>
      <c r="DP36" s="95"/>
      <c r="DQ36" s="91"/>
      <c r="DR36" s="92"/>
      <c r="DS36" s="93"/>
      <c r="DT36" s="92"/>
      <c r="DU36" s="93"/>
      <c r="DV36" s="92"/>
      <c r="DW36" s="93"/>
      <c r="DX36" s="94"/>
      <c r="DY36" s="95"/>
      <c r="DZ36" s="91"/>
      <c r="EA36" s="92"/>
      <c r="EB36" s="93"/>
      <c r="EC36" s="92"/>
      <c r="ED36" s="93"/>
      <c r="EE36" s="92"/>
      <c r="EF36" s="93"/>
      <c r="EG36" s="94"/>
      <c r="EH36" s="95"/>
      <c r="EI36" s="91"/>
      <c r="EJ36" s="92"/>
      <c r="EK36" s="93"/>
      <c r="EL36" s="92"/>
      <c r="EM36" s="93"/>
      <c r="EN36" s="92"/>
      <c r="EO36" s="93"/>
      <c r="EP36" s="94"/>
      <c r="EQ36" s="95"/>
      <c r="ER36" s="91"/>
      <c r="ES36" s="92"/>
      <c r="ET36" s="93"/>
      <c r="EU36" s="92"/>
      <c r="EV36" s="93"/>
      <c r="EW36" s="92"/>
      <c r="EX36" s="93"/>
      <c r="EY36" s="94"/>
      <c r="EZ36" s="95"/>
      <c r="FA36" s="91"/>
      <c r="FB36" s="92"/>
      <c r="FC36" s="93"/>
      <c r="FD36" s="92"/>
      <c r="FE36" s="93"/>
      <c r="FF36" s="92"/>
      <c r="FG36" s="93"/>
      <c r="FH36" s="94"/>
    </row>
    <row r="37" spans="1:164" outlineLevel="1" x14ac:dyDescent="0.2">
      <c r="A37" s="13" t="s">
        <v>72</v>
      </c>
      <c r="B37" s="76">
        <v>10</v>
      </c>
      <c r="C37" s="77">
        <f t="shared" si="92"/>
        <v>0</v>
      </c>
      <c r="D37" s="91"/>
      <c r="E37" s="92"/>
      <c r="F37" s="93"/>
      <c r="G37" s="92"/>
      <c r="H37" s="93"/>
      <c r="I37" s="92"/>
      <c r="J37" s="93"/>
      <c r="K37" s="94"/>
      <c r="L37" s="93"/>
      <c r="M37" s="91"/>
      <c r="N37" s="92"/>
      <c r="O37" s="93"/>
      <c r="P37" s="92"/>
      <c r="Q37" s="93"/>
      <c r="R37" s="92"/>
      <c r="S37" s="93"/>
      <c r="T37" s="94"/>
      <c r="U37" s="93"/>
      <c r="V37" s="91"/>
      <c r="W37" s="92"/>
      <c r="X37" s="93"/>
      <c r="Y37" s="92"/>
      <c r="Z37" s="93"/>
      <c r="AA37" s="92"/>
      <c r="AB37" s="93"/>
      <c r="AC37" s="94"/>
      <c r="AD37" s="93"/>
      <c r="AE37" s="91"/>
      <c r="AF37" s="92"/>
      <c r="AG37" s="93"/>
      <c r="AH37" s="92"/>
      <c r="AI37" s="93"/>
      <c r="AJ37" s="92"/>
      <c r="AK37" s="93"/>
      <c r="AL37" s="94"/>
      <c r="AM37" s="95"/>
      <c r="AN37" s="91"/>
      <c r="AO37" s="92"/>
      <c r="AP37" s="93"/>
      <c r="AQ37" s="92"/>
      <c r="AR37" s="93"/>
      <c r="AS37" s="92"/>
      <c r="AT37" s="93"/>
      <c r="AU37" s="94"/>
      <c r="AV37" s="95"/>
      <c r="AW37" s="91"/>
      <c r="AX37" s="92"/>
      <c r="AY37" s="93"/>
      <c r="AZ37" s="92"/>
      <c r="BA37" s="93"/>
      <c r="BB37" s="92"/>
      <c r="BC37" s="93"/>
      <c r="BD37" s="94"/>
      <c r="BE37" s="95"/>
      <c r="BF37" s="91"/>
      <c r="BG37" s="92"/>
      <c r="BH37" s="93"/>
      <c r="BI37" s="92"/>
      <c r="BJ37" s="93"/>
      <c r="BK37" s="92"/>
      <c r="BL37" s="93"/>
      <c r="BM37" s="94"/>
      <c r="BN37" s="95"/>
      <c r="BO37" s="91"/>
      <c r="BP37" s="92"/>
      <c r="BQ37" s="93"/>
      <c r="BR37" s="92"/>
      <c r="BS37" s="93"/>
      <c r="BT37" s="92"/>
      <c r="BU37" s="93"/>
      <c r="BV37" s="94"/>
      <c r="BW37" s="95"/>
      <c r="BX37" s="91"/>
      <c r="BY37" s="92"/>
      <c r="BZ37" s="93"/>
      <c r="CA37" s="92"/>
      <c r="CB37" s="93"/>
      <c r="CC37" s="92"/>
      <c r="CD37" s="93"/>
      <c r="CE37" s="94"/>
      <c r="CF37" s="95"/>
      <c r="CG37" s="91"/>
      <c r="CH37" s="92"/>
      <c r="CI37" s="93"/>
      <c r="CJ37" s="92"/>
      <c r="CK37" s="93"/>
      <c r="CL37" s="92"/>
      <c r="CM37" s="93"/>
      <c r="CN37" s="94"/>
      <c r="CO37" s="95"/>
      <c r="CP37" s="91"/>
      <c r="CQ37" s="92"/>
      <c r="CR37" s="93"/>
      <c r="CS37" s="92"/>
      <c r="CT37" s="93"/>
      <c r="CU37" s="92"/>
      <c r="CV37" s="93"/>
      <c r="CW37" s="94"/>
      <c r="CX37" s="95"/>
      <c r="CY37" s="91"/>
      <c r="CZ37" s="92"/>
      <c r="DA37" s="93"/>
      <c r="DB37" s="92"/>
      <c r="DC37" s="93"/>
      <c r="DD37" s="92"/>
      <c r="DE37" s="93"/>
      <c r="DF37" s="94"/>
      <c r="DG37" s="95"/>
      <c r="DH37" s="91"/>
      <c r="DI37" s="92"/>
      <c r="DJ37" s="93"/>
      <c r="DK37" s="92"/>
      <c r="DL37" s="93"/>
      <c r="DM37" s="92"/>
      <c r="DN37" s="93"/>
      <c r="DO37" s="94"/>
      <c r="DP37" s="95"/>
      <c r="DQ37" s="91"/>
      <c r="DR37" s="92"/>
      <c r="DS37" s="93"/>
      <c r="DT37" s="92"/>
      <c r="DU37" s="93"/>
      <c r="DV37" s="92"/>
      <c r="DW37" s="93"/>
      <c r="DX37" s="94"/>
      <c r="DY37" s="95"/>
      <c r="DZ37" s="91"/>
      <c r="EA37" s="92"/>
      <c r="EB37" s="93"/>
      <c r="EC37" s="92"/>
      <c r="ED37" s="93"/>
      <c r="EE37" s="92"/>
      <c r="EF37" s="93"/>
      <c r="EG37" s="94"/>
      <c r="EH37" s="95"/>
      <c r="EI37" s="91"/>
      <c r="EJ37" s="92"/>
      <c r="EK37" s="93"/>
      <c r="EL37" s="92"/>
      <c r="EM37" s="93"/>
      <c r="EN37" s="92"/>
      <c r="EO37" s="93"/>
      <c r="EP37" s="94"/>
      <c r="EQ37" s="95"/>
      <c r="ER37" s="91"/>
      <c r="ES37" s="92"/>
      <c r="ET37" s="93"/>
      <c r="EU37" s="92"/>
      <c r="EV37" s="93"/>
      <c r="EW37" s="92"/>
      <c r="EX37" s="93"/>
      <c r="EY37" s="94"/>
      <c r="EZ37" s="95"/>
      <c r="FA37" s="91"/>
      <c r="FB37" s="92"/>
      <c r="FC37" s="93"/>
      <c r="FD37" s="92"/>
      <c r="FE37" s="93"/>
      <c r="FF37" s="92"/>
      <c r="FG37" s="93"/>
      <c r="FH37" s="94"/>
    </row>
    <row r="38" spans="1:164" outlineLevel="1" x14ac:dyDescent="0.2">
      <c r="A38" s="13" t="s">
        <v>73</v>
      </c>
      <c r="B38" s="76">
        <v>25</v>
      </c>
      <c r="C38" s="77">
        <f t="shared" si="92"/>
        <v>23.5</v>
      </c>
      <c r="D38" s="91"/>
      <c r="E38" s="92"/>
      <c r="F38" s="93"/>
      <c r="G38" s="92"/>
      <c r="H38" s="93"/>
      <c r="I38" s="92"/>
      <c r="J38" s="93"/>
      <c r="K38" s="94"/>
      <c r="L38" s="93"/>
      <c r="M38" s="91"/>
      <c r="N38" s="92"/>
      <c r="O38" s="93"/>
      <c r="P38" s="92"/>
      <c r="Q38" s="93"/>
      <c r="R38" s="92"/>
      <c r="S38" s="93"/>
      <c r="T38" s="94"/>
      <c r="U38" s="93"/>
      <c r="V38" s="91"/>
      <c r="W38" s="92"/>
      <c r="X38" s="93"/>
      <c r="Y38" s="92"/>
      <c r="Z38" s="93"/>
      <c r="AA38" s="92"/>
      <c r="AB38" s="93"/>
      <c r="AC38" s="94"/>
      <c r="AD38" s="93"/>
      <c r="AE38" s="91"/>
      <c r="AF38" s="92"/>
      <c r="AG38" s="93"/>
      <c r="AH38" s="92"/>
      <c r="AI38" s="93"/>
      <c r="AJ38" s="92"/>
      <c r="AK38" s="93"/>
      <c r="AL38" s="94"/>
      <c r="AM38" s="95"/>
      <c r="AN38" s="91"/>
      <c r="AO38" s="92">
        <v>8</v>
      </c>
      <c r="AP38" s="93"/>
      <c r="AQ38" s="92"/>
      <c r="AR38" s="93"/>
      <c r="AS38" s="92"/>
      <c r="AT38" s="93"/>
      <c r="AU38" s="94"/>
      <c r="AV38" s="95"/>
      <c r="AW38" s="91"/>
      <c r="AX38" s="92">
        <v>9</v>
      </c>
      <c r="AY38" s="93"/>
      <c r="AZ38" s="92"/>
      <c r="BA38" s="93"/>
      <c r="BB38" s="92"/>
      <c r="BC38" s="93"/>
      <c r="BD38" s="94"/>
      <c r="BE38" s="95"/>
      <c r="BF38" s="91"/>
      <c r="BG38" s="92"/>
      <c r="BH38" s="93"/>
      <c r="BI38" s="92"/>
      <c r="BJ38" s="93"/>
      <c r="BK38" s="92"/>
      <c r="BL38" s="93"/>
      <c r="BM38" s="94"/>
      <c r="BN38" s="95"/>
      <c r="BO38" s="91"/>
      <c r="BP38" s="92"/>
      <c r="BQ38" s="93"/>
      <c r="BR38" s="92"/>
      <c r="BS38" s="93"/>
      <c r="BT38" s="92"/>
      <c r="BU38" s="93"/>
      <c r="BV38" s="94"/>
      <c r="BW38" s="95"/>
      <c r="BX38" s="91"/>
      <c r="BY38" s="92">
        <v>1</v>
      </c>
      <c r="BZ38" s="93"/>
      <c r="CA38" s="92"/>
      <c r="CB38" s="93"/>
      <c r="CC38" s="92"/>
      <c r="CD38" s="93"/>
      <c r="CE38" s="94"/>
      <c r="CF38" s="95"/>
      <c r="CG38" s="91"/>
      <c r="CH38" s="92">
        <v>4.5</v>
      </c>
      <c r="CI38" s="93"/>
      <c r="CJ38" s="92"/>
      <c r="CK38" s="93"/>
      <c r="CL38" s="92"/>
      <c r="CM38" s="93"/>
      <c r="CN38" s="94"/>
      <c r="CO38" s="95"/>
      <c r="CP38" s="91"/>
      <c r="CQ38" s="92"/>
      <c r="CR38" s="93"/>
      <c r="CS38" s="92"/>
      <c r="CT38" s="93"/>
      <c r="CU38" s="92"/>
      <c r="CV38" s="93"/>
      <c r="CW38" s="94"/>
      <c r="CX38" s="95"/>
      <c r="CY38" s="91"/>
      <c r="CZ38" s="92">
        <v>1</v>
      </c>
      <c r="DA38" s="93"/>
      <c r="DB38" s="92"/>
      <c r="DC38" s="93"/>
      <c r="DD38" s="92"/>
      <c r="DE38" s="93"/>
      <c r="DF38" s="94"/>
      <c r="DG38" s="95"/>
      <c r="DH38" s="91"/>
      <c r="DI38" s="92"/>
      <c r="DJ38" s="93"/>
      <c r="DK38" s="92"/>
      <c r="DL38" s="93"/>
      <c r="DM38" s="92"/>
      <c r="DN38" s="93"/>
      <c r="DO38" s="94"/>
      <c r="DP38" s="95"/>
      <c r="DQ38" s="91"/>
      <c r="DR38" s="92"/>
      <c r="DS38" s="93"/>
      <c r="DT38" s="92"/>
      <c r="DU38" s="93"/>
      <c r="DV38" s="92"/>
      <c r="DW38" s="93"/>
      <c r="DX38" s="94"/>
      <c r="DY38" s="95"/>
      <c r="DZ38" s="91"/>
      <c r="EA38" s="92"/>
      <c r="EB38" s="93"/>
      <c r="EC38" s="92"/>
      <c r="ED38" s="93"/>
      <c r="EE38" s="92"/>
      <c r="EF38" s="93"/>
      <c r="EG38" s="94"/>
      <c r="EH38" s="95"/>
      <c r="EI38" s="91"/>
      <c r="EJ38" s="92"/>
      <c r="EK38" s="93"/>
      <c r="EL38" s="92"/>
      <c r="EM38" s="93"/>
      <c r="EN38" s="92"/>
      <c r="EO38" s="93"/>
      <c r="EP38" s="94"/>
      <c r="EQ38" s="95"/>
      <c r="ER38" s="91"/>
      <c r="ES38" s="92"/>
      <c r="ET38" s="93"/>
      <c r="EU38" s="92"/>
      <c r="EV38" s="93"/>
      <c r="EW38" s="92"/>
      <c r="EX38" s="93"/>
      <c r="EY38" s="94"/>
      <c r="EZ38" s="95"/>
      <c r="FA38" s="91"/>
      <c r="FB38" s="92"/>
      <c r="FC38" s="93"/>
      <c r="FD38" s="92"/>
      <c r="FE38" s="93"/>
      <c r="FF38" s="92"/>
      <c r="FG38" s="93"/>
      <c r="FH38" s="94"/>
    </row>
    <row r="39" spans="1:164" outlineLevel="1" x14ac:dyDescent="0.2">
      <c r="A39" s="13" t="s">
        <v>74</v>
      </c>
      <c r="B39" s="76">
        <v>15</v>
      </c>
      <c r="C39" s="77">
        <f t="shared" si="92"/>
        <v>15</v>
      </c>
      <c r="D39" s="91"/>
      <c r="E39" s="92"/>
      <c r="F39" s="93"/>
      <c r="G39" s="92"/>
      <c r="H39" s="93"/>
      <c r="I39" s="92"/>
      <c r="J39" s="93"/>
      <c r="K39" s="94"/>
      <c r="L39" s="93"/>
      <c r="M39" s="91"/>
      <c r="N39" s="92"/>
      <c r="O39" s="93"/>
      <c r="P39" s="92"/>
      <c r="Q39" s="93"/>
      <c r="R39" s="92"/>
      <c r="S39" s="93"/>
      <c r="T39" s="94"/>
      <c r="U39" s="93"/>
      <c r="V39" s="91"/>
      <c r="W39" s="92"/>
      <c r="X39" s="93"/>
      <c r="Y39" s="92"/>
      <c r="Z39" s="93"/>
      <c r="AA39" s="92"/>
      <c r="AB39" s="93"/>
      <c r="AC39" s="94"/>
      <c r="AD39" s="93"/>
      <c r="AE39" s="91"/>
      <c r="AF39" s="92"/>
      <c r="AG39" s="93"/>
      <c r="AH39" s="92"/>
      <c r="AI39" s="93"/>
      <c r="AJ39" s="92">
        <v>3</v>
      </c>
      <c r="AK39" s="93"/>
      <c r="AL39" s="94"/>
      <c r="AM39" s="95"/>
      <c r="AN39" s="91"/>
      <c r="AO39" s="92"/>
      <c r="AP39" s="93"/>
      <c r="AQ39" s="92"/>
      <c r="AR39" s="93"/>
      <c r="AS39" s="92"/>
      <c r="AT39" s="93"/>
      <c r="AU39" s="94"/>
      <c r="AV39" s="95"/>
      <c r="AW39" s="91"/>
      <c r="AX39" s="92"/>
      <c r="AY39" s="93"/>
      <c r="AZ39" s="92"/>
      <c r="BA39" s="93"/>
      <c r="BB39" s="92"/>
      <c r="BC39" s="93"/>
      <c r="BD39" s="94"/>
      <c r="BE39" s="95"/>
      <c r="BF39" s="91"/>
      <c r="BG39" s="92"/>
      <c r="BH39" s="93"/>
      <c r="BI39" s="92"/>
      <c r="BJ39" s="93"/>
      <c r="BK39" s="92"/>
      <c r="BL39" s="93"/>
      <c r="BM39" s="94"/>
      <c r="BN39" s="95"/>
      <c r="BO39" s="91"/>
      <c r="BP39" s="92"/>
      <c r="BQ39" s="93"/>
      <c r="BR39" s="92"/>
      <c r="BS39" s="93"/>
      <c r="BT39" s="92"/>
      <c r="BU39" s="93"/>
      <c r="BV39" s="94"/>
      <c r="BW39" s="95"/>
      <c r="BX39" s="91"/>
      <c r="BY39" s="92"/>
      <c r="BZ39" s="93"/>
      <c r="CA39" s="92"/>
      <c r="CB39" s="93"/>
      <c r="CC39" s="92"/>
      <c r="CD39" s="93"/>
      <c r="CE39" s="94"/>
      <c r="CF39" s="95"/>
      <c r="CG39" s="91"/>
      <c r="CH39" s="92"/>
      <c r="CI39" s="93"/>
      <c r="CJ39" s="92"/>
      <c r="CK39" s="93"/>
      <c r="CL39" s="92"/>
      <c r="CM39" s="93"/>
      <c r="CN39" s="94"/>
      <c r="CO39" s="95"/>
      <c r="CP39" s="91"/>
      <c r="CQ39" s="92"/>
      <c r="CR39" s="93"/>
      <c r="CS39" s="92"/>
      <c r="CT39" s="93"/>
      <c r="CU39" s="92">
        <v>9</v>
      </c>
      <c r="CV39" s="93"/>
      <c r="CW39" s="94"/>
      <c r="CX39" s="95"/>
      <c r="CY39" s="91"/>
      <c r="CZ39" s="92"/>
      <c r="DA39" s="93"/>
      <c r="DB39" s="92"/>
      <c r="DC39" s="93"/>
      <c r="DD39" s="92">
        <v>3</v>
      </c>
      <c r="DE39" s="93"/>
      <c r="DF39" s="94"/>
      <c r="DG39" s="95"/>
      <c r="DH39" s="91"/>
      <c r="DI39" s="92"/>
      <c r="DJ39" s="93"/>
      <c r="DK39" s="92"/>
      <c r="DL39" s="93"/>
      <c r="DM39" s="92"/>
      <c r="DN39" s="93"/>
      <c r="DO39" s="94"/>
      <c r="DP39" s="95"/>
      <c r="DQ39" s="91"/>
      <c r="DR39" s="92"/>
      <c r="DS39" s="93"/>
      <c r="DT39" s="92"/>
      <c r="DU39" s="93"/>
      <c r="DV39" s="92"/>
      <c r="DW39" s="93"/>
      <c r="DX39" s="94"/>
      <c r="DY39" s="95"/>
      <c r="DZ39" s="91"/>
      <c r="EA39" s="92"/>
      <c r="EB39" s="93"/>
      <c r="EC39" s="92"/>
      <c r="ED39" s="93"/>
      <c r="EE39" s="92"/>
      <c r="EF39" s="93"/>
      <c r="EG39" s="94"/>
      <c r="EH39" s="95"/>
      <c r="EI39" s="91"/>
      <c r="EJ39" s="92"/>
      <c r="EK39" s="93"/>
      <c r="EL39" s="92"/>
      <c r="EM39" s="93"/>
      <c r="EN39" s="92"/>
      <c r="EO39" s="93"/>
      <c r="EP39" s="94"/>
      <c r="EQ39" s="95"/>
      <c r="ER39" s="91"/>
      <c r="ES39" s="92"/>
      <c r="ET39" s="93"/>
      <c r="EU39" s="92"/>
      <c r="EV39" s="93"/>
      <c r="EW39" s="92"/>
      <c r="EX39" s="93"/>
      <c r="EY39" s="94"/>
      <c r="EZ39" s="95"/>
      <c r="FA39" s="91"/>
      <c r="FB39" s="92"/>
      <c r="FC39" s="93"/>
      <c r="FD39" s="92"/>
      <c r="FE39" s="93"/>
      <c r="FF39" s="92"/>
      <c r="FG39" s="93"/>
      <c r="FH39" s="94"/>
    </row>
    <row r="40" spans="1:164" outlineLevel="1" x14ac:dyDescent="0.2">
      <c r="A40" s="13" t="s">
        <v>75</v>
      </c>
      <c r="B40" s="76">
        <v>10</v>
      </c>
      <c r="C40" s="77">
        <f t="shared" si="92"/>
        <v>40</v>
      </c>
      <c r="D40" s="91"/>
      <c r="E40" s="92"/>
      <c r="F40" s="93"/>
      <c r="G40" s="92"/>
      <c r="H40" s="93"/>
      <c r="I40" s="92"/>
      <c r="J40" s="93"/>
      <c r="K40" s="94"/>
      <c r="L40" s="93"/>
      <c r="M40" s="91"/>
      <c r="N40" s="92"/>
      <c r="O40" s="93"/>
      <c r="P40" s="92"/>
      <c r="Q40" s="93"/>
      <c r="R40" s="92"/>
      <c r="S40" s="93"/>
      <c r="T40" s="94"/>
      <c r="U40" s="93"/>
      <c r="V40" s="91"/>
      <c r="W40" s="92"/>
      <c r="X40" s="93"/>
      <c r="Y40" s="92"/>
      <c r="Z40" s="93"/>
      <c r="AA40" s="92"/>
      <c r="AB40" s="93"/>
      <c r="AC40" s="94"/>
      <c r="AD40" s="93"/>
      <c r="AE40" s="91"/>
      <c r="AF40" s="92"/>
      <c r="AG40" s="93"/>
      <c r="AH40" s="92"/>
      <c r="AI40" s="93"/>
      <c r="AJ40" s="92"/>
      <c r="AK40" s="93"/>
      <c r="AL40" s="94"/>
      <c r="AM40" s="95"/>
      <c r="AN40" s="91"/>
      <c r="AO40" s="92"/>
      <c r="AP40" s="93"/>
      <c r="AQ40" s="92"/>
      <c r="AR40" s="93"/>
      <c r="AS40" s="92"/>
      <c r="AT40" s="93"/>
      <c r="AU40" s="94"/>
      <c r="AV40" s="95"/>
      <c r="AW40" s="91"/>
      <c r="AX40" s="92"/>
      <c r="AY40" s="93"/>
      <c r="AZ40" s="92"/>
      <c r="BA40" s="93"/>
      <c r="BB40" s="92"/>
      <c r="BC40" s="93"/>
      <c r="BD40" s="94"/>
      <c r="BE40" s="95"/>
      <c r="BF40" s="91"/>
      <c r="BG40" s="92"/>
      <c r="BH40" s="93"/>
      <c r="BI40" s="92"/>
      <c r="BJ40" s="93"/>
      <c r="BK40" s="92"/>
      <c r="BL40" s="93"/>
      <c r="BM40" s="94"/>
      <c r="BN40" s="95"/>
      <c r="BO40" s="91"/>
      <c r="BP40" s="92"/>
      <c r="BQ40" s="93"/>
      <c r="BR40" s="92"/>
      <c r="BS40" s="93"/>
      <c r="BT40" s="92"/>
      <c r="BU40" s="93"/>
      <c r="BV40" s="94"/>
      <c r="BW40" s="95"/>
      <c r="BX40" s="91"/>
      <c r="BY40" s="92"/>
      <c r="BZ40" s="93"/>
      <c r="CA40" s="92">
        <v>7.5</v>
      </c>
      <c r="CB40" s="93"/>
      <c r="CC40" s="92"/>
      <c r="CD40" s="93"/>
      <c r="CE40" s="94"/>
      <c r="CF40" s="95"/>
      <c r="CG40" s="91"/>
      <c r="CH40" s="92"/>
      <c r="CI40" s="93"/>
      <c r="CJ40" s="92">
        <v>12</v>
      </c>
      <c r="CK40" s="93"/>
      <c r="CL40" s="92"/>
      <c r="CM40" s="93"/>
      <c r="CN40" s="94"/>
      <c r="CO40" s="95"/>
      <c r="CP40" s="91"/>
      <c r="CQ40" s="92"/>
      <c r="CR40" s="93"/>
      <c r="CS40" s="92">
        <v>8</v>
      </c>
      <c r="CT40" s="93"/>
      <c r="CU40" s="92"/>
      <c r="CV40" s="93"/>
      <c r="CW40" s="94"/>
      <c r="CX40" s="95"/>
      <c r="CY40" s="91"/>
      <c r="CZ40" s="92"/>
      <c r="DA40" s="93"/>
      <c r="DB40" s="92">
        <v>12.5</v>
      </c>
      <c r="DC40" s="93"/>
      <c r="DD40" s="92"/>
      <c r="DE40" s="93"/>
      <c r="DF40" s="94"/>
      <c r="DG40" s="95"/>
      <c r="DH40" s="91"/>
      <c r="DI40" s="92"/>
      <c r="DJ40" s="93"/>
      <c r="DK40" s="92"/>
      <c r="DL40" s="93"/>
      <c r="DM40" s="92"/>
      <c r="DN40" s="93"/>
      <c r="DO40" s="94"/>
      <c r="DP40" s="95"/>
      <c r="DQ40" s="91"/>
      <c r="DR40" s="92"/>
      <c r="DS40" s="93"/>
      <c r="DT40" s="92"/>
      <c r="DU40" s="93"/>
      <c r="DV40" s="92"/>
      <c r="DW40" s="93"/>
      <c r="DX40" s="94"/>
      <c r="DY40" s="95"/>
      <c r="DZ40" s="91"/>
      <c r="EA40" s="92"/>
      <c r="EB40" s="93"/>
      <c r="EC40" s="92"/>
      <c r="ED40" s="93"/>
      <c r="EE40" s="92"/>
      <c r="EF40" s="93"/>
      <c r="EG40" s="94"/>
      <c r="EH40" s="95"/>
      <c r="EI40" s="91"/>
      <c r="EJ40" s="92"/>
      <c r="EK40" s="93"/>
      <c r="EL40" s="92"/>
      <c r="EM40" s="93"/>
      <c r="EN40" s="92"/>
      <c r="EO40" s="93"/>
      <c r="EP40" s="94"/>
      <c r="EQ40" s="95"/>
      <c r="ER40" s="91"/>
      <c r="ES40" s="92"/>
      <c r="ET40" s="93"/>
      <c r="EU40" s="92"/>
      <c r="EV40" s="93"/>
      <c r="EW40" s="92"/>
      <c r="EX40" s="93"/>
      <c r="EY40" s="94"/>
      <c r="EZ40" s="95"/>
      <c r="FA40" s="91"/>
      <c r="FB40" s="92"/>
      <c r="FC40" s="93"/>
      <c r="FD40" s="92"/>
      <c r="FE40" s="93"/>
      <c r="FF40" s="92"/>
      <c r="FG40" s="93"/>
      <c r="FH40" s="94"/>
    </row>
    <row r="41" spans="1:164" outlineLevel="1" x14ac:dyDescent="0.2">
      <c r="A41" s="13" t="s">
        <v>76</v>
      </c>
      <c r="B41" s="76">
        <v>40</v>
      </c>
      <c r="C41" s="77">
        <f t="shared" si="92"/>
        <v>22</v>
      </c>
      <c r="D41" s="91"/>
      <c r="E41" s="92"/>
      <c r="F41" s="93"/>
      <c r="G41" s="92"/>
      <c r="H41" s="93"/>
      <c r="I41" s="92"/>
      <c r="J41" s="93"/>
      <c r="K41" s="94"/>
      <c r="L41" s="93"/>
      <c r="M41" s="91"/>
      <c r="N41" s="92"/>
      <c r="O41" s="93"/>
      <c r="P41" s="92"/>
      <c r="Q41" s="93"/>
      <c r="R41" s="92"/>
      <c r="S41" s="93"/>
      <c r="T41" s="94"/>
      <c r="U41" s="93"/>
      <c r="V41" s="91"/>
      <c r="W41" s="92"/>
      <c r="X41" s="93"/>
      <c r="Y41" s="92"/>
      <c r="Z41" s="93"/>
      <c r="AA41" s="92"/>
      <c r="AB41" s="93"/>
      <c r="AC41" s="94"/>
      <c r="AD41" s="93"/>
      <c r="AE41" s="91"/>
      <c r="AF41" s="92"/>
      <c r="AG41" s="93"/>
      <c r="AH41" s="92"/>
      <c r="AI41" s="93"/>
      <c r="AJ41" s="92"/>
      <c r="AK41" s="93"/>
      <c r="AL41" s="94"/>
      <c r="AM41" s="95"/>
      <c r="AN41" s="91"/>
      <c r="AO41" s="92"/>
      <c r="AP41" s="93"/>
      <c r="AQ41" s="92"/>
      <c r="AR41" s="93"/>
      <c r="AS41" s="92"/>
      <c r="AT41" s="93"/>
      <c r="AU41" s="94"/>
      <c r="AV41" s="95"/>
      <c r="AW41" s="91"/>
      <c r="AX41" s="92"/>
      <c r="AY41" s="93"/>
      <c r="AZ41" s="92"/>
      <c r="BA41" s="93"/>
      <c r="BB41" s="92"/>
      <c r="BC41" s="93"/>
      <c r="BD41" s="94"/>
      <c r="BE41" s="95"/>
      <c r="BF41" s="91"/>
      <c r="BG41" s="92"/>
      <c r="BH41" s="93"/>
      <c r="BI41" s="92"/>
      <c r="BJ41" s="93"/>
      <c r="BK41" s="92"/>
      <c r="BL41" s="93"/>
      <c r="BM41" s="94"/>
      <c r="BN41" s="95"/>
      <c r="BO41" s="91"/>
      <c r="BP41" s="92"/>
      <c r="BQ41" s="93"/>
      <c r="BR41" s="92"/>
      <c r="BS41" s="93"/>
      <c r="BT41" s="92"/>
      <c r="BU41" s="93"/>
      <c r="BV41" s="94"/>
      <c r="BW41" s="95"/>
      <c r="BX41" s="91"/>
      <c r="BY41" s="92"/>
      <c r="BZ41" s="93"/>
      <c r="CA41" s="92"/>
      <c r="CB41" s="93"/>
      <c r="CC41" s="92"/>
      <c r="CD41" s="93"/>
      <c r="CE41" s="94"/>
      <c r="CF41" s="95"/>
      <c r="CG41" s="91"/>
      <c r="CH41" s="92"/>
      <c r="CI41" s="93"/>
      <c r="CJ41" s="92"/>
      <c r="CK41" s="93"/>
      <c r="CL41" s="92"/>
      <c r="CM41" s="93"/>
      <c r="CN41" s="94"/>
      <c r="CO41" s="95"/>
      <c r="CP41" s="91"/>
      <c r="CQ41" s="92">
        <v>5.5</v>
      </c>
      <c r="CR41" s="93"/>
      <c r="CS41" s="92"/>
      <c r="CT41" s="93"/>
      <c r="CU41" s="92"/>
      <c r="CV41" s="93"/>
      <c r="CW41" s="94"/>
      <c r="CX41" s="95"/>
      <c r="CY41" s="91"/>
      <c r="CZ41" s="92">
        <v>5.5</v>
      </c>
      <c r="DA41" s="93"/>
      <c r="DB41" s="92"/>
      <c r="DC41" s="93"/>
      <c r="DD41" s="92"/>
      <c r="DE41" s="93"/>
      <c r="DF41" s="94">
        <v>11</v>
      </c>
      <c r="DG41" s="95"/>
      <c r="DH41" s="91"/>
      <c r="DI41" s="92"/>
      <c r="DJ41" s="93"/>
      <c r="DK41" s="92"/>
      <c r="DL41" s="93"/>
      <c r="DM41" s="92"/>
      <c r="DN41" s="93"/>
      <c r="DO41" s="94"/>
      <c r="DP41" s="95"/>
      <c r="DQ41" s="91"/>
      <c r="DR41" s="92"/>
      <c r="DS41" s="93"/>
      <c r="DT41" s="92"/>
      <c r="DU41" s="93"/>
      <c r="DV41" s="92"/>
      <c r="DW41" s="93"/>
      <c r="DX41" s="94"/>
      <c r="DY41" s="95"/>
      <c r="DZ41" s="91"/>
      <c r="EA41" s="92"/>
      <c r="EB41" s="93"/>
      <c r="EC41" s="92"/>
      <c r="ED41" s="93"/>
      <c r="EE41" s="92"/>
      <c r="EF41" s="93"/>
      <c r="EG41" s="94"/>
      <c r="EH41" s="95"/>
      <c r="EI41" s="91"/>
      <c r="EJ41" s="92"/>
      <c r="EK41" s="93"/>
      <c r="EL41" s="92"/>
      <c r="EM41" s="93"/>
      <c r="EN41" s="92"/>
      <c r="EO41" s="93"/>
      <c r="EP41" s="94"/>
      <c r="EQ41" s="95"/>
      <c r="ER41" s="91"/>
      <c r="ES41" s="92"/>
      <c r="ET41" s="93"/>
      <c r="EU41" s="92"/>
      <c r="EV41" s="93"/>
      <c r="EW41" s="92"/>
      <c r="EX41" s="93"/>
      <c r="EY41" s="94"/>
      <c r="EZ41" s="95"/>
      <c r="FA41" s="91"/>
      <c r="FB41" s="92"/>
      <c r="FC41" s="93"/>
      <c r="FD41" s="92"/>
      <c r="FE41" s="93"/>
      <c r="FF41" s="92"/>
      <c r="FG41" s="93"/>
      <c r="FH41" s="94"/>
    </row>
    <row r="42" spans="1:164" outlineLevel="1" x14ac:dyDescent="0.2">
      <c r="A42" s="13" t="s">
        <v>77</v>
      </c>
      <c r="B42" s="76">
        <v>10</v>
      </c>
      <c r="C42" s="77">
        <f t="shared" si="92"/>
        <v>0</v>
      </c>
      <c r="D42" s="91"/>
      <c r="E42" s="92"/>
      <c r="F42" s="93"/>
      <c r="G42" s="92"/>
      <c r="H42" s="93"/>
      <c r="I42" s="92"/>
      <c r="J42" s="93"/>
      <c r="K42" s="94"/>
      <c r="L42" s="93"/>
      <c r="M42" s="91"/>
      <c r="N42" s="92"/>
      <c r="O42" s="93"/>
      <c r="P42" s="92"/>
      <c r="Q42" s="93"/>
      <c r="R42" s="92"/>
      <c r="S42" s="93"/>
      <c r="T42" s="94"/>
      <c r="U42" s="93"/>
      <c r="V42" s="91"/>
      <c r="W42" s="92"/>
      <c r="X42" s="93"/>
      <c r="Y42" s="92"/>
      <c r="Z42" s="93"/>
      <c r="AA42" s="92"/>
      <c r="AB42" s="93"/>
      <c r="AC42" s="94"/>
      <c r="AD42" s="93"/>
      <c r="AE42" s="91"/>
      <c r="AF42" s="92"/>
      <c r="AG42" s="93"/>
      <c r="AH42" s="92"/>
      <c r="AI42" s="93"/>
      <c r="AJ42" s="92"/>
      <c r="AK42" s="93"/>
      <c r="AL42" s="94"/>
      <c r="AM42" s="95"/>
      <c r="AN42" s="91"/>
      <c r="AO42" s="92"/>
      <c r="AP42" s="93"/>
      <c r="AQ42" s="92"/>
      <c r="AR42" s="93"/>
      <c r="AS42" s="92"/>
      <c r="AT42" s="93"/>
      <c r="AU42" s="94"/>
      <c r="AV42" s="95"/>
      <c r="AW42" s="91"/>
      <c r="AX42" s="92"/>
      <c r="AY42" s="93"/>
      <c r="AZ42" s="92"/>
      <c r="BA42" s="93"/>
      <c r="BB42" s="92"/>
      <c r="BC42" s="93"/>
      <c r="BD42" s="94"/>
      <c r="BE42" s="95"/>
      <c r="BF42" s="91"/>
      <c r="BG42" s="92"/>
      <c r="BH42" s="93"/>
      <c r="BI42" s="92"/>
      <c r="BJ42" s="93"/>
      <c r="BK42" s="92"/>
      <c r="BL42" s="93"/>
      <c r="BM42" s="94"/>
      <c r="BN42" s="95"/>
      <c r="BO42" s="91"/>
      <c r="BP42" s="92"/>
      <c r="BQ42" s="93"/>
      <c r="BR42" s="92"/>
      <c r="BS42" s="93"/>
      <c r="BT42" s="92"/>
      <c r="BU42" s="93"/>
      <c r="BV42" s="94"/>
      <c r="BW42" s="95"/>
      <c r="BX42" s="91"/>
      <c r="BY42" s="92"/>
      <c r="BZ42" s="93"/>
      <c r="CA42" s="92"/>
      <c r="CB42" s="93"/>
      <c r="CC42" s="92"/>
      <c r="CD42" s="93"/>
      <c r="CE42" s="94"/>
      <c r="CF42" s="95"/>
      <c r="CG42" s="91"/>
      <c r="CH42" s="92"/>
      <c r="CI42" s="93"/>
      <c r="CJ42" s="92"/>
      <c r="CK42" s="93"/>
      <c r="CL42" s="92"/>
      <c r="CM42" s="93"/>
      <c r="CN42" s="94"/>
      <c r="CO42" s="95"/>
      <c r="CP42" s="91"/>
      <c r="CQ42" s="92"/>
      <c r="CR42" s="93"/>
      <c r="CS42" s="92"/>
      <c r="CT42" s="93"/>
      <c r="CU42" s="92"/>
      <c r="CV42" s="93"/>
      <c r="CW42" s="94"/>
      <c r="CX42" s="95"/>
      <c r="CY42" s="91"/>
      <c r="CZ42" s="92"/>
      <c r="DA42" s="93"/>
      <c r="DB42" s="92"/>
      <c r="DC42" s="93"/>
      <c r="DD42" s="92"/>
      <c r="DE42" s="93"/>
      <c r="DF42" s="94"/>
      <c r="DG42" s="95"/>
      <c r="DH42" s="91"/>
      <c r="DI42" s="92"/>
      <c r="DJ42" s="93"/>
      <c r="DK42" s="92"/>
      <c r="DL42" s="93"/>
      <c r="DM42" s="92"/>
      <c r="DN42" s="93"/>
      <c r="DO42" s="94"/>
      <c r="DP42" s="95"/>
      <c r="DQ42" s="91"/>
      <c r="DR42" s="92"/>
      <c r="DS42" s="93"/>
      <c r="DT42" s="92"/>
      <c r="DU42" s="93"/>
      <c r="DV42" s="92"/>
      <c r="DW42" s="93"/>
      <c r="DX42" s="94"/>
      <c r="DY42" s="95"/>
      <c r="DZ42" s="91"/>
      <c r="EA42" s="92"/>
      <c r="EB42" s="93"/>
      <c r="EC42" s="92"/>
      <c r="ED42" s="93"/>
      <c r="EE42" s="92"/>
      <c r="EF42" s="93"/>
      <c r="EG42" s="94"/>
      <c r="EH42" s="95"/>
      <c r="EI42" s="91"/>
      <c r="EJ42" s="92"/>
      <c r="EK42" s="93"/>
      <c r="EL42" s="92"/>
      <c r="EM42" s="93"/>
      <c r="EN42" s="92"/>
      <c r="EO42" s="93"/>
      <c r="EP42" s="94"/>
      <c r="EQ42" s="95"/>
      <c r="ER42" s="91"/>
      <c r="ES42" s="92"/>
      <c r="ET42" s="93"/>
      <c r="EU42" s="92"/>
      <c r="EV42" s="93"/>
      <c r="EW42" s="92"/>
      <c r="EX42" s="93"/>
      <c r="EY42" s="94"/>
      <c r="EZ42" s="95"/>
      <c r="FA42" s="91"/>
      <c r="FB42" s="92"/>
      <c r="FC42" s="93"/>
      <c r="FD42" s="92"/>
      <c r="FE42" s="93"/>
      <c r="FF42" s="92"/>
      <c r="FG42" s="93"/>
      <c r="FH42" s="94"/>
    </row>
    <row r="43" spans="1:164" outlineLevel="1" x14ac:dyDescent="0.2">
      <c r="A43" s="7"/>
      <c r="B43" s="78"/>
      <c r="C43" s="79"/>
      <c r="D43" s="91"/>
      <c r="E43" s="92"/>
      <c r="F43" s="93"/>
      <c r="G43" s="92"/>
      <c r="H43" s="93"/>
      <c r="I43" s="92"/>
      <c r="J43" s="93"/>
      <c r="K43" s="94"/>
      <c r="L43" s="93"/>
      <c r="M43" s="91"/>
      <c r="N43" s="92"/>
      <c r="O43" s="93"/>
      <c r="P43" s="92"/>
      <c r="Q43" s="93"/>
      <c r="R43" s="92"/>
      <c r="S43" s="93"/>
      <c r="T43" s="94"/>
      <c r="U43" s="93"/>
      <c r="V43" s="91"/>
      <c r="W43" s="92"/>
      <c r="X43" s="93"/>
      <c r="Y43" s="92"/>
      <c r="Z43" s="93"/>
      <c r="AA43" s="92"/>
      <c r="AB43" s="93"/>
      <c r="AC43" s="94"/>
      <c r="AD43" s="93"/>
      <c r="AE43" s="91"/>
      <c r="AF43" s="92"/>
      <c r="AG43" s="93"/>
      <c r="AH43" s="92"/>
      <c r="AI43" s="93"/>
      <c r="AJ43" s="92"/>
      <c r="AK43" s="93"/>
      <c r="AL43" s="94"/>
      <c r="AM43" s="95"/>
      <c r="AN43" s="91"/>
      <c r="AO43" s="92"/>
      <c r="AP43" s="93"/>
      <c r="AQ43" s="92"/>
      <c r="AR43" s="93"/>
      <c r="AS43" s="92"/>
      <c r="AT43" s="93"/>
      <c r="AU43" s="94"/>
      <c r="AV43" s="95"/>
      <c r="AW43" s="91"/>
      <c r="AX43" s="92"/>
      <c r="AY43" s="93"/>
      <c r="AZ43" s="92"/>
      <c r="BA43" s="93"/>
      <c r="BB43" s="92"/>
      <c r="BC43" s="93"/>
      <c r="BD43" s="94"/>
      <c r="BE43" s="95"/>
      <c r="BF43" s="91"/>
      <c r="BG43" s="92"/>
      <c r="BH43" s="93"/>
      <c r="BI43" s="92"/>
      <c r="BJ43" s="93"/>
      <c r="BK43" s="92"/>
      <c r="BL43" s="93"/>
      <c r="BM43" s="94"/>
      <c r="BN43" s="95"/>
      <c r="BO43" s="91"/>
      <c r="BP43" s="92"/>
      <c r="BQ43" s="93"/>
      <c r="BR43" s="92"/>
      <c r="BS43" s="93"/>
      <c r="BT43" s="92"/>
      <c r="BU43" s="93"/>
      <c r="BV43" s="94"/>
      <c r="BW43" s="95"/>
      <c r="BX43" s="91"/>
      <c r="BY43" s="92"/>
      <c r="BZ43" s="93"/>
      <c r="CA43" s="92"/>
      <c r="CB43" s="93"/>
      <c r="CC43" s="92"/>
      <c r="CD43" s="93"/>
      <c r="CE43" s="94"/>
      <c r="CF43" s="95"/>
      <c r="CG43" s="91"/>
      <c r="CH43" s="92"/>
      <c r="CI43" s="93"/>
      <c r="CJ43" s="92"/>
      <c r="CK43" s="93"/>
      <c r="CL43" s="92"/>
      <c r="CM43" s="93"/>
      <c r="CN43" s="94"/>
      <c r="CO43" s="95"/>
      <c r="CP43" s="91"/>
      <c r="CQ43" s="92"/>
      <c r="CR43" s="93"/>
      <c r="CS43" s="92"/>
      <c r="CT43" s="93"/>
      <c r="CU43" s="92"/>
      <c r="CV43" s="93"/>
      <c r="CW43" s="94"/>
      <c r="CX43" s="95"/>
      <c r="CY43" s="91"/>
      <c r="CZ43" s="92"/>
      <c r="DA43" s="93"/>
      <c r="DB43" s="92"/>
      <c r="DC43" s="93"/>
      <c r="DD43" s="92"/>
      <c r="DE43" s="93"/>
      <c r="DF43" s="94"/>
      <c r="DG43" s="95"/>
      <c r="DH43" s="91"/>
      <c r="DI43" s="92"/>
      <c r="DJ43" s="93"/>
      <c r="DK43" s="92"/>
      <c r="DL43" s="93"/>
      <c r="DM43" s="92"/>
      <c r="DN43" s="93"/>
      <c r="DO43" s="94"/>
      <c r="DP43" s="95"/>
      <c r="DQ43" s="91"/>
      <c r="DR43" s="92"/>
      <c r="DS43" s="93"/>
      <c r="DT43" s="92"/>
      <c r="DU43" s="93"/>
      <c r="DV43" s="92"/>
      <c r="DW43" s="93"/>
      <c r="DX43" s="94"/>
      <c r="DY43" s="95"/>
      <c r="DZ43" s="91"/>
      <c r="EA43" s="92"/>
      <c r="EB43" s="93"/>
      <c r="EC43" s="92"/>
      <c r="ED43" s="93"/>
      <c r="EE43" s="92"/>
      <c r="EF43" s="93"/>
      <c r="EG43" s="94"/>
      <c r="EH43" s="95"/>
      <c r="EI43" s="91"/>
      <c r="EJ43" s="92"/>
      <c r="EK43" s="93"/>
      <c r="EL43" s="92"/>
      <c r="EM43" s="93"/>
      <c r="EN43" s="92"/>
      <c r="EO43" s="93"/>
      <c r="EP43" s="94"/>
      <c r="EQ43" s="95"/>
      <c r="ER43" s="91"/>
      <c r="ES43" s="92"/>
      <c r="ET43" s="93"/>
      <c r="EU43" s="92"/>
      <c r="EV43" s="93"/>
      <c r="EW43" s="92"/>
      <c r="EX43" s="93"/>
      <c r="EY43" s="94"/>
      <c r="EZ43" s="95"/>
      <c r="FA43" s="91"/>
      <c r="FB43" s="92"/>
      <c r="FC43" s="93"/>
      <c r="FD43" s="92"/>
      <c r="FE43" s="93"/>
      <c r="FF43" s="92"/>
      <c r="FG43" s="93"/>
      <c r="FH43" s="94"/>
    </row>
    <row r="44" spans="1:164" x14ac:dyDescent="0.2">
      <c r="A44" s="15" t="s">
        <v>78</v>
      </c>
      <c r="B44" s="74">
        <f t="shared" ref="B44:K44" si="93">SUM(B45:B47)</f>
        <v>70</v>
      </c>
      <c r="C44" s="75">
        <f>SUM(C45:C47)</f>
        <v>0</v>
      </c>
      <c r="D44" s="87">
        <f t="shared" si="93"/>
        <v>0</v>
      </c>
      <c r="E44" s="77">
        <f t="shared" si="93"/>
        <v>0</v>
      </c>
      <c r="F44" s="88">
        <f>SUM(F45:F47)</f>
        <v>0</v>
      </c>
      <c r="G44" s="77">
        <f>SUM(G45:G47)</f>
        <v>0</v>
      </c>
      <c r="H44" s="88">
        <f t="shared" si="93"/>
        <v>0</v>
      </c>
      <c r="I44" s="77">
        <f>SUM(I45:I47)</f>
        <v>0</v>
      </c>
      <c r="J44" s="88">
        <f>SUM(J45:J47)</f>
        <v>0</v>
      </c>
      <c r="K44" s="89">
        <f t="shared" si="93"/>
        <v>0</v>
      </c>
      <c r="L44" s="88"/>
      <c r="M44" s="87">
        <f t="shared" ref="M44:T44" si="94">SUM(M45:M47)</f>
        <v>0</v>
      </c>
      <c r="N44" s="77">
        <f t="shared" si="94"/>
        <v>0</v>
      </c>
      <c r="O44" s="88">
        <f t="shared" si="94"/>
        <v>0</v>
      </c>
      <c r="P44" s="77">
        <f t="shared" si="94"/>
        <v>0</v>
      </c>
      <c r="Q44" s="88">
        <f t="shared" si="94"/>
        <v>0</v>
      </c>
      <c r="R44" s="77">
        <f>SUM(R45:R47)</f>
        <v>0</v>
      </c>
      <c r="S44" s="88">
        <f>SUM(S45:S47)</f>
        <v>0</v>
      </c>
      <c r="T44" s="89">
        <f t="shared" si="94"/>
        <v>0</v>
      </c>
      <c r="U44" s="88"/>
      <c r="V44" s="87">
        <f t="shared" ref="V44:AC44" si="95">SUM(V45:V47)</f>
        <v>0</v>
      </c>
      <c r="W44" s="77">
        <f t="shared" si="95"/>
        <v>0</v>
      </c>
      <c r="X44" s="88">
        <f t="shared" si="95"/>
        <v>0</v>
      </c>
      <c r="Y44" s="77">
        <f t="shared" si="95"/>
        <v>0</v>
      </c>
      <c r="Z44" s="88">
        <f>SUM(Z45:Z47)</f>
        <v>0</v>
      </c>
      <c r="AA44" s="77">
        <f>SUM(AA45:AA47)</f>
        <v>0</v>
      </c>
      <c r="AB44" s="88">
        <f t="shared" si="95"/>
        <v>0</v>
      </c>
      <c r="AC44" s="89">
        <f t="shared" si="95"/>
        <v>0</v>
      </c>
      <c r="AD44" s="88"/>
      <c r="AE44" s="87">
        <f t="shared" ref="AE44:AL44" si="96">SUM(AE45:AE47)</f>
        <v>0</v>
      </c>
      <c r="AF44" s="77">
        <f t="shared" si="96"/>
        <v>0</v>
      </c>
      <c r="AG44" s="88">
        <f t="shared" si="96"/>
        <v>0</v>
      </c>
      <c r="AH44" s="77">
        <f t="shared" si="96"/>
        <v>0</v>
      </c>
      <c r="AI44" s="88">
        <f>SUM(AI45:AI47)</f>
        <v>0</v>
      </c>
      <c r="AJ44" s="77">
        <f>SUM(AJ45:AJ47)</f>
        <v>0</v>
      </c>
      <c r="AK44" s="88">
        <f t="shared" si="96"/>
        <v>0</v>
      </c>
      <c r="AL44" s="89">
        <f t="shared" si="96"/>
        <v>0</v>
      </c>
      <c r="AM44" s="97"/>
      <c r="AN44" s="87">
        <f t="shared" ref="AN44:AU44" si="97">SUM(AN45:AN47)</f>
        <v>0</v>
      </c>
      <c r="AO44" s="77">
        <f t="shared" si="97"/>
        <v>0</v>
      </c>
      <c r="AP44" s="88">
        <f t="shared" si="97"/>
        <v>0</v>
      </c>
      <c r="AQ44" s="77">
        <f>SUM(AQ45:AQ47)</f>
        <v>0</v>
      </c>
      <c r="AR44" s="88">
        <f>SUM(AR45:AR47)</f>
        <v>0</v>
      </c>
      <c r="AS44" s="77">
        <f t="shared" si="97"/>
        <v>0</v>
      </c>
      <c r="AT44" s="88">
        <f t="shared" si="97"/>
        <v>0</v>
      </c>
      <c r="AU44" s="89">
        <f t="shared" si="97"/>
        <v>0</v>
      </c>
      <c r="AV44" s="97"/>
      <c r="AW44" s="87">
        <f t="shared" ref="AW44:BD44" si="98">SUM(AW45:AW47)</f>
        <v>0</v>
      </c>
      <c r="AX44" s="77">
        <f>SUM(AX45:AX47)</f>
        <v>0</v>
      </c>
      <c r="AY44" s="88">
        <f>SUM(AY45:AY47)</f>
        <v>0</v>
      </c>
      <c r="AZ44" s="77">
        <f t="shared" si="98"/>
        <v>0</v>
      </c>
      <c r="BA44" s="88">
        <f t="shared" si="98"/>
        <v>0</v>
      </c>
      <c r="BB44" s="77">
        <f t="shared" si="98"/>
        <v>0</v>
      </c>
      <c r="BC44" s="88">
        <f t="shared" si="98"/>
        <v>0</v>
      </c>
      <c r="BD44" s="89">
        <f t="shared" si="98"/>
        <v>0</v>
      </c>
      <c r="BE44" s="97"/>
      <c r="BF44" s="87">
        <f t="shared" ref="BF44:BM44" si="99">SUM(BF45:BF47)</f>
        <v>0</v>
      </c>
      <c r="BG44" s="77">
        <f t="shared" si="99"/>
        <v>0</v>
      </c>
      <c r="BH44" s="88">
        <f>SUM(BH45:BH47)</f>
        <v>0</v>
      </c>
      <c r="BI44" s="77">
        <f>SUM(BI45:BI47)</f>
        <v>0</v>
      </c>
      <c r="BJ44" s="88">
        <f t="shared" si="99"/>
        <v>0</v>
      </c>
      <c r="BK44" s="77">
        <f t="shared" si="99"/>
        <v>0</v>
      </c>
      <c r="BL44" s="88">
        <f t="shared" si="99"/>
        <v>0</v>
      </c>
      <c r="BM44" s="89">
        <f t="shared" si="99"/>
        <v>0</v>
      </c>
      <c r="BN44" s="97"/>
      <c r="BO44" s="87">
        <f t="shared" ref="BO44:BV44" si="100">SUM(BO45:BO47)</f>
        <v>1</v>
      </c>
      <c r="BP44" s="77">
        <f t="shared" si="100"/>
        <v>0</v>
      </c>
      <c r="BQ44" s="88">
        <f>SUM(BQ45:BQ47)</f>
        <v>1</v>
      </c>
      <c r="BR44" s="77">
        <f>SUM(BR45:BR47)</f>
        <v>0</v>
      </c>
      <c r="BS44" s="88">
        <f t="shared" si="100"/>
        <v>1</v>
      </c>
      <c r="BT44" s="77">
        <f t="shared" si="100"/>
        <v>0</v>
      </c>
      <c r="BU44" s="88">
        <f t="shared" si="100"/>
        <v>1</v>
      </c>
      <c r="BV44" s="89">
        <f t="shared" si="100"/>
        <v>0</v>
      </c>
      <c r="BW44" s="97"/>
      <c r="BX44" s="87">
        <f t="shared" ref="BX44:CE44" si="101">SUM(BX45:BX47)</f>
        <v>1</v>
      </c>
      <c r="BY44" s="77">
        <f t="shared" si="101"/>
        <v>0</v>
      </c>
      <c r="BZ44" s="88">
        <f>SUM(BZ45:BZ47)</f>
        <v>1</v>
      </c>
      <c r="CA44" s="77">
        <f>SUM(CA45:CA47)</f>
        <v>0</v>
      </c>
      <c r="CB44" s="88">
        <f t="shared" si="101"/>
        <v>1</v>
      </c>
      <c r="CC44" s="77">
        <f t="shared" si="101"/>
        <v>0</v>
      </c>
      <c r="CD44" s="88">
        <f t="shared" si="101"/>
        <v>1</v>
      </c>
      <c r="CE44" s="89">
        <f t="shared" si="101"/>
        <v>0</v>
      </c>
      <c r="CF44" s="97"/>
      <c r="CG44" s="87">
        <f t="shared" ref="CG44:CN44" si="102">SUM(CG45:CG47)</f>
        <v>2</v>
      </c>
      <c r="CH44" s="77">
        <f t="shared" si="102"/>
        <v>0</v>
      </c>
      <c r="CI44" s="88">
        <f>SUM(CI45:CI47)</f>
        <v>2</v>
      </c>
      <c r="CJ44" s="77">
        <f>SUM(CJ45:CJ47)</f>
        <v>0</v>
      </c>
      <c r="CK44" s="88">
        <f t="shared" si="102"/>
        <v>2</v>
      </c>
      <c r="CL44" s="77">
        <f t="shared" si="102"/>
        <v>0</v>
      </c>
      <c r="CM44" s="88">
        <f t="shared" si="102"/>
        <v>2</v>
      </c>
      <c r="CN44" s="89">
        <f t="shared" si="102"/>
        <v>0</v>
      </c>
      <c r="CO44" s="97"/>
      <c r="CP44" s="87">
        <f t="shared" ref="CP44:CW44" si="103">SUM(CP45:CP47)</f>
        <v>2</v>
      </c>
      <c r="CQ44" s="77">
        <f t="shared" si="103"/>
        <v>0</v>
      </c>
      <c r="CR44" s="88">
        <f>SUM(CR45:CR47)</f>
        <v>2</v>
      </c>
      <c r="CS44" s="77">
        <f>SUM(CS45:CS47)</f>
        <v>0</v>
      </c>
      <c r="CT44" s="88">
        <f t="shared" si="103"/>
        <v>2</v>
      </c>
      <c r="CU44" s="77">
        <f t="shared" si="103"/>
        <v>0</v>
      </c>
      <c r="CV44" s="88">
        <f t="shared" si="103"/>
        <v>2</v>
      </c>
      <c r="CW44" s="89">
        <f t="shared" si="103"/>
        <v>0</v>
      </c>
      <c r="CX44" s="97"/>
      <c r="CY44" s="87">
        <f t="shared" ref="CY44:DF44" si="104">SUM(CY45:CY47)</f>
        <v>2</v>
      </c>
      <c r="CZ44" s="77">
        <f t="shared" si="104"/>
        <v>0</v>
      </c>
      <c r="DA44" s="88">
        <f>SUM(DA45:DA47)</f>
        <v>2</v>
      </c>
      <c r="DB44" s="77">
        <f>SUM(DB45:DB47)</f>
        <v>0</v>
      </c>
      <c r="DC44" s="88">
        <f t="shared" si="104"/>
        <v>2</v>
      </c>
      <c r="DD44" s="77">
        <f t="shared" si="104"/>
        <v>0</v>
      </c>
      <c r="DE44" s="88">
        <f t="shared" si="104"/>
        <v>2</v>
      </c>
      <c r="DF44" s="89">
        <f t="shared" si="104"/>
        <v>0</v>
      </c>
      <c r="DG44" s="97"/>
      <c r="DH44" s="87">
        <f t="shared" ref="DH44:DO44" si="105">SUM(DH45:DH47)</f>
        <v>2</v>
      </c>
      <c r="DI44" s="77">
        <f t="shared" si="105"/>
        <v>0</v>
      </c>
      <c r="DJ44" s="88">
        <f>SUM(DJ45:DJ47)</f>
        <v>2</v>
      </c>
      <c r="DK44" s="77">
        <f>SUM(DK45:DK47)</f>
        <v>0</v>
      </c>
      <c r="DL44" s="88">
        <f t="shared" si="105"/>
        <v>2</v>
      </c>
      <c r="DM44" s="77">
        <f t="shared" si="105"/>
        <v>0</v>
      </c>
      <c r="DN44" s="88">
        <f t="shared" si="105"/>
        <v>2</v>
      </c>
      <c r="DO44" s="89">
        <f t="shared" si="105"/>
        <v>0</v>
      </c>
      <c r="DP44" s="97"/>
      <c r="DQ44" s="87">
        <f t="shared" ref="DQ44:DX44" si="106">SUM(DQ45:DQ47)</f>
        <v>0</v>
      </c>
      <c r="DR44" s="77">
        <f t="shared" si="106"/>
        <v>0</v>
      </c>
      <c r="DS44" s="88">
        <f>SUM(DS45:DS47)</f>
        <v>0</v>
      </c>
      <c r="DT44" s="77">
        <f>SUM(DT45:DT47)</f>
        <v>0</v>
      </c>
      <c r="DU44" s="88">
        <f t="shared" si="106"/>
        <v>0</v>
      </c>
      <c r="DV44" s="77">
        <f t="shared" si="106"/>
        <v>0</v>
      </c>
      <c r="DW44" s="88">
        <f t="shared" si="106"/>
        <v>0</v>
      </c>
      <c r="DX44" s="89">
        <f t="shared" si="106"/>
        <v>0</v>
      </c>
      <c r="DY44" s="97"/>
      <c r="DZ44" s="87">
        <f t="shared" ref="DZ44:EG44" si="107">SUM(DZ45:DZ47)</f>
        <v>0</v>
      </c>
      <c r="EA44" s="77">
        <f t="shared" si="107"/>
        <v>0</v>
      </c>
      <c r="EB44" s="88">
        <f>SUM(EB45:EB47)</f>
        <v>0</v>
      </c>
      <c r="EC44" s="77">
        <f>SUM(EC45:EC47)</f>
        <v>0</v>
      </c>
      <c r="ED44" s="88">
        <f t="shared" si="107"/>
        <v>0</v>
      </c>
      <c r="EE44" s="77">
        <f t="shared" si="107"/>
        <v>0</v>
      </c>
      <c r="EF44" s="88">
        <f t="shared" si="107"/>
        <v>0</v>
      </c>
      <c r="EG44" s="89">
        <f t="shared" si="107"/>
        <v>0</v>
      </c>
      <c r="EH44" s="97"/>
      <c r="EI44" s="87">
        <f t="shared" ref="EI44:EP44" si="108">SUM(EI45:EI47)</f>
        <v>0</v>
      </c>
      <c r="EJ44" s="77">
        <f t="shared" si="108"/>
        <v>0</v>
      </c>
      <c r="EK44" s="88">
        <f>SUM(EK45:EK47)</f>
        <v>0</v>
      </c>
      <c r="EL44" s="77">
        <f>SUM(EL45:EL47)</f>
        <v>0</v>
      </c>
      <c r="EM44" s="88">
        <f t="shared" si="108"/>
        <v>0</v>
      </c>
      <c r="EN44" s="77">
        <f t="shared" si="108"/>
        <v>0</v>
      </c>
      <c r="EO44" s="88">
        <f t="shared" si="108"/>
        <v>0</v>
      </c>
      <c r="EP44" s="89">
        <f t="shared" si="108"/>
        <v>0</v>
      </c>
      <c r="EQ44" s="90"/>
      <c r="ER44" s="87">
        <f t="shared" ref="ER44:EY44" si="109">SUM(ER45:ER47)</f>
        <v>0</v>
      </c>
      <c r="ES44" s="77">
        <f t="shared" si="109"/>
        <v>0</v>
      </c>
      <c r="ET44" s="88">
        <f>SUM(ET45:ET47)</f>
        <v>0</v>
      </c>
      <c r="EU44" s="77">
        <f>SUM(EU45:EU47)</f>
        <v>0</v>
      </c>
      <c r="EV44" s="88">
        <f t="shared" si="109"/>
        <v>0</v>
      </c>
      <c r="EW44" s="77">
        <f t="shared" si="109"/>
        <v>0</v>
      </c>
      <c r="EX44" s="88">
        <f t="shared" si="109"/>
        <v>0</v>
      </c>
      <c r="EY44" s="89">
        <f t="shared" si="109"/>
        <v>0</v>
      </c>
      <c r="EZ44" s="90"/>
      <c r="FA44" s="87">
        <f t="shared" ref="FA44:FH44" si="110">SUM(FA45:FA47)</f>
        <v>0</v>
      </c>
      <c r="FB44" s="77">
        <f t="shared" si="110"/>
        <v>0</v>
      </c>
      <c r="FC44" s="88">
        <f>SUM(FC45:FC47)</f>
        <v>0</v>
      </c>
      <c r="FD44" s="77">
        <f>SUM(FD45:FD47)</f>
        <v>0</v>
      </c>
      <c r="FE44" s="88">
        <f t="shared" si="110"/>
        <v>0</v>
      </c>
      <c r="FF44" s="77">
        <f t="shared" si="110"/>
        <v>0</v>
      </c>
      <c r="FG44" s="88">
        <f t="shared" si="110"/>
        <v>0</v>
      </c>
      <c r="FH44" s="89">
        <f t="shared" si="110"/>
        <v>0</v>
      </c>
    </row>
    <row r="45" spans="1:164" outlineLevel="1" x14ac:dyDescent="0.2">
      <c r="A45" s="13" t="s">
        <v>79</v>
      </c>
      <c r="B45" s="76">
        <v>30</v>
      </c>
      <c r="C45" s="77">
        <f>SUM(E45,G45,I45,K45,N45,P45,R45,T45,W45,Y45,AA45,AC45,AF45,AH45,AJ45,AL45,AO45,AQ45,AS45,AU45,AX45,AZ45,BB45,BD45,BG45,BI45,BK45,BM45,BP45,BR45,BT45,BV45,BY45,CA45,CC45,CE45,CH45,CJ45,CL45,CN45,CQ45,CS45,CU45,CW45,CZ45,DB45,DD45,DF45,DI45,DK45,DM45,DO45,DR45,DT45,DV45,DX45,EA45,EC45,EE45,EG45,EJ45,EL45,EN45,EP45,ES45,EU45,EW45,EY45,FB45,FD45,FF45,FH45)</f>
        <v>0</v>
      </c>
      <c r="D45" s="91"/>
      <c r="E45" s="92"/>
      <c r="F45" s="93"/>
      <c r="G45" s="92"/>
      <c r="H45" s="93"/>
      <c r="I45" s="92"/>
      <c r="J45" s="93"/>
      <c r="K45" s="94"/>
      <c r="L45" s="93"/>
      <c r="M45" s="91"/>
      <c r="N45" s="92"/>
      <c r="O45" s="93"/>
      <c r="P45" s="92"/>
      <c r="Q45" s="93"/>
      <c r="R45" s="92"/>
      <c r="S45" s="93"/>
      <c r="T45" s="94"/>
      <c r="U45" s="93"/>
      <c r="V45" s="91"/>
      <c r="W45" s="92"/>
      <c r="X45" s="93"/>
      <c r="Y45" s="92"/>
      <c r="Z45" s="93"/>
      <c r="AA45" s="92"/>
      <c r="AB45" s="93"/>
      <c r="AC45" s="94"/>
      <c r="AD45" s="93"/>
      <c r="AE45" s="91"/>
      <c r="AF45" s="92"/>
      <c r="AG45" s="93"/>
      <c r="AH45" s="92"/>
      <c r="AI45" s="93"/>
      <c r="AJ45" s="92"/>
      <c r="AK45" s="93"/>
      <c r="AL45" s="94"/>
      <c r="AM45" s="95"/>
      <c r="AN45" s="91"/>
      <c r="AO45" s="92"/>
      <c r="AP45" s="93"/>
      <c r="AQ45" s="92"/>
      <c r="AR45" s="93"/>
      <c r="AS45" s="92"/>
      <c r="AT45" s="93"/>
      <c r="AU45" s="94"/>
      <c r="AV45" s="95"/>
      <c r="AW45" s="91"/>
      <c r="AX45" s="92"/>
      <c r="AY45" s="93"/>
      <c r="AZ45" s="92"/>
      <c r="BA45" s="93"/>
      <c r="BB45" s="92"/>
      <c r="BC45" s="93"/>
      <c r="BD45" s="94"/>
      <c r="BE45" s="95"/>
      <c r="BF45" s="91"/>
      <c r="BG45" s="92"/>
      <c r="BH45" s="93"/>
      <c r="BI45" s="92"/>
      <c r="BJ45" s="93"/>
      <c r="BK45" s="92"/>
      <c r="BL45" s="93"/>
      <c r="BM45" s="94"/>
      <c r="BN45" s="95"/>
      <c r="BO45" s="91">
        <v>1</v>
      </c>
      <c r="BP45" s="92"/>
      <c r="BQ45" s="93">
        <v>1</v>
      </c>
      <c r="BR45" s="92"/>
      <c r="BS45" s="93">
        <v>1</v>
      </c>
      <c r="BT45" s="92"/>
      <c r="BU45" s="93">
        <v>1</v>
      </c>
      <c r="BV45" s="94"/>
      <c r="BW45" s="95"/>
      <c r="BX45" s="91">
        <v>1</v>
      </c>
      <c r="BY45" s="92"/>
      <c r="BZ45" s="93">
        <v>1</v>
      </c>
      <c r="CA45" s="92"/>
      <c r="CB45" s="93">
        <v>1</v>
      </c>
      <c r="CC45" s="92"/>
      <c r="CD45" s="93">
        <v>1</v>
      </c>
      <c r="CE45" s="94"/>
      <c r="CF45" s="95"/>
      <c r="CG45" s="91">
        <v>2</v>
      </c>
      <c r="CH45" s="92"/>
      <c r="CI45" s="93">
        <v>2</v>
      </c>
      <c r="CJ45" s="92"/>
      <c r="CK45" s="93">
        <v>2</v>
      </c>
      <c r="CL45" s="92"/>
      <c r="CM45" s="93">
        <v>2</v>
      </c>
      <c r="CN45" s="94"/>
      <c r="CO45" s="95"/>
      <c r="CP45" s="91">
        <v>2</v>
      </c>
      <c r="CQ45" s="92"/>
      <c r="CR45" s="93">
        <v>2</v>
      </c>
      <c r="CS45" s="92"/>
      <c r="CT45" s="93">
        <v>2</v>
      </c>
      <c r="CU45" s="92"/>
      <c r="CV45" s="93">
        <v>2</v>
      </c>
      <c r="CW45" s="94"/>
      <c r="CX45" s="95"/>
      <c r="CY45" s="91">
        <v>2</v>
      </c>
      <c r="CZ45" s="92"/>
      <c r="DA45" s="93">
        <v>2</v>
      </c>
      <c r="DB45" s="92"/>
      <c r="DC45" s="93">
        <v>2</v>
      </c>
      <c r="DD45" s="92"/>
      <c r="DE45" s="93">
        <v>2</v>
      </c>
      <c r="DF45" s="94"/>
      <c r="DG45" s="95"/>
      <c r="DH45" s="91">
        <v>2</v>
      </c>
      <c r="DI45" s="92"/>
      <c r="DJ45" s="93">
        <v>2</v>
      </c>
      <c r="DK45" s="92"/>
      <c r="DL45" s="93">
        <v>2</v>
      </c>
      <c r="DM45" s="92"/>
      <c r="DN45" s="93">
        <v>2</v>
      </c>
      <c r="DO45" s="94"/>
      <c r="DP45" s="95"/>
      <c r="DQ45" s="91"/>
      <c r="DR45" s="92"/>
      <c r="DS45" s="93"/>
      <c r="DT45" s="92"/>
      <c r="DU45" s="93"/>
      <c r="DV45" s="92"/>
      <c r="DW45" s="93"/>
      <c r="DX45" s="94"/>
      <c r="DY45" s="95"/>
      <c r="DZ45" s="91"/>
      <c r="EA45" s="92"/>
      <c r="EB45" s="93"/>
      <c r="EC45" s="92"/>
      <c r="ED45" s="93"/>
      <c r="EE45" s="92"/>
      <c r="EF45" s="93"/>
      <c r="EG45" s="94"/>
      <c r="EH45" s="95"/>
      <c r="EI45" s="91"/>
      <c r="EJ45" s="92"/>
      <c r="EK45" s="93"/>
      <c r="EL45" s="92"/>
      <c r="EM45" s="93"/>
      <c r="EN45" s="92"/>
      <c r="EO45" s="93"/>
      <c r="EP45" s="94"/>
      <c r="EQ45" s="95"/>
      <c r="ER45" s="91"/>
      <c r="ES45" s="92"/>
      <c r="ET45" s="93"/>
      <c r="EU45" s="92"/>
      <c r="EV45" s="93"/>
      <c r="EW45" s="92"/>
      <c r="EX45" s="93"/>
      <c r="EY45" s="94"/>
      <c r="EZ45" s="95"/>
      <c r="FA45" s="91"/>
      <c r="FB45" s="92"/>
      <c r="FC45" s="93"/>
      <c r="FD45" s="92"/>
      <c r="FE45" s="93"/>
      <c r="FF45" s="92"/>
      <c r="FG45" s="93"/>
      <c r="FH45" s="94"/>
    </row>
    <row r="46" spans="1:164" outlineLevel="1" x14ac:dyDescent="0.2">
      <c r="A46" s="13" t="s">
        <v>80</v>
      </c>
      <c r="B46" s="76">
        <v>40</v>
      </c>
      <c r="C46" s="77">
        <v>0</v>
      </c>
      <c r="D46" s="91"/>
      <c r="E46" s="92"/>
      <c r="F46" s="93"/>
      <c r="G46" s="92"/>
      <c r="H46" s="93"/>
      <c r="I46" s="92"/>
      <c r="J46" s="93"/>
      <c r="K46" s="94"/>
      <c r="L46" s="93"/>
      <c r="M46" s="91"/>
      <c r="N46" s="92"/>
      <c r="O46" s="93"/>
      <c r="P46" s="92"/>
      <c r="Q46" s="93"/>
      <c r="R46" s="92"/>
      <c r="S46" s="93"/>
      <c r="T46" s="94"/>
      <c r="U46" s="93"/>
      <c r="V46" s="91"/>
      <c r="W46" s="92"/>
      <c r="X46" s="93"/>
      <c r="Y46" s="92"/>
      <c r="Z46" s="93"/>
      <c r="AA46" s="92"/>
      <c r="AB46" s="93"/>
      <c r="AC46" s="94"/>
      <c r="AD46" s="93"/>
      <c r="AE46" s="91"/>
      <c r="AF46" s="92"/>
      <c r="AG46" s="93"/>
      <c r="AH46" s="92"/>
      <c r="AI46" s="93"/>
      <c r="AJ46" s="92"/>
      <c r="AK46" s="93"/>
      <c r="AL46" s="94"/>
      <c r="AM46" s="95"/>
      <c r="AN46" s="91"/>
      <c r="AO46" s="92"/>
      <c r="AP46" s="93"/>
      <c r="AQ46" s="92"/>
      <c r="AR46" s="93"/>
      <c r="AS46" s="92"/>
      <c r="AT46" s="93"/>
      <c r="AU46" s="94"/>
      <c r="AV46" s="95"/>
      <c r="AW46" s="91"/>
      <c r="AX46" s="92"/>
      <c r="AY46" s="93"/>
      <c r="AZ46" s="92"/>
      <c r="BA46" s="93"/>
      <c r="BB46" s="92"/>
      <c r="BC46" s="93"/>
      <c r="BD46" s="94"/>
      <c r="BE46" s="95"/>
      <c r="BF46" s="91"/>
      <c r="BG46" s="92"/>
      <c r="BH46" s="93"/>
      <c r="BI46" s="92"/>
      <c r="BJ46" s="93"/>
      <c r="BK46" s="92"/>
      <c r="BL46" s="93"/>
      <c r="BM46" s="94"/>
      <c r="BN46" s="95"/>
      <c r="BO46" s="91"/>
      <c r="BP46" s="92"/>
      <c r="BQ46" s="93"/>
      <c r="BR46" s="92"/>
      <c r="BS46" s="93"/>
      <c r="BT46" s="92"/>
      <c r="BU46" s="93"/>
      <c r="BV46" s="94"/>
      <c r="BW46" s="95"/>
      <c r="BX46" s="91"/>
      <c r="BY46" s="92"/>
      <c r="BZ46" s="93"/>
      <c r="CA46" s="92"/>
      <c r="CB46" s="93"/>
      <c r="CC46" s="92"/>
      <c r="CD46" s="93"/>
      <c r="CE46" s="94"/>
      <c r="CF46" s="95"/>
      <c r="CG46" s="91"/>
      <c r="CH46" s="92"/>
      <c r="CI46" s="93"/>
      <c r="CJ46" s="92"/>
      <c r="CK46" s="93"/>
      <c r="CL46" s="92"/>
      <c r="CM46" s="93"/>
      <c r="CN46" s="94"/>
      <c r="CO46" s="95"/>
      <c r="CP46" s="91"/>
      <c r="CQ46" s="92"/>
      <c r="CR46" s="93"/>
      <c r="CS46" s="92"/>
      <c r="CT46" s="93"/>
      <c r="CU46" s="92"/>
      <c r="CV46" s="93"/>
      <c r="CW46" s="94"/>
      <c r="CX46" s="95"/>
      <c r="CY46" s="91"/>
      <c r="CZ46" s="92"/>
      <c r="DA46" s="93"/>
      <c r="DB46" s="92"/>
      <c r="DC46" s="93"/>
      <c r="DD46" s="92"/>
      <c r="DE46" s="93"/>
      <c r="DF46" s="94"/>
      <c r="DG46" s="95"/>
      <c r="DH46" s="91"/>
      <c r="DI46" s="92"/>
      <c r="DJ46" s="93"/>
      <c r="DK46" s="92"/>
      <c r="DL46" s="93"/>
      <c r="DM46" s="92"/>
      <c r="DN46" s="93"/>
      <c r="DO46" s="94"/>
      <c r="DP46" s="95"/>
      <c r="DQ46" s="91"/>
      <c r="DR46" s="92"/>
      <c r="DS46" s="93"/>
      <c r="DT46" s="92"/>
      <c r="DU46" s="93"/>
      <c r="DV46" s="92"/>
      <c r="DW46" s="93"/>
      <c r="DX46" s="94"/>
      <c r="DY46" s="95"/>
      <c r="DZ46" s="91"/>
      <c r="EA46" s="92"/>
      <c r="EB46" s="93"/>
      <c r="EC46" s="92"/>
      <c r="ED46" s="93"/>
      <c r="EE46" s="92"/>
      <c r="EF46" s="93"/>
      <c r="EG46" s="94"/>
      <c r="EH46" s="95"/>
      <c r="EI46" s="91"/>
      <c r="EJ46" s="92"/>
      <c r="EK46" s="93"/>
      <c r="EL46" s="92"/>
      <c r="EM46" s="93"/>
      <c r="EN46" s="92"/>
      <c r="EO46" s="93"/>
      <c r="EP46" s="94"/>
      <c r="EQ46" s="95"/>
      <c r="ER46" s="91"/>
      <c r="ES46" s="92"/>
      <c r="ET46" s="93"/>
      <c r="EU46" s="92"/>
      <c r="EV46" s="93"/>
      <c r="EW46" s="92"/>
      <c r="EX46" s="93"/>
      <c r="EY46" s="94"/>
      <c r="EZ46" s="95"/>
      <c r="FA46" s="91"/>
      <c r="FB46" s="92"/>
      <c r="FC46" s="93"/>
      <c r="FD46" s="92"/>
      <c r="FE46" s="93"/>
      <c r="FF46" s="92"/>
      <c r="FG46" s="93"/>
      <c r="FH46" s="94"/>
    </row>
    <row r="47" spans="1:164" outlineLevel="1" x14ac:dyDescent="0.2">
      <c r="A47" s="14"/>
      <c r="B47" s="78"/>
      <c r="C47" s="79"/>
      <c r="D47" s="91"/>
      <c r="E47" s="92"/>
      <c r="F47" s="93"/>
      <c r="G47" s="92"/>
      <c r="H47" s="93"/>
      <c r="I47" s="92"/>
      <c r="J47" s="93"/>
      <c r="K47" s="94"/>
      <c r="L47" s="93"/>
      <c r="M47" s="91"/>
      <c r="N47" s="92"/>
      <c r="O47" s="93"/>
      <c r="P47" s="92"/>
      <c r="Q47" s="93"/>
      <c r="R47" s="92"/>
      <c r="S47" s="93"/>
      <c r="T47" s="94"/>
      <c r="U47" s="93"/>
      <c r="V47" s="91"/>
      <c r="W47" s="92"/>
      <c r="X47" s="93"/>
      <c r="Y47" s="92"/>
      <c r="Z47" s="93"/>
      <c r="AA47" s="92"/>
      <c r="AB47" s="93"/>
      <c r="AC47" s="94"/>
      <c r="AD47" s="93"/>
      <c r="AE47" s="91"/>
      <c r="AF47" s="92"/>
      <c r="AG47" s="93"/>
      <c r="AH47" s="92"/>
      <c r="AI47" s="93"/>
      <c r="AJ47" s="92"/>
      <c r="AK47" s="93"/>
      <c r="AL47" s="94"/>
      <c r="AM47" s="95"/>
      <c r="AN47" s="91"/>
      <c r="AO47" s="92"/>
      <c r="AP47" s="93"/>
      <c r="AQ47" s="92"/>
      <c r="AR47" s="93"/>
      <c r="AS47" s="92"/>
      <c r="AT47" s="93"/>
      <c r="AU47" s="94"/>
      <c r="AV47" s="95"/>
      <c r="AW47" s="91"/>
      <c r="AX47" s="92"/>
      <c r="AY47" s="93"/>
      <c r="AZ47" s="92"/>
      <c r="BA47" s="93"/>
      <c r="BB47" s="92"/>
      <c r="BC47" s="93"/>
      <c r="BD47" s="94"/>
      <c r="BE47" s="95"/>
      <c r="BF47" s="91"/>
      <c r="BG47" s="92"/>
      <c r="BH47" s="93"/>
      <c r="BI47" s="92"/>
      <c r="BJ47" s="93"/>
      <c r="BK47" s="92"/>
      <c r="BL47" s="93"/>
      <c r="BM47" s="94"/>
      <c r="BN47" s="95"/>
      <c r="BO47" s="91"/>
      <c r="BP47" s="92"/>
      <c r="BQ47" s="93"/>
      <c r="BR47" s="92"/>
      <c r="BS47" s="93"/>
      <c r="BT47" s="92"/>
      <c r="BU47" s="93"/>
      <c r="BV47" s="94"/>
      <c r="BW47" s="95"/>
      <c r="BX47" s="91"/>
      <c r="BY47" s="92"/>
      <c r="BZ47" s="93"/>
      <c r="CA47" s="92"/>
      <c r="CB47" s="93"/>
      <c r="CC47" s="92"/>
      <c r="CD47" s="93"/>
      <c r="CE47" s="94"/>
      <c r="CF47" s="95"/>
      <c r="CG47" s="91"/>
      <c r="CH47" s="92"/>
      <c r="CI47" s="93"/>
      <c r="CJ47" s="92"/>
      <c r="CK47" s="93"/>
      <c r="CL47" s="92"/>
      <c r="CM47" s="93"/>
      <c r="CN47" s="94"/>
      <c r="CO47" s="95"/>
      <c r="CP47" s="91"/>
      <c r="CQ47" s="92"/>
      <c r="CR47" s="93"/>
      <c r="CS47" s="92"/>
      <c r="CT47" s="93"/>
      <c r="CU47" s="92"/>
      <c r="CV47" s="93"/>
      <c r="CW47" s="94"/>
      <c r="CX47" s="95"/>
      <c r="CY47" s="91"/>
      <c r="CZ47" s="92"/>
      <c r="DA47" s="93"/>
      <c r="DB47" s="92"/>
      <c r="DC47" s="93"/>
      <c r="DD47" s="92"/>
      <c r="DE47" s="93"/>
      <c r="DF47" s="94"/>
      <c r="DG47" s="95"/>
      <c r="DH47" s="91"/>
      <c r="DI47" s="92"/>
      <c r="DJ47" s="93"/>
      <c r="DK47" s="92"/>
      <c r="DL47" s="93"/>
      <c r="DM47" s="92"/>
      <c r="DN47" s="93"/>
      <c r="DO47" s="94"/>
      <c r="DP47" s="95"/>
      <c r="DQ47" s="91"/>
      <c r="DR47" s="92"/>
      <c r="DS47" s="93"/>
      <c r="DT47" s="92"/>
      <c r="DU47" s="93"/>
      <c r="DV47" s="92"/>
      <c r="DW47" s="93"/>
      <c r="DX47" s="94"/>
      <c r="DY47" s="95"/>
      <c r="DZ47" s="91"/>
      <c r="EA47" s="92"/>
      <c r="EB47" s="93"/>
      <c r="EC47" s="92"/>
      <c r="ED47" s="93"/>
      <c r="EE47" s="92"/>
      <c r="EF47" s="93"/>
      <c r="EG47" s="94"/>
      <c r="EH47" s="95"/>
      <c r="EI47" s="91"/>
      <c r="EJ47" s="92"/>
      <c r="EK47" s="93"/>
      <c r="EL47" s="92"/>
      <c r="EM47" s="93"/>
      <c r="EN47" s="92"/>
      <c r="EO47" s="93"/>
      <c r="EP47" s="94"/>
      <c r="EQ47" s="95"/>
      <c r="ER47" s="91"/>
      <c r="ES47" s="92"/>
      <c r="ET47" s="93"/>
      <c r="EU47" s="92"/>
      <c r="EV47" s="93"/>
      <c r="EW47" s="92"/>
      <c r="EX47" s="93"/>
      <c r="EY47" s="94"/>
      <c r="EZ47" s="95"/>
      <c r="FA47" s="91"/>
      <c r="FB47" s="92"/>
      <c r="FC47" s="93"/>
      <c r="FD47" s="92"/>
      <c r="FE47" s="93"/>
      <c r="FF47" s="92"/>
      <c r="FG47" s="93"/>
      <c r="FH47" s="94"/>
    </row>
    <row r="48" spans="1:164" x14ac:dyDescent="0.2">
      <c r="A48" s="15" t="s">
        <v>81</v>
      </c>
      <c r="B48" s="74">
        <f t="shared" ref="B48:K48" si="111">SUM(B49:B55)</f>
        <v>80</v>
      </c>
      <c r="C48" s="75">
        <f t="shared" si="111"/>
        <v>11</v>
      </c>
      <c r="D48" s="87">
        <f t="shared" si="111"/>
        <v>0</v>
      </c>
      <c r="E48" s="77">
        <f t="shared" si="111"/>
        <v>0</v>
      </c>
      <c r="F48" s="88">
        <f>SUM(F49:F55)</f>
        <v>0</v>
      </c>
      <c r="G48" s="77">
        <f>SUM(G49:G55)</f>
        <v>0</v>
      </c>
      <c r="H48" s="88">
        <f t="shared" si="111"/>
        <v>0</v>
      </c>
      <c r="I48" s="77">
        <f>SUM(I49:I55)</f>
        <v>0</v>
      </c>
      <c r="J48" s="88">
        <f>SUM(J49:J55)</f>
        <v>0</v>
      </c>
      <c r="K48" s="89">
        <f t="shared" si="111"/>
        <v>0</v>
      </c>
      <c r="L48" s="88"/>
      <c r="M48" s="87">
        <f t="shared" ref="M48:T48" si="112">SUM(M49:M55)</f>
        <v>0</v>
      </c>
      <c r="N48" s="77">
        <f t="shared" si="112"/>
        <v>0</v>
      </c>
      <c r="O48" s="88">
        <f t="shared" si="112"/>
        <v>0</v>
      </c>
      <c r="P48" s="77">
        <f t="shared" si="112"/>
        <v>0</v>
      </c>
      <c r="Q48" s="88">
        <f t="shared" si="112"/>
        <v>0</v>
      </c>
      <c r="R48" s="77">
        <f>SUM(R49:R55)</f>
        <v>0</v>
      </c>
      <c r="S48" s="88">
        <f>SUM(S49:S55)</f>
        <v>0</v>
      </c>
      <c r="T48" s="89">
        <f t="shared" si="112"/>
        <v>0</v>
      </c>
      <c r="U48" s="88"/>
      <c r="V48" s="87">
        <f t="shared" ref="V48:AC48" si="113">SUM(V49:V55)</f>
        <v>0</v>
      </c>
      <c r="W48" s="77">
        <f t="shared" si="113"/>
        <v>0</v>
      </c>
      <c r="X48" s="88">
        <f t="shared" si="113"/>
        <v>0</v>
      </c>
      <c r="Y48" s="77">
        <f t="shared" si="113"/>
        <v>0</v>
      </c>
      <c r="Z48" s="88">
        <f>SUM(Z49:Z55)</f>
        <v>0</v>
      </c>
      <c r="AA48" s="77">
        <f>SUM(AA49:AA55)</f>
        <v>0</v>
      </c>
      <c r="AB48" s="88">
        <f t="shared" si="113"/>
        <v>0</v>
      </c>
      <c r="AC48" s="89">
        <f t="shared" si="113"/>
        <v>0</v>
      </c>
      <c r="AD48" s="88"/>
      <c r="AE48" s="87">
        <f t="shared" ref="AE48:AL48" si="114">SUM(AE49:AE55)</f>
        <v>0</v>
      </c>
      <c r="AF48" s="77">
        <f t="shared" si="114"/>
        <v>0</v>
      </c>
      <c r="AG48" s="88">
        <f t="shared" si="114"/>
        <v>0</v>
      </c>
      <c r="AH48" s="77">
        <f t="shared" si="114"/>
        <v>0.5</v>
      </c>
      <c r="AI48" s="88">
        <f>SUM(AI49:AI55)</f>
        <v>0</v>
      </c>
      <c r="AJ48" s="77">
        <f>SUM(AJ49:AJ55)</f>
        <v>0</v>
      </c>
      <c r="AK48" s="88">
        <f t="shared" si="114"/>
        <v>0</v>
      </c>
      <c r="AL48" s="89">
        <f t="shared" si="114"/>
        <v>0</v>
      </c>
      <c r="AM48" s="97"/>
      <c r="AN48" s="87">
        <f t="shared" ref="AN48:AU48" si="115">SUM(AN49:AN55)</f>
        <v>1</v>
      </c>
      <c r="AO48" s="77">
        <f t="shared" si="115"/>
        <v>0</v>
      </c>
      <c r="AP48" s="88">
        <f t="shared" si="115"/>
        <v>1</v>
      </c>
      <c r="AQ48" s="77">
        <f>SUM(AQ49:AQ55)</f>
        <v>2.5</v>
      </c>
      <c r="AR48" s="88">
        <f>SUM(AR49:AR55)</f>
        <v>10</v>
      </c>
      <c r="AS48" s="77">
        <f t="shared" si="115"/>
        <v>0</v>
      </c>
      <c r="AT48" s="88">
        <f t="shared" si="115"/>
        <v>10</v>
      </c>
      <c r="AU48" s="89">
        <f t="shared" si="115"/>
        <v>0</v>
      </c>
      <c r="AV48" s="97"/>
      <c r="AW48" s="87">
        <f t="shared" ref="AW48:BD48" si="116">SUM(AW49:AW55)</f>
        <v>1</v>
      </c>
      <c r="AX48" s="77">
        <f>SUM(AX49:AX55)</f>
        <v>0</v>
      </c>
      <c r="AY48" s="88">
        <f>SUM(AY49:AY55)</f>
        <v>1</v>
      </c>
      <c r="AZ48" s="77">
        <f t="shared" si="116"/>
        <v>0</v>
      </c>
      <c r="BA48" s="88">
        <f t="shared" si="116"/>
        <v>5</v>
      </c>
      <c r="BB48" s="77">
        <f t="shared" si="116"/>
        <v>0</v>
      </c>
      <c r="BC48" s="88">
        <f t="shared" si="116"/>
        <v>10</v>
      </c>
      <c r="BD48" s="89">
        <f t="shared" si="116"/>
        <v>0</v>
      </c>
      <c r="BE48" s="97"/>
      <c r="BF48" s="87">
        <f t="shared" ref="BF48:BM48" si="117">SUM(BF49:BF55)</f>
        <v>0</v>
      </c>
      <c r="BG48" s="77">
        <f t="shared" si="117"/>
        <v>0</v>
      </c>
      <c r="BH48" s="88">
        <f>SUM(BH49:BH55)</f>
        <v>5</v>
      </c>
      <c r="BI48" s="77">
        <f>SUM(BI49:BI55)</f>
        <v>0</v>
      </c>
      <c r="BJ48" s="88">
        <f t="shared" si="117"/>
        <v>5</v>
      </c>
      <c r="BK48" s="77">
        <f t="shared" si="117"/>
        <v>0</v>
      </c>
      <c r="BL48" s="88">
        <f t="shared" si="117"/>
        <v>5</v>
      </c>
      <c r="BM48" s="89">
        <f t="shared" si="117"/>
        <v>0</v>
      </c>
      <c r="BN48" s="97"/>
      <c r="BO48" s="87">
        <f t="shared" ref="BO48:BV48" si="118">SUM(BO49:BO55)</f>
        <v>0</v>
      </c>
      <c r="BP48" s="77">
        <f t="shared" si="118"/>
        <v>0</v>
      </c>
      <c r="BQ48" s="88">
        <f>SUM(BQ49:BQ55)</f>
        <v>0</v>
      </c>
      <c r="BR48" s="77">
        <f>SUM(BR49:BR55)</f>
        <v>0</v>
      </c>
      <c r="BS48" s="88">
        <f t="shared" si="118"/>
        <v>5</v>
      </c>
      <c r="BT48" s="77">
        <f t="shared" si="118"/>
        <v>0</v>
      </c>
      <c r="BU48" s="88">
        <f t="shared" si="118"/>
        <v>0</v>
      </c>
      <c r="BV48" s="89">
        <f t="shared" si="118"/>
        <v>0</v>
      </c>
      <c r="BW48" s="97"/>
      <c r="BX48" s="87">
        <f t="shared" ref="BX48:CE48" si="119">SUM(BX49:BX55)</f>
        <v>0</v>
      </c>
      <c r="BY48" s="77">
        <f t="shared" si="119"/>
        <v>0</v>
      </c>
      <c r="BZ48" s="88">
        <f>SUM(BZ49:BZ55)</f>
        <v>0</v>
      </c>
      <c r="CA48" s="77">
        <f>SUM(CA49:CA55)</f>
        <v>0</v>
      </c>
      <c r="CB48" s="88">
        <f t="shared" si="119"/>
        <v>0</v>
      </c>
      <c r="CC48" s="77">
        <f t="shared" si="119"/>
        <v>0</v>
      </c>
      <c r="CD48" s="88">
        <f t="shared" si="119"/>
        <v>0</v>
      </c>
      <c r="CE48" s="89">
        <f t="shared" si="119"/>
        <v>0</v>
      </c>
      <c r="CF48" s="97"/>
      <c r="CG48" s="87">
        <f t="shared" ref="CG48:CN48" si="120">SUM(CG49:CG55)</f>
        <v>0</v>
      </c>
      <c r="CH48" s="77">
        <f t="shared" si="120"/>
        <v>0</v>
      </c>
      <c r="CI48" s="88">
        <f>SUM(CI49:CI55)</f>
        <v>0</v>
      </c>
      <c r="CJ48" s="77">
        <f>SUM(CJ49:CJ55)</f>
        <v>0</v>
      </c>
      <c r="CK48" s="88">
        <f t="shared" si="120"/>
        <v>0</v>
      </c>
      <c r="CL48" s="77">
        <f t="shared" si="120"/>
        <v>0</v>
      </c>
      <c r="CM48" s="88">
        <f t="shared" si="120"/>
        <v>0</v>
      </c>
      <c r="CN48" s="89">
        <f t="shared" si="120"/>
        <v>0</v>
      </c>
      <c r="CO48" s="97"/>
      <c r="CP48" s="87">
        <f t="shared" ref="CP48:CW48" si="121">SUM(CP49:CP55)</f>
        <v>0</v>
      </c>
      <c r="CQ48" s="77">
        <f t="shared" si="121"/>
        <v>0</v>
      </c>
      <c r="CR48" s="88">
        <f>SUM(CR49:CR55)</f>
        <v>0</v>
      </c>
      <c r="CS48" s="77">
        <f>SUM(CS49:CS55)</f>
        <v>0</v>
      </c>
      <c r="CT48" s="88">
        <f t="shared" si="121"/>
        <v>0</v>
      </c>
      <c r="CU48" s="77">
        <f t="shared" si="121"/>
        <v>0</v>
      </c>
      <c r="CV48" s="88">
        <f t="shared" si="121"/>
        <v>0</v>
      </c>
      <c r="CW48" s="89">
        <f t="shared" si="121"/>
        <v>6</v>
      </c>
      <c r="CX48" s="97"/>
      <c r="CY48" s="87">
        <f t="shared" ref="CY48:DF48" si="122">SUM(CY49:CY55)</f>
        <v>0</v>
      </c>
      <c r="CZ48" s="77">
        <f t="shared" si="122"/>
        <v>0</v>
      </c>
      <c r="DA48" s="88">
        <f>SUM(DA49:DA55)</f>
        <v>0</v>
      </c>
      <c r="DB48" s="77">
        <f>SUM(DB49:DB55)</f>
        <v>0</v>
      </c>
      <c r="DC48" s="88">
        <f t="shared" si="122"/>
        <v>0</v>
      </c>
      <c r="DD48" s="77">
        <f t="shared" si="122"/>
        <v>0</v>
      </c>
      <c r="DE48" s="88">
        <f t="shared" si="122"/>
        <v>0</v>
      </c>
      <c r="DF48" s="89">
        <f t="shared" si="122"/>
        <v>2</v>
      </c>
      <c r="DG48" s="97"/>
      <c r="DH48" s="87">
        <f t="shared" ref="DH48:DO48" si="123">SUM(DH49:DH55)</f>
        <v>0</v>
      </c>
      <c r="DI48" s="77">
        <f t="shared" si="123"/>
        <v>0</v>
      </c>
      <c r="DJ48" s="88">
        <f>SUM(DJ49:DJ55)</f>
        <v>0</v>
      </c>
      <c r="DK48" s="77">
        <f>SUM(DK49:DK55)</f>
        <v>0</v>
      </c>
      <c r="DL48" s="88">
        <f t="shared" si="123"/>
        <v>0</v>
      </c>
      <c r="DM48" s="77">
        <f t="shared" si="123"/>
        <v>0</v>
      </c>
      <c r="DN48" s="88">
        <f t="shared" si="123"/>
        <v>0</v>
      </c>
      <c r="DO48" s="89">
        <f t="shared" si="123"/>
        <v>0</v>
      </c>
      <c r="DP48" s="97"/>
      <c r="DQ48" s="87">
        <f t="shared" ref="DQ48:DX48" si="124">SUM(DQ49:DQ55)</f>
        <v>0</v>
      </c>
      <c r="DR48" s="77">
        <f t="shared" si="124"/>
        <v>0</v>
      </c>
      <c r="DS48" s="88">
        <f>SUM(DS49:DS55)</f>
        <v>0</v>
      </c>
      <c r="DT48" s="77">
        <f>SUM(DT49:DT55)</f>
        <v>0</v>
      </c>
      <c r="DU48" s="88">
        <f t="shared" si="124"/>
        <v>0</v>
      </c>
      <c r="DV48" s="77">
        <f t="shared" si="124"/>
        <v>0</v>
      </c>
      <c r="DW48" s="88">
        <f t="shared" si="124"/>
        <v>0</v>
      </c>
      <c r="DX48" s="89">
        <f t="shared" si="124"/>
        <v>0</v>
      </c>
      <c r="DY48" s="97"/>
      <c r="DZ48" s="87">
        <f t="shared" ref="DZ48:EG48" si="125">SUM(DZ49:DZ55)</f>
        <v>0</v>
      </c>
      <c r="EA48" s="77">
        <f t="shared" si="125"/>
        <v>0</v>
      </c>
      <c r="EB48" s="88">
        <f>SUM(EB49:EB55)</f>
        <v>0</v>
      </c>
      <c r="EC48" s="77">
        <f>SUM(EC49:EC55)</f>
        <v>0</v>
      </c>
      <c r="ED48" s="88">
        <f t="shared" si="125"/>
        <v>0</v>
      </c>
      <c r="EE48" s="77">
        <f t="shared" si="125"/>
        <v>0</v>
      </c>
      <c r="EF48" s="88">
        <f t="shared" si="125"/>
        <v>0</v>
      </c>
      <c r="EG48" s="89">
        <f t="shared" si="125"/>
        <v>0</v>
      </c>
      <c r="EH48" s="97"/>
      <c r="EI48" s="87">
        <f t="shared" ref="EI48:EP48" si="126">SUM(EI49:EI55)</f>
        <v>0</v>
      </c>
      <c r="EJ48" s="77">
        <f t="shared" si="126"/>
        <v>0</v>
      </c>
      <c r="EK48" s="88">
        <f>SUM(EK49:EK55)</f>
        <v>0</v>
      </c>
      <c r="EL48" s="77">
        <f>SUM(EL49:EL55)</f>
        <v>0</v>
      </c>
      <c r="EM48" s="88">
        <f t="shared" si="126"/>
        <v>0</v>
      </c>
      <c r="EN48" s="77">
        <f t="shared" si="126"/>
        <v>0</v>
      </c>
      <c r="EO48" s="88">
        <f t="shared" si="126"/>
        <v>0</v>
      </c>
      <c r="EP48" s="89">
        <f t="shared" si="126"/>
        <v>0</v>
      </c>
      <c r="EQ48" s="90"/>
      <c r="ER48" s="87">
        <f t="shared" ref="ER48:EY48" si="127">SUM(ER49:ER55)</f>
        <v>0</v>
      </c>
      <c r="ES48" s="77">
        <f t="shared" si="127"/>
        <v>0</v>
      </c>
      <c r="ET48" s="88">
        <f>SUM(ET49:ET55)</f>
        <v>0</v>
      </c>
      <c r="EU48" s="77">
        <f>SUM(EU49:EU55)</f>
        <v>0</v>
      </c>
      <c r="EV48" s="88">
        <f t="shared" si="127"/>
        <v>0</v>
      </c>
      <c r="EW48" s="77">
        <f t="shared" si="127"/>
        <v>0</v>
      </c>
      <c r="EX48" s="88">
        <f t="shared" si="127"/>
        <v>0</v>
      </c>
      <c r="EY48" s="89">
        <f t="shared" si="127"/>
        <v>0</v>
      </c>
      <c r="EZ48" s="90"/>
      <c r="FA48" s="87">
        <f t="shared" ref="FA48:FH48" si="128">SUM(FA49:FA55)</f>
        <v>0</v>
      </c>
      <c r="FB48" s="77">
        <f t="shared" si="128"/>
        <v>0</v>
      </c>
      <c r="FC48" s="88">
        <f>SUM(FC49:FC55)</f>
        <v>0</v>
      </c>
      <c r="FD48" s="77">
        <f>SUM(FD49:FD55)</f>
        <v>0</v>
      </c>
      <c r="FE48" s="88">
        <f t="shared" si="128"/>
        <v>0</v>
      </c>
      <c r="FF48" s="77">
        <f t="shared" si="128"/>
        <v>0</v>
      </c>
      <c r="FG48" s="88">
        <f t="shared" si="128"/>
        <v>0</v>
      </c>
      <c r="FH48" s="89">
        <f t="shared" si="128"/>
        <v>0</v>
      </c>
    </row>
    <row r="49" spans="1:164" outlineLevel="1" x14ac:dyDescent="0.2">
      <c r="A49" s="13" t="s">
        <v>82</v>
      </c>
      <c r="B49" s="76">
        <v>20</v>
      </c>
      <c r="C49" s="77">
        <f>SUM(E49,G49,I49,K49,N49,P49,R49,T49,W49,Y49,AA49,AC49,AF49,AH49,AJ49,AL49,AO49,AQ49,AS49,AU49,AX49,AZ49,BB49,BD49,BG49,BI49,BK49,BM49,BP49,BR49,BT49,BV49,BY49,CA49,CC49,CE49,CH49,CJ49,CL49,CN49,CQ49,CS49,CU49,CW49,CZ49,DB49,DD49,DF49,DI49,DK49,DM49,DO49,DR49,DT49,DV49,DX49,EA49,EC49,EE49,EG49,EJ49,EL49,EN49,EP49,ES49,EU49,EW49,EY49,FB49,FD49,FF49,FH49)</f>
        <v>0</v>
      </c>
      <c r="D49" s="91"/>
      <c r="E49" s="92"/>
      <c r="F49" s="93"/>
      <c r="G49" s="92"/>
      <c r="H49" s="93"/>
      <c r="I49" s="92"/>
      <c r="J49" s="93"/>
      <c r="K49" s="94"/>
      <c r="L49" s="93"/>
      <c r="M49" s="91"/>
      <c r="N49" s="92"/>
      <c r="O49" s="93"/>
      <c r="P49" s="92"/>
      <c r="Q49" s="93"/>
      <c r="R49" s="92"/>
      <c r="S49" s="93"/>
      <c r="T49" s="94"/>
      <c r="U49" s="93"/>
      <c r="V49" s="91"/>
      <c r="W49" s="92"/>
      <c r="X49" s="93"/>
      <c r="Y49" s="92"/>
      <c r="Z49" s="93"/>
      <c r="AA49" s="92"/>
      <c r="AB49" s="93"/>
      <c r="AC49" s="94"/>
      <c r="AD49" s="93"/>
      <c r="AE49" s="91"/>
      <c r="AF49" s="92"/>
      <c r="AG49" s="93"/>
      <c r="AH49" s="92"/>
      <c r="AI49" s="93"/>
      <c r="AJ49" s="92"/>
      <c r="AK49" s="93"/>
      <c r="AL49" s="94"/>
      <c r="AM49" s="95"/>
      <c r="AN49" s="91"/>
      <c r="AO49" s="92"/>
      <c r="AP49" s="93"/>
      <c r="AQ49" s="92"/>
      <c r="AR49" s="93">
        <v>5</v>
      </c>
      <c r="AS49" s="92"/>
      <c r="AT49" s="93"/>
      <c r="AU49" s="94"/>
      <c r="AV49" s="95"/>
      <c r="AW49" s="91"/>
      <c r="AX49" s="92"/>
      <c r="AY49" s="93"/>
      <c r="AZ49" s="92"/>
      <c r="BA49" s="93">
        <v>5</v>
      </c>
      <c r="BB49" s="92"/>
      <c r="BC49" s="93"/>
      <c r="BD49" s="94"/>
      <c r="BE49" s="95"/>
      <c r="BF49" s="91"/>
      <c r="BG49" s="92"/>
      <c r="BH49" s="93"/>
      <c r="BI49" s="92"/>
      <c r="BJ49" s="93">
        <v>5</v>
      </c>
      <c r="BK49" s="92"/>
      <c r="BL49" s="93"/>
      <c r="BM49" s="94"/>
      <c r="BN49" s="95"/>
      <c r="BO49" s="91"/>
      <c r="BP49" s="92"/>
      <c r="BQ49" s="93"/>
      <c r="BR49" s="92"/>
      <c r="BS49" s="93">
        <v>5</v>
      </c>
      <c r="BT49" s="92"/>
      <c r="BU49" s="93"/>
      <c r="BV49" s="94"/>
      <c r="BW49" s="95"/>
      <c r="BX49" s="91"/>
      <c r="BY49" s="92"/>
      <c r="BZ49" s="93"/>
      <c r="CA49" s="92"/>
      <c r="CB49" s="93"/>
      <c r="CC49" s="92"/>
      <c r="CD49" s="93"/>
      <c r="CE49" s="94"/>
      <c r="CF49" s="95"/>
      <c r="CG49" s="91"/>
      <c r="CH49" s="92"/>
      <c r="CI49" s="93"/>
      <c r="CJ49" s="92"/>
      <c r="CK49" s="93"/>
      <c r="CL49" s="92"/>
      <c r="CM49" s="93"/>
      <c r="CN49" s="94"/>
      <c r="CO49" s="95"/>
      <c r="CP49" s="91"/>
      <c r="CQ49" s="92"/>
      <c r="CR49" s="93"/>
      <c r="CS49" s="92"/>
      <c r="CT49" s="93"/>
      <c r="CU49" s="92"/>
      <c r="CV49" s="93"/>
      <c r="CW49" s="94"/>
      <c r="CX49" s="95"/>
      <c r="CY49" s="91"/>
      <c r="CZ49" s="92"/>
      <c r="DA49" s="93"/>
      <c r="DB49" s="92"/>
      <c r="DC49" s="93"/>
      <c r="DD49" s="92"/>
      <c r="DE49" s="93"/>
      <c r="DF49" s="94"/>
      <c r="DG49" s="95"/>
      <c r="DH49" s="91"/>
      <c r="DI49" s="92"/>
      <c r="DJ49" s="93"/>
      <c r="DK49" s="92"/>
      <c r="DL49" s="93"/>
      <c r="DM49" s="92"/>
      <c r="DN49" s="93"/>
      <c r="DO49" s="94"/>
      <c r="DP49" s="95"/>
      <c r="DQ49" s="91"/>
      <c r="DR49" s="92"/>
      <c r="DS49" s="93"/>
      <c r="DT49" s="92"/>
      <c r="DU49" s="93"/>
      <c r="DV49" s="92"/>
      <c r="DW49" s="93"/>
      <c r="DX49" s="94"/>
      <c r="DY49" s="95"/>
      <c r="DZ49" s="91"/>
      <c r="EA49" s="92"/>
      <c r="EB49" s="93"/>
      <c r="EC49" s="92"/>
      <c r="ED49" s="93"/>
      <c r="EE49" s="92"/>
      <c r="EF49" s="93"/>
      <c r="EG49" s="94"/>
      <c r="EH49" s="95"/>
      <c r="EI49" s="91"/>
      <c r="EJ49" s="92"/>
      <c r="EK49" s="93"/>
      <c r="EL49" s="92"/>
      <c r="EM49" s="93"/>
      <c r="EN49" s="92"/>
      <c r="EO49" s="93"/>
      <c r="EP49" s="94"/>
      <c r="EQ49" s="95"/>
      <c r="ER49" s="91"/>
      <c r="ES49" s="92"/>
      <c r="ET49" s="93"/>
      <c r="EU49" s="92"/>
      <c r="EV49" s="93"/>
      <c r="EW49" s="92"/>
      <c r="EX49" s="93"/>
      <c r="EY49" s="94"/>
      <c r="EZ49" s="95"/>
      <c r="FA49" s="91"/>
      <c r="FB49" s="92"/>
      <c r="FC49" s="93"/>
      <c r="FD49" s="92"/>
      <c r="FE49" s="93"/>
      <c r="FF49" s="92"/>
      <c r="FG49" s="93"/>
      <c r="FH49" s="94"/>
    </row>
    <row r="50" spans="1:164" outlineLevel="1" x14ac:dyDescent="0.2">
      <c r="A50" s="13" t="s">
        <v>83</v>
      </c>
      <c r="B50" s="76">
        <v>5</v>
      </c>
      <c r="C50" s="77">
        <f t="shared" ref="C50:C54" si="129">SUM(E50,G50,I50,K50,N50,P50,R50,T50,W50,Y50,AA50,AC50,AF50,AH50,AJ50,AL50,AO50,AQ50,AS50,AU50,AX50,AZ50,BB50,BD50,BG50,BI50,BK50,BM50,BP50,BR50,BT50,BV50,BY50,CA50,CC50,CE50,CH50,CJ50,CL50,CN50,CQ50,CS50,CU50,CW50,CZ50,DB50,DD50,DF50,DI50,DK50,DM50,DO50,DR50,DT50,DV50,DX50,EA50,EC50,EE50,EG50,EJ50,EL50,EN50,EP50,ES50,EU50,EW50,EY50,FB50,FD50,FF50,FH50)</f>
        <v>0</v>
      </c>
      <c r="D50" s="91"/>
      <c r="E50" s="92"/>
      <c r="F50" s="93"/>
      <c r="G50" s="92"/>
      <c r="H50" s="93"/>
      <c r="I50" s="92"/>
      <c r="J50" s="93"/>
      <c r="K50" s="94"/>
      <c r="L50" s="93"/>
      <c r="M50" s="91"/>
      <c r="N50" s="92"/>
      <c r="O50" s="93"/>
      <c r="P50" s="92"/>
      <c r="Q50" s="93"/>
      <c r="R50" s="92"/>
      <c r="S50" s="93"/>
      <c r="T50" s="94"/>
      <c r="U50" s="93"/>
      <c r="V50" s="91"/>
      <c r="W50" s="92"/>
      <c r="X50" s="93"/>
      <c r="Y50" s="92"/>
      <c r="Z50" s="93"/>
      <c r="AA50" s="92"/>
      <c r="AB50" s="93"/>
      <c r="AC50" s="94"/>
      <c r="AD50" s="93"/>
      <c r="AE50" s="91"/>
      <c r="AF50" s="92"/>
      <c r="AG50" s="93"/>
      <c r="AH50" s="92"/>
      <c r="AI50" s="93"/>
      <c r="AJ50" s="92"/>
      <c r="AK50" s="93"/>
      <c r="AL50" s="94"/>
      <c r="AM50" s="95"/>
      <c r="AN50" s="91"/>
      <c r="AO50" s="92"/>
      <c r="AP50" s="93"/>
      <c r="AQ50" s="92"/>
      <c r="AR50" s="93">
        <v>5</v>
      </c>
      <c r="AS50" s="92"/>
      <c r="AT50" s="93"/>
      <c r="AU50" s="94"/>
      <c r="AV50" s="95"/>
      <c r="AW50" s="91"/>
      <c r="AX50" s="92"/>
      <c r="AY50" s="93"/>
      <c r="AZ50" s="92"/>
      <c r="BA50" s="93"/>
      <c r="BB50" s="92"/>
      <c r="BC50" s="93"/>
      <c r="BD50" s="94"/>
      <c r="BE50" s="95"/>
      <c r="BF50" s="91"/>
      <c r="BG50" s="92"/>
      <c r="BH50" s="93"/>
      <c r="BI50" s="92"/>
      <c r="BJ50" s="93"/>
      <c r="BK50" s="92"/>
      <c r="BL50" s="93"/>
      <c r="BM50" s="94"/>
      <c r="BN50" s="95"/>
      <c r="BO50" s="91"/>
      <c r="BP50" s="92"/>
      <c r="BQ50" s="93"/>
      <c r="BR50" s="92"/>
      <c r="BS50" s="93"/>
      <c r="BT50" s="92"/>
      <c r="BU50" s="93"/>
      <c r="BV50" s="94"/>
      <c r="BW50" s="95"/>
      <c r="BX50" s="91"/>
      <c r="BY50" s="92"/>
      <c r="BZ50" s="93"/>
      <c r="CA50" s="92"/>
      <c r="CB50" s="93"/>
      <c r="CC50" s="92"/>
      <c r="CD50" s="93"/>
      <c r="CE50" s="94"/>
      <c r="CF50" s="95"/>
      <c r="CG50" s="91"/>
      <c r="CH50" s="92"/>
      <c r="CI50" s="93"/>
      <c r="CJ50" s="92"/>
      <c r="CK50" s="93"/>
      <c r="CL50" s="92"/>
      <c r="CM50" s="93"/>
      <c r="CN50" s="94"/>
      <c r="CO50" s="95"/>
      <c r="CP50" s="91"/>
      <c r="CQ50" s="92"/>
      <c r="CR50" s="93"/>
      <c r="CS50" s="92"/>
      <c r="CT50" s="93"/>
      <c r="CU50" s="92"/>
      <c r="CV50" s="93"/>
      <c r="CW50" s="94"/>
      <c r="CX50" s="95"/>
      <c r="CY50" s="91"/>
      <c r="CZ50" s="92"/>
      <c r="DA50" s="93"/>
      <c r="DB50" s="92"/>
      <c r="DC50" s="93"/>
      <c r="DD50" s="92"/>
      <c r="DE50" s="93"/>
      <c r="DF50" s="94"/>
      <c r="DG50" s="95"/>
      <c r="DH50" s="91"/>
      <c r="DI50" s="92"/>
      <c r="DJ50" s="93"/>
      <c r="DK50" s="92"/>
      <c r="DL50" s="93"/>
      <c r="DM50" s="92"/>
      <c r="DN50" s="93"/>
      <c r="DO50" s="94"/>
      <c r="DP50" s="95"/>
      <c r="DQ50" s="91"/>
      <c r="DR50" s="92"/>
      <c r="DS50" s="93"/>
      <c r="DT50" s="92"/>
      <c r="DU50" s="93"/>
      <c r="DV50" s="92"/>
      <c r="DW50" s="93"/>
      <c r="DX50" s="94"/>
      <c r="DY50" s="95"/>
      <c r="DZ50" s="91"/>
      <c r="EA50" s="92"/>
      <c r="EB50" s="93"/>
      <c r="EC50" s="92"/>
      <c r="ED50" s="93"/>
      <c r="EE50" s="92"/>
      <c r="EF50" s="93"/>
      <c r="EG50" s="94"/>
      <c r="EH50" s="95"/>
      <c r="EI50" s="91"/>
      <c r="EJ50" s="92"/>
      <c r="EK50" s="93"/>
      <c r="EL50" s="92"/>
      <c r="EM50" s="93"/>
      <c r="EN50" s="92"/>
      <c r="EO50" s="93"/>
      <c r="EP50" s="94"/>
      <c r="EQ50" s="95"/>
      <c r="ER50" s="91"/>
      <c r="ES50" s="92"/>
      <c r="ET50" s="93"/>
      <c r="EU50" s="92"/>
      <c r="EV50" s="93"/>
      <c r="EW50" s="92"/>
      <c r="EX50" s="93"/>
      <c r="EY50" s="94"/>
      <c r="EZ50" s="95"/>
      <c r="FA50" s="91"/>
      <c r="FB50" s="92"/>
      <c r="FC50" s="93"/>
      <c r="FD50" s="92"/>
      <c r="FE50" s="93"/>
      <c r="FF50" s="92"/>
      <c r="FG50" s="93"/>
      <c r="FH50" s="94"/>
    </row>
    <row r="51" spans="1:164" outlineLevel="1" x14ac:dyDescent="0.2">
      <c r="A51" s="13" t="s">
        <v>84</v>
      </c>
      <c r="B51" s="76">
        <v>5</v>
      </c>
      <c r="C51" s="77">
        <f t="shared" si="129"/>
        <v>3</v>
      </c>
      <c r="D51" s="91"/>
      <c r="E51" s="92"/>
      <c r="F51" s="93"/>
      <c r="G51" s="92"/>
      <c r="H51" s="93"/>
      <c r="I51" s="92"/>
      <c r="J51" s="93"/>
      <c r="K51" s="94"/>
      <c r="L51" s="93"/>
      <c r="M51" s="91"/>
      <c r="N51" s="92"/>
      <c r="O51" s="93"/>
      <c r="P51" s="92"/>
      <c r="Q51" s="93"/>
      <c r="R51" s="92"/>
      <c r="S51" s="93"/>
      <c r="T51" s="94"/>
      <c r="U51" s="93"/>
      <c r="V51" s="91"/>
      <c r="W51" s="92"/>
      <c r="X51" s="93"/>
      <c r="Y51" s="92"/>
      <c r="Z51" s="93"/>
      <c r="AA51" s="92"/>
      <c r="AB51" s="93"/>
      <c r="AC51" s="94"/>
      <c r="AD51" s="93"/>
      <c r="AE51" s="91"/>
      <c r="AF51" s="92"/>
      <c r="AG51" s="93"/>
      <c r="AH51" s="92">
        <v>0.5</v>
      </c>
      <c r="AI51" s="93"/>
      <c r="AJ51" s="92"/>
      <c r="AK51" s="93"/>
      <c r="AL51" s="94"/>
      <c r="AM51" s="95"/>
      <c r="AN51" s="91">
        <v>1</v>
      </c>
      <c r="AO51" s="92"/>
      <c r="AP51" s="93">
        <v>1</v>
      </c>
      <c r="AQ51" s="92">
        <v>2.5</v>
      </c>
      <c r="AR51" s="93"/>
      <c r="AS51" s="92"/>
      <c r="AT51" s="93"/>
      <c r="AU51" s="94"/>
      <c r="AV51" s="95"/>
      <c r="AW51" s="91">
        <v>1</v>
      </c>
      <c r="AX51" s="92"/>
      <c r="AY51" s="93">
        <v>1</v>
      </c>
      <c r="AZ51" s="92"/>
      <c r="BA51" s="93"/>
      <c r="BB51" s="92"/>
      <c r="BC51" s="93"/>
      <c r="BD51" s="94"/>
      <c r="BE51" s="95"/>
      <c r="BF51" s="91"/>
      <c r="BG51" s="92"/>
      <c r="BH51" s="93"/>
      <c r="BI51" s="92"/>
      <c r="BJ51" s="93"/>
      <c r="BK51" s="92"/>
      <c r="BL51" s="93"/>
      <c r="BM51" s="94"/>
      <c r="BN51" s="95"/>
      <c r="BO51" s="91"/>
      <c r="BP51" s="92"/>
      <c r="BQ51" s="93"/>
      <c r="BR51" s="92"/>
      <c r="BS51" s="93"/>
      <c r="BT51" s="92"/>
      <c r="BU51" s="93"/>
      <c r="BV51" s="94"/>
      <c r="BW51" s="95"/>
      <c r="BX51" s="91"/>
      <c r="BY51" s="92"/>
      <c r="BZ51" s="93"/>
      <c r="CA51" s="92"/>
      <c r="CB51" s="93"/>
      <c r="CC51" s="92"/>
      <c r="CD51" s="93"/>
      <c r="CE51" s="94"/>
      <c r="CF51" s="95"/>
      <c r="CG51" s="91"/>
      <c r="CH51" s="92"/>
      <c r="CI51" s="93"/>
      <c r="CJ51" s="92"/>
      <c r="CK51" s="93"/>
      <c r="CL51" s="92"/>
      <c r="CM51" s="93"/>
      <c r="CN51" s="94"/>
      <c r="CO51" s="95"/>
      <c r="CP51" s="91"/>
      <c r="CQ51" s="92"/>
      <c r="CR51" s="93"/>
      <c r="CS51" s="92"/>
      <c r="CT51" s="93"/>
      <c r="CU51" s="92"/>
      <c r="CV51" s="93"/>
      <c r="CW51" s="94"/>
      <c r="CX51" s="95"/>
      <c r="CY51" s="91"/>
      <c r="CZ51" s="92"/>
      <c r="DA51" s="93"/>
      <c r="DB51" s="92"/>
      <c r="DC51" s="93"/>
      <c r="DD51" s="92"/>
      <c r="DE51" s="93"/>
      <c r="DF51" s="94"/>
      <c r="DG51" s="95"/>
      <c r="DH51" s="91"/>
      <c r="DI51" s="92"/>
      <c r="DJ51" s="93"/>
      <c r="DK51" s="92"/>
      <c r="DL51" s="93"/>
      <c r="DM51" s="92"/>
      <c r="DN51" s="93"/>
      <c r="DO51" s="94"/>
      <c r="DP51" s="95"/>
      <c r="DQ51" s="91"/>
      <c r="DR51" s="92"/>
      <c r="DS51" s="93"/>
      <c r="DT51" s="92"/>
      <c r="DU51" s="93"/>
      <c r="DV51" s="92"/>
      <c r="DW51" s="93"/>
      <c r="DX51" s="94"/>
      <c r="DY51" s="95"/>
      <c r="DZ51" s="91"/>
      <c r="EA51" s="92"/>
      <c r="EB51" s="93"/>
      <c r="EC51" s="92"/>
      <c r="ED51" s="93"/>
      <c r="EE51" s="92"/>
      <c r="EF51" s="93"/>
      <c r="EG51" s="94"/>
      <c r="EH51" s="95"/>
      <c r="EI51" s="91"/>
      <c r="EJ51" s="92"/>
      <c r="EK51" s="93"/>
      <c r="EL51" s="92"/>
      <c r="EM51" s="93"/>
      <c r="EN51" s="92"/>
      <c r="EO51" s="93"/>
      <c r="EP51" s="94"/>
      <c r="EQ51" s="95"/>
      <c r="ER51" s="91"/>
      <c r="ES51" s="92"/>
      <c r="ET51" s="93"/>
      <c r="EU51" s="92"/>
      <c r="EV51" s="93"/>
      <c r="EW51" s="92"/>
      <c r="EX51" s="93"/>
      <c r="EY51" s="94"/>
      <c r="EZ51" s="95"/>
      <c r="FA51" s="91"/>
      <c r="FB51" s="92"/>
      <c r="FC51" s="93"/>
      <c r="FD51" s="92"/>
      <c r="FE51" s="93"/>
      <c r="FF51" s="92"/>
      <c r="FG51" s="93"/>
      <c r="FH51" s="94"/>
    </row>
    <row r="52" spans="1:164" outlineLevel="1" x14ac:dyDescent="0.2">
      <c r="A52" s="13" t="s">
        <v>85</v>
      </c>
      <c r="B52" s="76">
        <v>30</v>
      </c>
      <c r="C52" s="77">
        <f t="shared" si="129"/>
        <v>8</v>
      </c>
      <c r="D52" s="91"/>
      <c r="E52" s="92"/>
      <c r="F52" s="93"/>
      <c r="G52" s="92"/>
      <c r="H52" s="93"/>
      <c r="I52" s="92"/>
      <c r="J52" s="93"/>
      <c r="K52" s="94"/>
      <c r="L52" s="93"/>
      <c r="M52" s="91"/>
      <c r="N52" s="92"/>
      <c r="O52" s="93"/>
      <c r="P52" s="92"/>
      <c r="Q52" s="93"/>
      <c r="R52" s="92"/>
      <c r="S52" s="93"/>
      <c r="T52" s="94"/>
      <c r="U52" s="93"/>
      <c r="V52" s="91"/>
      <c r="W52" s="92"/>
      <c r="X52" s="93"/>
      <c r="Y52" s="92"/>
      <c r="Z52" s="93"/>
      <c r="AA52" s="92"/>
      <c r="AB52" s="93"/>
      <c r="AC52" s="94"/>
      <c r="AD52" s="93"/>
      <c r="AE52" s="91"/>
      <c r="AF52" s="92"/>
      <c r="AG52" s="93"/>
      <c r="AH52" s="92"/>
      <c r="AI52" s="93"/>
      <c r="AJ52" s="92"/>
      <c r="AK52" s="93"/>
      <c r="AL52" s="94"/>
      <c r="AM52" s="95"/>
      <c r="AN52" s="91"/>
      <c r="AO52" s="92"/>
      <c r="AP52" s="93"/>
      <c r="AQ52" s="92"/>
      <c r="AR52" s="93"/>
      <c r="AS52" s="92"/>
      <c r="AT52" s="93">
        <v>10</v>
      </c>
      <c r="AU52" s="94"/>
      <c r="AV52" s="95"/>
      <c r="AW52" s="91"/>
      <c r="AX52" s="92"/>
      <c r="AY52" s="93"/>
      <c r="AZ52" s="92"/>
      <c r="BA52" s="93"/>
      <c r="BB52" s="92"/>
      <c r="BC52" s="93">
        <v>10</v>
      </c>
      <c r="BD52" s="94"/>
      <c r="BE52" s="95"/>
      <c r="BF52" s="91"/>
      <c r="BG52" s="92"/>
      <c r="BH52" s="93">
        <v>5</v>
      </c>
      <c r="BI52" s="92"/>
      <c r="BJ52" s="93"/>
      <c r="BK52" s="92"/>
      <c r="BL52" s="93">
        <v>5</v>
      </c>
      <c r="BM52" s="94"/>
      <c r="BN52" s="95"/>
      <c r="BO52" s="91"/>
      <c r="BP52" s="92"/>
      <c r="BQ52" s="93"/>
      <c r="BR52" s="92"/>
      <c r="BS52" s="93"/>
      <c r="BT52" s="92"/>
      <c r="BU52" s="93"/>
      <c r="BV52" s="94"/>
      <c r="BW52" s="95"/>
      <c r="BX52" s="91"/>
      <c r="BY52" s="92"/>
      <c r="BZ52" s="93"/>
      <c r="CA52" s="92"/>
      <c r="CB52" s="93"/>
      <c r="CC52" s="92"/>
      <c r="CD52" s="93"/>
      <c r="CE52" s="94"/>
      <c r="CF52" s="95"/>
      <c r="CG52" s="91"/>
      <c r="CH52" s="92"/>
      <c r="CI52" s="93"/>
      <c r="CJ52" s="92"/>
      <c r="CK52" s="93"/>
      <c r="CL52" s="92"/>
      <c r="CM52" s="93"/>
      <c r="CN52" s="94"/>
      <c r="CO52" s="95"/>
      <c r="CP52" s="91"/>
      <c r="CQ52" s="92"/>
      <c r="CR52" s="93"/>
      <c r="CS52" s="92"/>
      <c r="CT52" s="93"/>
      <c r="CU52" s="92"/>
      <c r="CV52" s="93"/>
      <c r="CW52" s="94">
        <v>6</v>
      </c>
      <c r="CX52" s="95"/>
      <c r="CY52" s="91"/>
      <c r="CZ52" s="92"/>
      <c r="DA52" s="93"/>
      <c r="DB52" s="92"/>
      <c r="DC52" s="93"/>
      <c r="DD52" s="92"/>
      <c r="DE52" s="93"/>
      <c r="DF52" s="94">
        <v>2</v>
      </c>
      <c r="DG52" s="95"/>
      <c r="DH52" s="91"/>
      <c r="DI52" s="92"/>
      <c r="DJ52" s="93"/>
      <c r="DK52" s="92"/>
      <c r="DL52" s="93"/>
      <c r="DM52" s="92"/>
      <c r="DN52" s="93"/>
      <c r="DO52" s="94"/>
      <c r="DP52" s="95"/>
      <c r="DQ52" s="91"/>
      <c r="DR52" s="92"/>
      <c r="DS52" s="93"/>
      <c r="DT52" s="92"/>
      <c r="DU52" s="93"/>
      <c r="DV52" s="92"/>
      <c r="DW52" s="93"/>
      <c r="DX52" s="94"/>
      <c r="DY52" s="95"/>
      <c r="DZ52" s="91"/>
      <c r="EA52" s="92"/>
      <c r="EB52" s="93"/>
      <c r="EC52" s="92"/>
      <c r="ED52" s="93"/>
      <c r="EE52" s="92"/>
      <c r="EF52" s="93"/>
      <c r="EG52" s="94"/>
      <c r="EH52" s="95"/>
      <c r="EI52" s="91"/>
      <c r="EJ52" s="92"/>
      <c r="EK52" s="93"/>
      <c r="EL52" s="92"/>
      <c r="EM52" s="93"/>
      <c r="EN52" s="92"/>
      <c r="EO52" s="93"/>
      <c r="EP52" s="94"/>
      <c r="EQ52" s="95"/>
      <c r="ER52" s="91"/>
      <c r="ES52" s="92"/>
      <c r="ET52" s="93"/>
      <c r="EU52" s="92"/>
      <c r="EV52" s="93"/>
      <c r="EW52" s="92"/>
      <c r="EX52" s="93"/>
      <c r="EY52" s="94"/>
      <c r="EZ52" s="95"/>
      <c r="FA52" s="91"/>
      <c r="FB52" s="92"/>
      <c r="FC52" s="93"/>
      <c r="FD52" s="92"/>
      <c r="FE52" s="93"/>
      <c r="FF52" s="92"/>
      <c r="FG52" s="93"/>
      <c r="FH52" s="94"/>
    </row>
    <row r="53" spans="1:164" outlineLevel="1" x14ac:dyDescent="0.2">
      <c r="A53" s="13" t="s">
        <v>86</v>
      </c>
      <c r="B53" s="76">
        <v>10</v>
      </c>
      <c r="C53" s="77">
        <f t="shared" si="129"/>
        <v>0</v>
      </c>
      <c r="D53" s="91"/>
      <c r="E53" s="92"/>
      <c r="F53" s="93"/>
      <c r="G53" s="92"/>
      <c r="H53" s="93"/>
      <c r="I53" s="92"/>
      <c r="J53" s="93"/>
      <c r="K53" s="94"/>
      <c r="L53" s="93"/>
      <c r="M53" s="91"/>
      <c r="N53" s="92"/>
      <c r="O53" s="93"/>
      <c r="P53" s="92"/>
      <c r="Q53" s="93"/>
      <c r="R53" s="92"/>
      <c r="S53" s="93"/>
      <c r="T53" s="94"/>
      <c r="U53" s="93"/>
      <c r="V53" s="91"/>
      <c r="W53" s="92"/>
      <c r="X53" s="93"/>
      <c r="Y53" s="92"/>
      <c r="Z53" s="93"/>
      <c r="AA53" s="92"/>
      <c r="AB53" s="93"/>
      <c r="AC53" s="94"/>
      <c r="AD53" s="93"/>
      <c r="AE53" s="91"/>
      <c r="AF53" s="92"/>
      <c r="AG53" s="93"/>
      <c r="AH53" s="92"/>
      <c r="AI53" s="93"/>
      <c r="AJ53" s="92"/>
      <c r="AK53" s="93"/>
      <c r="AL53" s="94"/>
      <c r="AM53" s="95"/>
      <c r="AN53" s="91"/>
      <c r="AO53" s="92"/>
      <c r="AP53" s="93"/>
      <c r="AQ53" s="92"/>
      <c r="AR53" s="93"/>
      <c r="AS53" s="92"/>
      <c r="AT53" s="93"/>
      <c r="AU53" s="94"/>
      <c r="AV53" s="95"/>
      <c r="AW53" s="91"/>
      <c r="AX53" s="92"/>
      <c r="AY53" s="93"/>
      <c r="AZ53" s="92"/>
      <c r="BA53" s="93"/>
      <c r="BB53" s="92"/>
      <c r="BC53" s="93"/>
      <c r="BD53" s="94"/>
      <c r="BE53" s="95"/>
      <c r="BF53" s="91"/>
      <c r="BG53" s="92"/>
      <c r="BH53" s="93"/>
      <c r="BI53" s="92"/>
      <c r="BJ53" s="93"/>
      <c r="BK53" s="92"/>
      <c r="BL53" s="93"/>
      <c r="BM53" s="94"/>
      <c r="BN53" s="95"/>
      <c r="BO53" s="91"/>
      <c r="BP53" s="92"/>
      <c r="BQ53" s="93"/>
      <c r="BR53" s="92"/>
      <c r="BS53" s="93"/>
      <c r="BT53" s="92"/>
      <c r="BU53" s="93"/>
      <c r="BV53" s="94"/>
      <c r="BW53" s="95"/>
      <c r="BX53" s="91"/>
      <c r="BY53" s="92"/>
      <c r="BZ53" s="93"/>
      <c r="CA53" s="92"/>
      <c r="CB53" s="93"/>
      <c r="CC53" s="92"/>
      <c r="CD53" s="93"/>
      <c r="CE53" s="94"/>
      <c r="CF53" s="95"/>
      <c r="CG53" s="91"/>
      <c r="CH53" s="92"/>
      <c r="CI53" s="93"/>
      <c r="CJ53" s="92"/>
      <c r="CK53" s="93"/>
      <c r="CL53" s="92"/>
      <c r="CM53" s="93"/>
      <c r="CN53" s="94"/>
      <c r="CO53" s="95"/>
      <c r="CP53" s="91"/>
      <c r="CQ53" s="92"/>
      <c r="CR53" s="93"/>
      <c r="CS53" s="92"/>
      <c r="CT53" s="93"/>
      <c r="CU53" s="92"/>
      <c r="CV53" s="93"/>
      <c r="CW53" s="94"/>
      <c r="CX53" s="95"/>
      <c r="CY53" s="91"/>
      <c r="CZ53" s="92"/>
      <c r="DA53" s="93"/>
      <c r="DB53" s="92"/>
      <c r="DC53" s="93"/>
      <c r="DD53" s="92"/>
      <c r="DE53" s="93"/>
      <c r="DF53" s="94"/>
      <c r="DG53" s="95"/>
      <c r="DH53" s="91"/>
      <c r="DI53" s="92"/>
      <c r="DJ53" s="93"/>
      <c r="DK53" s="92"/>
      <c r="DL53" s="93"/>
      <c r="DM53" s="92"/>
      <c r="DN53" s="93"/>
      <c r="DO53" s="94"/>
      <c r="DP53" s="95"/>
      <c r="DQ53" s="91"/>
      <c r="DR53" s="92"/>
      <c r="DS53" s="93"/>
      <c r="DT53" s="92"/>
      <c r="DU53" s="93"/>
      <c r="DV53" s="92"/>
      <c r="DW53" s="93"/>
      <c r="DX53" s="94"/>
      <c r="DY53" s="95"/>
      <c r="DZ53" s="91"/>
      <c r="EA53" s="92"/>
      <c r="EB53" s="93"/>
      <c r="EC53" s="92"/>
      <c r="ED53" s="93"/>
      <c r="EE53" s="92"/>
      <c r="EF53" s="93"/>
      <c r="EG53" s="94"/>
      <c r="EH53" s="95"/>
      <c r="EI53" s="91"/>
      <c r="EJ53" s="92"/>
      <c r="EK53" s="93"/>
      <c r="EL53" s="92"/>
      <c r="EM53" s="93"/>
      <c r="EN53" s="92"/>
      <c r="EO53" s="93"/>
      <c r="EP53" s="94"/>
      <c r="EQ53" s="95"/>
      <c r="ER53" s="91"/>
      <c r="ES53" s="92"/>
      <c r="ET53" s="93"/>
      <c r="EU53" s="92"/>
      <c r="EV53" s="93"/>
      <c r="EW53" s="92"/>
      <c r="EX53" s="93"/>
      <c r="EY53" s="94"/>
      <c r="EZ53" s="95"/>
      <c r="FA53" s="91"/>
      <c r="FB53" s="92"/>
      <c r="FC53" s="93"/>
      <c r="FD53" s="92"/>
      <c r="FE53" s="93"/>
      <c r="FF53" s="92"/>
      <c r="FG53" s="93"/>
      <c r="FH53" s="94"/>
    </row>
    <row r="54" spans="1:164" outlineLevel="1" x14ac:dyDescent="0.2">
      <c r="A54" s="13" t="s">
        <v>87</v>
      </c>
      <c r="B54" s="76">
        <v>10</v>
      </c>
      <c r="C54" s="77">
        <f t="shared" si="129"/>
        <v>0</v>
      </c>
      <c r="D54" s="91"/>
      <c r="E54" s="92"/>
      <c r="F54" s="93"/>
      <c r="G54" s="92"/>
      <c r="H54" s="93"/>
      <c r="I54" s="92"/>
      <c r="J54" s="93"/>
      <c r="K54" s="94"/>
      <c r="L54" s="93"/>
      <c r="M54" s="91"/>
      <c r="N54" s="92"/>
      <c r="O54" s="93"/>
      <c r="P54" s="92"/>
      <c r="Q54" s="93"/>
      <c r="R54" s="92"/>
      <c r="S54" s="93"/>
      <c r="T54" s="94"/>
      <c r="U54" s="93"/>
      <c r="V54" s="91"/>
      <c r="W54" s="92"/>
      <c r="X54" s="93"/>
      <c r="Y54" s="92"/>
      <c r="Z54" s="93"/>
      <c r="AA54" s="92"/>
      <c r="AB54" s="93"/>
      <c r="AC54" s="94"/>
      <c r="AD54" s="93"/>
      <c r="AE54" s="91"/>
      <c r="AF54" s="92"/>
      <c r="AG54" s="93"/>
      <c r="AH54" s="92"/>
      <c r="AI54" s="93"/>
      <c r="AJ54" s="92"/>
      <c r="AK54" s="93"/>
      <c r="AL54" s="94"/>
      <c r="AM54" s="95"/>
      <c r="AN54" s="91"/>
      <c r="AO54" s="92"/>
      <c r="AP54" s="93"/>
      <c r="AQ54" s="92"/>
      <c r="AR54" s="93"/>
      <c r="AS54" s="92"/>
      <c r="AT54" s="93"/>
      <c r="AU54" s="94"/>
      <c r="AV54" s="95"/>
      <c r="AW54" s="91"/>
      <c r="AX54" s="92"/>
      <c r="AY54" s="93"/>
      <c r="AZ54" s="92"/>
      <c r="BA54" s="93"/>
      <c r="BB54" s="92"/>
      <c r="BC54" s="93"/>
      <c r="BD54" s="94"/>
      <c r="BE54" s="95"/>
      <c r="BF54" s="91"/>
      <c r="BG54" s="92"/>
      <c r="BH54" s="93"/>
      <c r="BI54" s="92"/>
      <c r="BJ54" s="93"/>
      <c r="BK54" s="92"/>
      <c r="BL54" s="93"/>
      <c r="BM54" s="94"/>
      <c r="BN54" s="95"/>
      <c r="BO54" s="91"/>
      <c r="BP54" s="92"/>
      <c r="BQ54" s="93"/>
      <c r="BR54" s="92"/>
      <c r="BS54" s="93"/>
      <c r="BT54" s="92"/>
      <c r="BU54" s="93"/>
      <c r="BV54" s="94"/>
      <c r="BW54" s="95"/>
      <c r="BX54" s="91"/>
      <c r="BY54" s="92"/>
      <c r="BZ54" s="93"/>
      <c r="CA54" s="92"/>
      <c r="CB54" s="93"/>
      <c r="CC54" s="92"/>
      <c r="CD54" s="93"/>
      <c r="CE54" s="94"/>
      <c r="CF54" s="95"/>
      <c r="CG54" s="91"/>
      <c r="CH54" s="92"/>
      <c r="CI54" s="93"/>
      <c r="CJ54" s="92"/>
      <c r="CK54" s="93"/>
      <c r="CL54" s="92"/>
      <c r="CM54" s="93"/>
      <c r="CN54" s="94"/>
      <c r="CO54" s="95"/>
      <c r="CP54" s="91"/>
      <c r="CQ54" s="92"/>
      <c r="CR54" s="93"/>
      <c r="CS54" s="92"/>
      <c r="CT54" s="93"/>
      <c r="CU54" s="92"/>
      <c r="CV54" s="93"/>
      <c r="CW54" s="94"/>
      <c r="CX54" s="95"/>
      <c r="CY54" s="91"/>
      <c r="CZ54" s="92"/>
      <c r="DA54" s="93"/>
      <c r="DB54" s="92"/>
      <c r="DC54" s="93"/>
      <c r="DD54" s="92"/>
      <c r="DE54" s="93"/>
      <c r="DF54" s="94"/>
      <c r="DG54" s="95"/>
      <c r="DH54" s="91"/>
      <c r="DI54" s="92"/>
      <c r="DJ54" s="93"/>
      <c r="DK54" s="92"/>
      <c r="DL54" s="93"/>
      <c r="DM54" s="92"/>
      <c r="DN54" s="93"/>
      <c r="DO54" s="94"/>
      <c r="DP54" s="95"/>
      <c r="DQ54" s="91"/>
      <c r="DR54" s="92"/>
      <c r="DS54" s="93"/>
      <c r="DT54" s="92"/>
      <c r="DU54" s="93"/>
      <c r="DV54" s="92"/>
      <c r="DW54" s="93"/>
      <c r="DX54" s="94"/>
      <c r="DY54" s="95"/>
      <c r="DZ54" s="91"/>
      <c r="EA54" s="92"/>
      <c r="EB54" s="93"/>
      <c r="EC54" s="92"/>
      <c r="ED54" s="93"/>
      <c r="EE54" s="92"/>
      <c r="EF54" s="93"/>
      <c r="EG54" s="94"/>
      <c r="EH54" s="95"/>
      <c r="EI54" s="91"/>
      <c r="EJ54" s="92"/>
      <c r="EK54" s="93"/>
      <c r="EL54" s="92"/>
      <c r="EM54" s="93"/>
      <c r="EN54" s="92"/>
      <c r="EO54" s="93"/>
      <c r="EP54" s="94"/>
      <c r="EQ54" s="95"/>
      <c r="ER54" s="91"/>
      <c r="ES54" s="92"/>
      <c r="ET54" s="93"/>
      <c r="EU54" s="92"/>
      <c r="EV54" s="93"/>
      <c r="EW54" s="92"/>
      <c r="EX54" s="93"/>
      <c r="EY54" s="94"/>
      <c r="EZ54" s="95"/>
      <c r="FA54" s="91"/>
      <c r="FB54" s="92"/>
      <c r="FC54" s="93"/>
      <c r="FD54" s="92"/>
      <c r="FE54" s="93"/>
      <c r="FF54" s="92"/>
      <c r="FG54" s="93"/>
      <c r="FH54" s="94"/>
    </row>
    <row r="55" spans="1:164" outlineLevel="1" x14ac:dyDescent="0.2">
      <c r="A55" s="14"/>
      <c r="B55" s="78"/>
      <c r="C55" s="79"/>
      <c r="D55" s="91"/>
      <c r="E55" s="92"/>
      <c r="F55" s="93"/>
      <c r="G55" s="92"/>
      <c r="H55" s="93"/>
      <c r="I55" s="92"/>
      <c r="J55" s="93"/>
      <c r="K55" s="94"/>
      <c r="L55" s="93"/>
      <c r="M55" s="91"/>
      <c r="N55" s="92"/>
      <c r="O55" s="93"/>
      <c r="P55" s="92"/>
      <c r="Q55" s="93"/>
      <c r="R55" s="92"/>
      <c r="S55" s="93"/>
      <c r="T55" s="94"/>
      <c r="U55" s="93"/>
      <c r="V55" s="91"/>
      <c r="W55" s="92"/>
      <c r="X55" s="93"/>
      <c r="Y55" s="92"/>
      <c r="Z55" s="93"/>
      <c r="AA55" s="92"/>
      <c r="AB55" s="93"/>
      <c r="AC55" s="94"/>
      <c r="AD55" s="93"/>
      <c r="AE55" s="91"/>
      <c r="AF55" s="92"/>
      <c r="AG55" s="93"/>
      <c r="AH55" s="92"/>
      <c r="AI55" s="93"/>
      <c r="AJ55" s="92"/>
      <c r="AK55" s="93"/>
      <c r="AL55" s="94"/>
      <c r="AM55" s="95"/>
      <c r="AN55" s="91"/>
      <c r="AO55" s="92"/>
      <c r="AP55" s="93"/>
      <c r="AQ55" s="92"/>
      <c r="AR55" s="93"/>
      <c r="AS55" s="92"/>
      <c r="AT55" s="93"/>
      <c r="AU55" s="94"/>
      <c r="AV55" s="95"/>
      <c r="AW55" s="91"/>
      <c r="AX55" s="92"/>
      <c r="AY55" s="93"/>
      <c r="AZ55" s="92"/>
      <c r="BA55" s="93"/>
      <c r="BB55" s="92"/>
      <c r="BC55" s="93"/>
      <c r="BD55" s="94"/>
      <c r="BE55" s="95"/>
      <c r="BF55" s="91"/>
      <c r="BG55" s="92"/>
      <c r="BH55" s="93"/>
      <c r="BI55" s="92"/>
      <c r="BJ55" s="93"/>
      <c r="BK55" s="92"/>
      <c r="BL55" s="93"/>
      <c r="BM55" s="94"/>
      <c r="BN55" s="95"/>
      <c r="BO55" s="91"/>
      <c r="BP55" s="92"/>
      <c r="BQ55" s="93"/>
      <c r="BR55" s="92"/>
      <c r="BS55" s="93"/>
      <c r="BT55" s="92"/>
      <c r="BU55" s="93"/>
      <c r="BV55" s="94"/>
      <c r="BW55" s="95"/>
      <c r="BX55" s="91"/>
      <c r="BY55" s="92"/>
      <c r="BZ55" s="93"/>
      <c r="CA55" s="92"/>
      <c r="CB55" s="93"/>
      <c r="CC55" s="92"/>
      <c r="CD55" s="93"/>
      <c r="CE55" s="94"/>
      <c r="CF55" s="95"/>
      <c r="CG55" s="91"/>
      <c r="CH55" s="92"/>
      <c r="CI55" s="93"/>
      <c r="CJ55" s="92"/>
      <c r="CK55" s="93"/>
      <c r="CL55" s="92"/>
      <c r="CM55" s="93"/>
      <c r="CN55" s="94"/>
      <c r="CO55" s="95"/>
      <c r="CP55" s="91"/>
      <c r="CQ55" s="92"/>
      <c r="CR55" s="93"/>
      <c r="CS55" s="92"/>
      <c r="CT55" s="93"/>
      <c r="CU55" s="92"/>
      <c r="CV55" s="93"/>
      <c r="CW55" s="94"/>
      <c r="CX55" s="95"/>
      <c r="CY55" s="91"/>
      <c r="CZ55" s="92"/>
      <c r="DA55" s="93"/>
      <c r="DB55" s="92"/>
      <c r="DC55" s="93"/>
      <c r="DD55" s="92"/>
      <c r="DE55" s="93"/>
      <c r="DF55" s="94"/>
      <c r="DG55" s="95"/>
      <c r="DH55" s="91"/>
      <c r="DI55" s="92"/>
      <c r="DJ55" s="93"/>
      <c r="DK55" s="92"/>
      <c r="DL55" s="93"/>
      <c r="DM55" s="92"/>
      <c r="DN55" s="93"/>
      <c r="DO55" s="94"/>
      <c r="DP55" s="95"/>
      <c r="DQ55" s="91"/>
      <c r="DR55" s="92"/>
      <c r="DS55" s="93"/>
      <c r="DT55" s="92"/>
      <c r="DU55" s="93"/>
      <c r="DV55" s="92"/>
      <c r="DW55" s="93"/>
      <c r="DX55" s="94"/>
      <c r="DY55" s="95"/>
      <c r="DZ55" s="91"/>
      <c r="EA55" s="92"/>
      <c r="EB55" s="93"/>
      <c r="EC55" s="92"/>
      <c r="ED55" s="93"/>
      <c r="EE55" s="92"/>
      <c r="EF55" s="93"/>
      <c r="EG55" s="94"/>
      <c r="EH55" s="95"/>
      <c r="EI55" s="91"/>
      <c r="EJ55" s="92"/>
      <c r="EK55" s="93"/>
      <c r="EL55" s="92"/>
      <c r="EM55" s="93"/>
      <c r="EN55" s="92"/>
      <c r="EO55" s="93"/>
      <c r="EP55" s="94"/>
      <c r="EQ55" s="95"/>
      <c r="ER55" s="91"/>
      <c r="ES55" s="92"/>
      <c r="ET55" s="93"/>
      <c r="EU55" s="92"/>
      <c r="EV55" s="93"/>
      <c r="EW55" s="92"/>
      <c r="EX55" s="93"/>
      <c r="EY55" s="94"/>
      <c r="EZ55" s="95"/>
      <c r="FA55" s="91"/>
      <c r="FB55" s="92"/>
      <c r="FC55" s="93"/>
      <c r="FD55" s="92"/>
      <c r="FE55" s="93"/>
      <c r="FF55" s="92"/>
      <c r="FG55" s="93"/>
      <c r="FH55" s="94"/>
    </row>
    <row r="56" spans="1:164" x14ac:dyDescent="0.2">
      <c r="A56" s="12" t="s">
        <v>88</v>
      </c>
      <c r="B56" s="78"/>
      <c r="C56" s="80"/>
      <c r="D56" s="98"/>
      <c r="E56" s="79"/>
      <c r="F56" s="99"/>
      <c r="G56" s="79"/>
      <c r="H56" s="99"/>
      <c r="I56" s="79"/>
      <c r="J56" s="99"/>
      <c r="K56" s="100"/>
      <c r="L56" s="99"/>
      <c r="M56" s="98"/>
      <c r="N56" s="79"/>
      <c r="O56" s="99"/>
      <c r="P56" s="79"/>
      <c r="Q56" s="99"/>
      <c r="R56" s="79"/>
      <c r="S56" s="99"/>
      <c r="T56" s="100"/>
      <c r="U56" s="99"/>
      <c r="V56" s="98"/>
      <c r="W56" s="79"/>
      <c r="X56" s="99"/>
      <c r="Y56" s="79"/>
      <c r="Z56" s="99"/>
      <c r="AA56" s="79"/>
      <c r="AB56" s="99"/>
      <c r="AC56" s="100"/>
      <c r="AD56" s="99"/>
      <c r="AE56" s="98"/>
      <c r="AF56" s="79"/>
      <c r="AG56" s="99"/>
      <c r="AH56" s="79"/>
      <c r="AI56" s="99"/>
      <c r="AJ56" s="79"/>
      <c r="AK56" s="99"/>
      <c r="AL56" s="100"/>
      <c r="AM56" s="90"/>
      <c r="AN56" s="98"/>
      <c r="AO56" s="79"/>
      <c r="AP56" s="99"/>
      <c r="AQ56" s="79"/>
      <c r="AR56" s="99"/>
      <c r="AS56" s="79"/>
      <c r="AT56" s="99"/>
      <c r="AU56" s="100"/>
      <c r="AV56" s="90"/>
      <c r="AW56" s="98"/>
      <c r="AX56" s="79"/>
      <c r="AY56" s="99"/>
      <c r="AZ56" s="79"/>
      <c r="BA56" s="99"/>
      <c r="BB56" s="79"/>
      <c r="BC56" s="99"/>
      <c r="BD56" s="100"/>
      <c r="BE56" s="90"/>
      <c r="BF56" s="98"/>
      <c r="BG56" s="79"/>
      <c r="BH56" s="99"/>
      <c r="BI56" s="79"/>
      <c r="BJ56" s="99"/>
      <c r="BK56" s="79"/>
      <c r="BL56" s="99"/>
      <c r="BM56" s="100"/>
      <c r="BN56" s="90"/>
      <c r="BO56" s="98"/>
      <c r="BP56" s="79"/>
      <c r="BQ56" s="99"/>
      <c r="BR56" s="79"/>
      <c r="BS56" s="99"/>
      <c r="BT56" s="79"/>
      <c r="BU56" s="99"/>
      <c r="BV56" s="100"/>
      <c r="BW56" s="90"/>
      <c r="BX56" s="98"/>
      <c r="BY56" s="79"/>
      <c r="BZ56" s="99"/>
      <c r="CA56" s="79"/>
      <c r="CB56" s="99"/>
      <c r="CC56" s="79"/>
      <c r="CD56" s="99"/>
      <c r="CE56" s="100"/>
      <c r="CF56" s="90"/>
      <c r="CG56" s="98"/>
      <c r="CH56" s="79"/>
      <c r="CI56" s="99"/>
      <c r="CJ56" s="79"/>
      <c r="CK56" s="99"/>
      <c r="CL56" s="79"/>
      <c r="CM56" s="99"/>
      <c r="CN56" s="100"/>
      <c r="CO56" s="90"/>
      <c r="CP56" s="98"/>
      <c r="CQ56" s="79"/>
      <c r="CR56" s="99"/>
      <c r="CS56" s="79"/>
      <c r="CT56" s="99"/>
      <c r="CU56" s="79"/>
      <c r="CV56" s="99"/>
      <c r="CW56" s="100"/>
      <c r="CX56" s="90"/>
      <c r="CY56" s="98"/>
      <c r="CZ56" s="79"/>
      <c r="DA56" s="99"/>
      <c r="DB56" s="79"/>
      <c r="DC56" s="99"/>
      <c r="DD56" s="79"/>
      <c r="DE56" s="99"/>
      <c r="DF56" s="100"/>
      <c r="DG56" s="90"/>
      <c r="DH56" s="98"/>
      <c r="DI56" s="79"/>
      <c r="DJ56" s="99"/>
      <c r="DK56" s="79"/>
      <c r="DL56" s="99"/>
      <c r="DM56" s="79"/>
      <c r="DN56" s="99"/>
      <c r="DO56" s="100"/>
      <c r="DP56" s="90"/>
      <c r="DQ56" s="98"/>
      <c r="DR56" s="79"/>
      <c r="DS56" s="99"/>
      <c r="DT56" s="79"/>
      <c r="DU56" s="99"/>
      <c r="DV56" s="79"/>
      <c r="DW56" s="99"/>
      <c r="DX56" s="100"/>
      <c r="DY56" s="90"/>
      <c r="DZ56" s="98"/>
      <c r="EA56" s="79"/>
      <c r="EB56" s="99"/>
      <c r="EC56" s="79"/>
      <c r="ED56" s="99"/>
      <c r="EE56" s="79"/>
      <c r="EF56" s="99"/>
      <c r="EG56" s="100"/>
      <c r="EH56" s="90"/>
      <c r="EI56" s="98"/>
      <c r="EJ56" s="79"/>
      <c r="EK56" s="99"/>
      <c r="EL56" s="79"/>
      <c r="EM56" s="99"/>
      <c r="EN56" s="79"/>
      <c r="EO56" s="99"/>
      <c r="EP56" s="100"/>
      <c r="EQ56" s="90"/>
      <c r="ER56" s="98"/>
      <c r="ES56" s="79"/>
      <c r="ET56" s="99"/>
      <c r="EU56" s="79"/>
      <c r="EV56" s="99"/>
      <c r="EW56" s="79"/>
      <c r="EX56" s="99"/>
      <c r="EY56" s="100"/>
      <c r="EZ56" s="90"/>
      <c r="FA56" s="98"/>
      <c r="FB56" s="79"/>
      <c r="FC56" s="99"/>
      <c r="FD56" s="79"/>
      <c r="FE56" s="99"/>
      <c r="FF56" s="79"/>
      <c r="FG56" s="99"/>
      <c r="FH56" s="100"/>
    </row>
    <row r="57" spans="1:164" x14ac:dyDescent="0.2">
      <c r="A57" s="5" t="s">
        <v>89</v>
      </c>
      <c r="B57" s="74">
        <f t="shared" ref="B57:K57" si="130">SUM(B58:B64)</f>
        <v>195</v>
      </c>
      <c r="C57" s="75">
        <f t="shared" si="130"/>
        <v>30</v>
      </c>
      <c r="D57" s="87">
        <f t="shared" si="130"/>
        <v>0</v>
      </c>
      <c r="E57" s="77">
        <f t="shared" si="130"/>
        <v>0</v>
      </c>
      <c r="F57" s="88">
        <f t="shared" si="130"/>
        <v>0</v>
      </c>
      <c r="G57" s="77">
        <f t="shared" si="130"/>
        <v>0</v>
      </c>
      <c r="H57" s="88">
        <f t="shared" si="130"/>
        <v>0</v>
      </c>
      <c r="I57" s="77">
        <f t="shared" si="130"/>
        <v>0</v>
      </c>
      <c r="J57" s="88">
        <f t="shared" si="130"/>
        <v>0</v>
      </c>
      <c r="K57" s="89">
        <f t="shared" si="130"/>
        <v>0</v>
      </c>
      <c r="L57" s="88"/>
      <c r="M57" s="87">
        <f t="shared" ref="M57:T57" si="131">SUM(M58:M64)</f>
        <v>0</v>
      </c>
      <c r="N57" s="77">
        <f t="shared" si="131"/>
        <v>2.5</v>
      </c>
      <c r="O57" s="88">
        <f t="shared" si="131"/>
        <v>3</v>
      </c>
      <c r="P57" s="77">
        <f t="shared" si="131"/>
        <v>3</v>
      </c>
      <c r="Q57" s="88">
        <f t="shared" si="131"/>
        <v>0</v>
      </c>
      <c r="R57" s="77">
        <f t="shared" si="131"/>
        <v>6</v>
      </c>
      <c r="S57" s="88">
        <f t="shared" si="131"/>
        <v>0</v>
      </c>
      <c r="T57" s="89">
        <f t="shared" si="131"/>
        <v>0</v>
      </c>
      <c r="U57" s="88"/>
      <c r="V57" s="87">
        <f t="shared" ref="V57:AC57" si="132">SUM(V58:V64)</f>
        <v>0</v>
      </c>
      <c r="W57" s="77">
        <f t="shared" si="132"/>
        <v>0</v>
      </c>
      <c r="X57" s="88">
        <f t="shared" si="132"/>
        <v>0</v>
      </c>
      <c r="Y57" s="77">
        <f t="shared" si="132"/>
        <v>1</v>
      </c>
      <c r="Z57" s="88">
        <f t="shared" si="132"/>
        <v>0</v>
      </c>
      <c r="AA57" s="77">
        <f t="shared" si="132"/>
        <v>3</v>
      </c>
      <c r="AB57" s="88">
        <f t="shared" si="132"/>
        <v>0</v>
      </c>
      <c r="AC57" s="89">
        <f t="shared" si="132"/>
        <v>5</v>
      </c>
      <c r="AD57" s="88"/>
      <c r="AE57" s="87">
        <f t="shared" ref="AE57:AL57" si="133">SUM(AE58:AE64)</f>
        <v>8</v>
      </c>
      <c r="AF57" s="77">
        <f t="shared" si="133"/>
        <v>0</v>
      </c>
      <c r="AG57" s="88">
        <f t="shared" si="133"/>
        <v>8</v>
      </c>
      <c r="AH57" s="77">
        <f t="shared" si="133"/>
        <v>1.5</v>
      </c>
      <c r="AI57" s="88">
        <f t="shared" si="133"/>
        <v>8</v>
      </c>
      <c r="AJ57" s="77">
        <f t="shared" si="133"/>
        <v>0</v>
      </c>
      <c r="AK57" s="88">
        <f t="shared" si="133"/>
        <v>8</v>
      </c>
      <c r="AL57" s="89">
        <f t="shared" si="133"/>
        <v>0</v>
      </c>
      <c r="AM57" s="97"/>
      <c r="AN57" s="87">
        <f t="shared" ref="AN57:AU57" si="134">SUM(AN58:AN64)</f>
        <v>9</v>
      </c>
      <c r="AO57" s="77">
        <f t="shared" si="134"/>
        <v>0</v>
      </c>
      <c r="AP57" s="88">
        <f t="shared" si="134"/>
        <v>9</v>
      </c>
      <c r="AQ57" s="77">
        <f t="shared" si="134"/>
        <v>0</v>
      </c>
      <c r="AR57" s="88">
        <f t="shared" si="134"/>
        <v>9</v>
      </c>
      <c r="AS57" s="77">
        <f t="shared" si="134"/>
        <v>4.5</v>
      </c>
      <c r="AT57" s="88">
        <f t="shared" si="134"/>
        <v>9</v>
      </c>
      <c r="AU57" s="89">
        <f t="shared" si="134"/>
        <v>0</v>
      </c>
      <c r="AV57" s="97"/>
      <c r="AW57" s="87">
        <f t="shared" ref="AW57:BD57" si="135">SUM(AW58:AW64)</f>
        <v>4</v>
      </c>
      <c r="AX57" s="77">
        <f t="shared" si="135"/>
        <v>0</v>
      </c>
      <c r="AY57" s="88">
        <f t="shared" si="135"/>
        <v>4</v>
      </c>
      <c r="AZ57" s="77">
        <f t="shared" si="135"/>
        <v>0</v>
      </c>
      <c r="BA57" s="88">
        <f t="shared" si="135"/>
        <v>4</v>
      </c>
      <c r="BB57" s="77">
        <f t="shared" si="135"/>
        <v>2</v>
      </c>
      <c r="BC57" s="88">
        <f t="shared" si="135"/>
        <v>4</v>
      </c>
      <c r="BD57" s="89">
        <f t="shared" si="135"/>
        <v>0</v>
      </c>
      <c r="BE57" s="97"/>
      <c r="BF57" s="87">
        <f t="shared" ref="BF57:BM57" si="136">SUM(BF58:BF64)</f>
        <v>4</v>
      </c>
      <c r="BG57" s="77">
        <f t="shared" si="136"/>
        <v>1</v>
      </c>
      <c r="BH57" s="88">
        <f t="shared" si="136"/>
        <v>4</v>
      </c>
      <c r="BI57" s="77">
        <f t="shared" si="136"/>
        <v>0</v>
      </c>
      <c r="BJ57" s="88">
        <f t="shared" si="136"/>
        <v>4</v>
      </c>
      <c r="BK57" s="77">
        <f t="shared" si="136"/>
        <v>0</v>
      </c>
      <c r="BL57" s="88">
        <f t="shared" si="136"/>
        <v>4</v>
      </c>
      <c r="BM57" s="89">
        <f t="shared" si="136"/>
        <v>0</v>
      </c>
      <c r="BN57" s="97"/>
      <c r="BO57" s="87">
        <f t="shared" ref="BO57:BV57" si="137">SUM(BO58:BO64)</f>
        <v>4</v>
      </c>
      <c r="BP57" s="77">
        <f t="shared" si="137"/>
        <v>0</v>
      </c>
      <c r="BQ57" s="88">
        <f t="shared" si="137"/>
        <v>4</v>
      </c>
      <c r="BR57" s="77">
        <f t="shared" si="137"/>
        <v>0</v>
      </c>
      <c r="BS57" s="88">
        <f t="shared" si="137"/>
        <v>4</v>
      </c>
      <c r="BT57" s="77">
        <f t="shared" si="137"/>
        <v>0</v>
      </c>
      <c r="BU57" s="88">
        <f t="shared" si="137"/>
        <v>4</v>
      </c>
      <c r="BV57" s="89">
        <f t="shared" si="137"/>
        <v>0</v>
      </c>
      <c r="BW57" s="97"/>
      <c r="BX57" s="87">
        <f t="shared" ref="BX57:CE57" si="138">SUM(BX58:BX64)</f>
        <v>4</v>
      </c>
      <c r="BY57" s="77">
        <f t="shared" si="138"/>
        <v>0</v>
      </c>
      <c r="BZ57" s="88">
        <f t="shared" si="138"/>
        <v>4</v>
      </c>
      <c r="CA57" s="77">
        <f t="shared" si="138"/>
        <v>0</v>
      </c>
      <c r="CB57" s="88">
        <f t="shared" si="138"/>
        <v>4</v>
      </c>
      <c r="CC57" s="77">
        <f t="shared" si="138"/>
        <v>0</v>
      </c>
      <c r="CD57" s="88">
        <f t="shared" si="138"/>
        <v>4</v>
      </c>
      <c r="CE57" s="89">
        <f t="shared" si="138"/>
        <v>0</v>
      </c>
      <c r="CF57" s="97"/>
      <c r="CG57" s="87">
        <f t="shared" ref="CG57:CN57" si="139">SUM(CG58:CG64)</f>
        <v>4</v>
      </c>
      <c r="CH57" s="77">
        <f t="shared" si="139"/>
        <v>0</v>
      </c>
      <c r="CI57" s="88">
        <f t="shared" si="139"/>
        <v>4</v>
      </c>
      <c r="CJ57" s="77">
        <f t="shared" si="139"/>
        <v>0</v>
      </c>
      <c r="CK57" s="88">
        <f t="shared" si="139"/>
        <v>4</v>
      </c>
      <c r="CL57" s="77">
        <f t="shared" si="139"/>
        <v>2</v>
      </c>
      <c r="CM57" s="88">
        <f t="shared" si="139"/>
        <v>4</v>
      </c>
      <c r="CN57" s="89">
        <f t="shared" si="139"/>
        <v>0</v>
      </c>
      <c r="CO57" s="97"/>
      <c r="CP57" s="87">
        <f t="shared" ref="CP57:CW57" si="140">SUM(CP58:CP64)</f>
        <v>4</v>
      </c>
      <c r="CQ57" s="77">
        <f t="shared" si="140"/>
        <v>0</v>
      </c>
      <c r="CR57" s="88">
        <f t="shared" si="140"/>
        <v>4</v>
      </c>
      <c r="CS57" s="77">
        <f t="shared" si="140"/>
        <v>0</v>
      </c>
      <c r="CT57" s="88">
        <f t="shared" si="140"/>
        <v>4</v>
      </c>
      <c r="CU57" s="77">
        <f t="shared" si="140"/>
        <v>0</v>
      </c>
      <c r="CV57" s="88">
        <f t="shared" si="140"/>
        <v>4</v>
      </c>
      <c r="CW57" s="89">
        <f t="shared" si="140"/>
        <v>0</v>
      </c>
      <c r="CX57" s="97"/>
      <c r="CY57" s="87">
        <f t="shared" ref="CY57:DF57" si="141">SUM(CY58:CY64)</f>
        <v>4</v>
      </c>
      <c r="CZ57" s="77">
        <f t="shared" si="141"/>
        <v>0</v>
      </c>
      <c r="DA57" s="88">
        <f t="shared" si="141"/>
        <v>4</v>
      </c>
      <c r="DB57" s="77">
        <f t="shared" si="141"/>
        <v>0</v>
      </c>
      <c r="DC57" s="88">
        <f t="shared" si="141"/>
        <v>4</v>
      </c>
      <c r="DD57" s="77">
        <f t="shared" si="141"/>
        <v>0</v>
      </c>
      <c r="DE57" s="88">
        <f t="shared" si="141"/>
        <v>4</v>
      </c>
      <c r="DF57" s="89">
        <f t="shared" si="141"/>
        <v>0</v>
      </c>
      <c r="DG57" s="97"/>
      <c r="DH57" s="87">
        <f t="shared" ref="DH57:DO57" si="142">SUM(DH58:DH64)</f>
        <v>4</v>
      </c>
      <c r="DI57" s="77">
        <f t="shared" si="142"/>
        <v>0</v>
      </c>
      <c r="DJ57" s="88">
        <f t="shared" si="142"/>
        <v>4</v>
      </c>
      <c r="DK57" s="77">
        <f t="shared" si="142"/>
        <v>0</v>
      </c>
      <c r="DL57" s="88">
        <f t="shared" si="142"/>
        <v>4</v>
      </c>
      <c r="DM57" s="77">
        <f t="shared" si="142"/>
        <v>0</v>
      </c>
      <c r="DN57" s="88">
        <f t="shared" si="142"/>
        <v>4</v>
      </c>
      <c r="DO57" s="89">
        <f t="shared" si="142"/>
        <v>0</v>
      </c>
      <c r="DP57" s="97"/>
      <c r="DQ57" s="87">
        <f t="shared" ref="DQ57:DX57" si="143">SUM(DQ58:DQ64)</f>
        <v>0</v>
      </c>
      <c r="DR57" s="77">
        <f t="shared" si="143"/>
        <v>0</v>
      </c>
      <c r="DS57" s="88">
        <f t="shared" si="143"/>
        <v>0</v>
      </c>
      <c r="DT57" s="77">
        <f t="shared" si="143"/>
        <v>0</v>
      </c>
      <c r="DU57" s="88">
        <f t="shared" si="143"/>
        <v>0</v>
      </c>
      <c r="DV57" s="77">
        <f t="shared" si="143"/>
        <v>0</v>
      </c>
      <c r="DW57" s="88">
        <f t="shared" si="143"/>
        <v>0</v>
      </c>
      <c r="DX57" s="89">
        <f t="shared" si="143"/>
        <v>0</v>
      </c>
      <c r="DY57" s="97"/>
      <c r="DZ57" s="87">
        <f t="shared" ref="DZ57:EG57" si="144">SUM(DZ58:DZ64)</f>
        <v>0</v>
      </c>
      <c r="EA57" s="77">
        <f t="shared" si="144"/>
        <v>0</v>
      </c>
      <c r="EB57" s="88">
        <f t="shared" si="144"/>
        <v>0</v>
      </c>
      <c r="EC57" s="77">
        <f t="shared" si="144"/>
        <v>0</v>
      </c>
      <c r="ED57" s="88">
        <f t="shared" si="144"/>
        <v>0</v>
      </c>
      <c r="EE57" s="77">
        <f t="shared" si="144"/>
        <v>0</v>
      </c>
      <c r="EF57" s="88">
        <f t="shared" si="144"/>
        <v>0</v>
      </c>
      <c r="EG57" s="89">
        <f t="shared" si="144"/>
        <v>0</v>
      </c>
      <c r="EH57" s="97"/>
      <c r="EI57" s="87">
        <f t="shared" ref="EI57:EP57" si="145">SUM(EI58:EI64)</f>
        <v>0</v>
      </c>
      <c r="EJ57" s="77">
        <f t="shared" si="145"/>
        <v>0</v>
      </c>
      <c r="EK57" s="88">
        <f t="shared" si="145"/>
        <v>0</v>
      </c>
      <c r="EL57" s="77">
        <f t="shared" si="145"/>
        <v>0</v>
      </c>
      <c r="EM57" s="88">
        <f t="shared" si="145"/>
        <v>0</v>
      </c>
      <c r="EN57" s="77">
        <f t="shared" si="145"/>
        <v>0</v>
      </c>
      <c r="EO57" s="88">
        <f t="shared" si="145"/>
        <v>0</v>
      </c>
      <c r="EP57" s="89">
        <f t="shared" si="145"/>
        <v>0</v>
      </c>
      <c r="EQ57" s="90"/>
      <c r="ER57" s="87">
        <f t="shared" ref="ER57:EY57" si="146">SUM(ER58:ER64)</f>
        <v>0</v>
      </c>
      <c r="ES57" s="77">
        <f t="shared" si="146"/>
        <v>0</v>
      </c>
      <c r="ET57" s="88">
        <f t="shared" si="146"/>
        <v>0</v>
      </c>
      <c r="EU57" s="77">
        <f t="shared" si="146"/>
        <v>0</v>
      </c>
      <c r="EV57" s="88">
        <f t="shared" si="146"/>
        <v>0</v>
      </c>
      <c r="EW57" s="77">
        <f t="shared" si="146"/>
        <v>0</v>
      </c>
      <c r="EX57" s="88">
        <f t="shared" si="146"/>
        <v>0</v>
      </c>
      <c r="EY57" s="89">
        <f t="shared" si="146"/>
        <v>0</v>
      </c>
      <c r="EZ57" s="90"/>
      <c r="FA57" s="87">
        <f t="shared" ref="FA57:FH57" si="147">SUM(FA58:FA64)</f>
        <v>0</v>
      </c>
      <c r="FB57" s="77">
        <f t="shared" si="147"/>
        <v>0</v>
      </c>
      <c r="FC57" s="88">
        <f t="shared" si="147"/>
        <v>0</v>
      </c>
      <c r="FD57" s="77">
        <f t="shared" si="147"/>
        <v>0</v>
      </c>
      <c r="FE57" s="88">
        <f t="shared" si="147"/>
        <v>0</v>
      </c>
      <c r="FF57" s="77">
        <f t="shared" si="147"/>
        <v>0</v>
      </c>
      <c r="FG57" s="88">
        <f t="shared" si="147"/>
        <v>0</v>
      </c>
      <c r="FH57" s="89">
        <f t="shared" si="147"/>
        <v>0</v>
      </c>
    </row>
    <row r="58" spans="1:164" ht="13.5" customHeight="1" outlineLevel="1" x14ac:dyDescent="0.2">
      <c r="A58" s="13" t="s">
        <v>90</v>
      </c>
      <c r="B58" s="76">
        <v>4</v>
      </c>
      <c r="C58" s="77">
        <f>SUM(E58,G58,I58,K58,N58,P58,R58,T58,W58,Y58,AA58,AC58,AF58,AH58,AJ58,AL58,AO58,AQ58,AS58,AU58,AX58,AZ58,BB58,BD58,BG58,BI58,BK58,BM58,BP58,BR58,BT58,BV58,BY58,CA58,CC58,CE58,CH58,CJ58,CL58,CN58,CQ58,CS58,CU58,CW58,CZ58,DB58,DD58,DF58,DI58,DK58,DM58,DO58,DR58,DT58,DV58,DX58,EA58,EC58,EE58,EG58,EJ58,EL58,EN58,EP58,ES58,EU58,EW58,EY58,FB58,FD58,FF58,FH58)</f>
        <v>1</v>
      </c>
      <c r="D58" s="91"/>
      <c r="E58" s="92"/>
      <c r="F58" s="93"/>
      <c r="G58" s="92"/>
      <c r="H58" s="93"/>
      <c r="I58" s="92"/>
      <c r="J58" s="93"/>
      <c r="K58" s="94"/>
      <c r="L58" s="93"/>
      <c r="M58" s="91"/>
      <c r="N58" s="92"/>
      <c r="O58" s="93"/>
      <c r="P58" s="92">
        <v>1</v>
      </c>
      <c r="Q58" s="93"/>
      <c r="R58" s="92"/>
      <c r="S58" s="93"/>
      <c r="T58" s="94"/>
      <c r="U58" s="93"/>
      <c r="V58" s="91"/>
      <c r="W58" s="92"/>
      <c r="X58" s="93"/>
      <c r="Y58" s="92"/>
      <c r="Z58" s="93"/>
      <c r="AA58" s="92"/>
      <c r="AB58" s="93"/>
      <c r="AC58" s="94"/>
      <c r="AD58" s="93"/>
      <c r="AE58" s="91"/>
      <c r="AF58" s="92"/>
      <c r="AG58" s="93"/>
      <c r="AH58" s="92"/>
      <c r="AI58" s="93"/>
      <c r="AJ58" s="92"/>
      <c r="AK58" s="93"/>
      <c r="AL58" s="94"/>
      <c r="AM58" s="95"/>
      <c r="AN58" s="91"/>
      <c r="AO58" s="92"/>
      <c r="AP58" s="93"/>
      <c r="AQ58" s="92"/>
      <c r="AR58" s="93"/>
      <c r="AS58" s="92"/>
      <c r="AT58" s="93"/>
      <c r="AU58" s="94"/>
      <c r="AV58" s="95"/>
      <c r="AW58" s="91"/>
      <c r="AX58" s="92"/>
      <c r="AY58" s="93"/>
      <c r="AZ58" s="92"/>
      <c r="BA58" s="93"/>
      <c r="BB58" s="92"/>
      <c r="BC58" s="93"/>
      <c r="BD58" s="94"/>
      <c r="BE58" s="95"/>
      <c r="BF58" s="91"/>
      <c r="BG58" s="92"/>
      <c r="BH58" s="93"/>
      <c r="BI58" s="92"/>
      <c r="BJ58" s="93"/>
      <c r="BK58" s="92"/>
      <c r="BL58" s="93"/>
      <c r="BM58" s="94"/>
      <c r="BN58" s="95"/>
      <c r="BO58" s="91"/>
      <c r="BP58" s="92"/>
      <c r="BQ58" s="93"/>
      <c r="BR58" s="92"/>
      <c r="BS58" s="93"/>
      <c r="BT58" s="92"/>
      <c r="BU58" s="93"/>
      <c r="BV58" s="94"/>
      <c r="BW58" s="95"/>
      <c r="BX58" s="91"/>
      <c r="BY58" s="92"/>
      <c r="BZ58" s="93"/>
      <c r="CA58" s="92"/>
      <c r="CB58" s="93"/>
      <c r="CC58" s="92"/>
      <c r="CD58" s="93"/>
      <c r="CE58" s="94"/>
      <c r="CF58" s="95"/>
      <c r="CG58" s="91"/>
      <c r="CH58" s="92"/>
      <c r="CI58" s="93"/>
      <c r="CJ58" s="92"/>
      <c r="CK58" s="93"/>
      <c r="CL58" s="92"/>
      <c r="CM58" s="93"/>
      <c r="CN58" s="94"/>
      <c r="CO58" s="95"/>
      <c r="CP58" s="91"/>
      <c r="CQ58" s="92"/>
      <c r="CR58" s="93"/>
      <c r="CS58" s="92"/>
      <c r="CT58" s="93"/>
      <c r="CU58" s="92"/>
      <c r="CV58" s="93"/>
      <c r="CW58" s="94"/>
      <c r="CX58" s="95"/>
      <c r="CY58" s="91"/>
      <c r="CZ58" s="92"/>
      <c r="DA58" s="93"/>
      <c r="DB58" s="92"/>
      <c r="DC58" s="93"/>
      <c r="DD58" s="92"/>
      <c r="DE58" s="93"/>
      <c r="DF58" s="94"/>
      <c r="DG58" s="95"/>
      <c r="DH58" s="91"/>
      <c r="DI58" s="92"/>
      <c r="DJ58" s="93"/>
      <c r="DK58" s="92"/>
      <c r="DL58" s="93"/>
      <c r="DM58" s="92"/>
      <c r="DN58" s="93"/>
      <c r="DO58" s="94"/>
      <c r="DP58" s="95"/>
      <c r="DQ58" s="91"/>
      <c r="DR58" s="92"/>
      <c r="DS58" s="93"/>
      <c r="DT58" s="92"/>
      <c r="DU58" s="93"/>
      <c r="DV58" s="92"/>
      <c r="DW58" s="93"/>
      <c r="DX58" s="94"/>
      <c r="DY58" s="95"/>
      <c r="DZ58" s="91"/>
      <c r="EA58" s="92"/>
      <c r="EB58" s="93"/>
      <c r="EC58" s="92"/>
      <c r="ED58" s="93"/>
      <c r="EE58" s="92"/>
      <c r="EF58" s="93"/>
      <c r="EG58" s="94"/>
      <c r="EH58" s="95"/>
      <c r="EI58" s="91"/>
      <c r="EJ58" s="92"/>
      <c r="EK58" s="93"/>
      <c r="EL58" s="92"/>
      <c r="EM58" s="93"/>
      <c r="EN58" s="92"/>
      <c r="EO58" s="93"/>
      <c r="EP58" s="94"/>
      <c r="EQ58" s="95"/>
      <c r="ER58" s="91"/>
      <c r="ES58" s="92"/>
      <c r="ET58" s="93"/>
      <c r="EU58" s="92"/>
      <c r="EV58" s="93"/>
      <c r="EW58" s="92"/>
      <c r="EX58" s="93"/>
      <c r="EY58" s="94"/>
      <c r="EZ58" s="95"/>
      <c r="FA58" s="91"/>
      <c r="FB58" s="92"/>
      <c r="FC58" s="93"/>
      <c r="FD58" s="92"/>
      <c r="FE58" s="93"/>
      <c r="FF58" s="92"/>
      <c r="FG58" s="93"/>
      <c r="FH58" s="94"/>
    </row>
    <row r="59" spans="1:164" outlineLevel="1" x14ac:dyDescent="0.2">
      <c r="A59" s="13" t="s">
        <v>91</v>
      </c>
      <c r="B59" s="76">
        <v>130</v>
      </c>
      <c r="C59" s="77">
        <f t="shared" ref="C59:C62" si="148">SUM(E59,G59,I59,K59,N59,P59,R59,T59,W59,Y59,AA59,AC59,AF59,AH59,AJ59,AL59,AO59,AQ59,AS59,AU59,AX59,AZ59,BB59,BD59,BG59,BI59,BK59,BM59,BP59,BR59,BT59,BV59,BY59,CA59,CC59,CE59,CH59,CJ59,CL59,CN59,CQ59,CS59,CU59,CW59,CZ59,DB59,DD59,DF59,DI59,DK59,DM59,DO59,DR59,DT59,DV59,DX59,EA59,EC59,EE59,EG59,EJ59,EL59,EN59,EP59,ES59,EU59,EW59,EY59,FB59,FD59,FF59,FH59)</f>
        <v>16.5</v>
      </c>
      <c r="D59" s="91"/>
      <c r="E59" s="92"/>
      <c r="F59" s="93"/>
      <c r="G59" s="92"/>
      <c r="H59" s="93"/>
      <c r="I59" s="92"/>
      <c r="J59" s="93"/>
      <c r="K59" s="94"/>
      <c r="L59" s="93"/>
      <c r="M59" s="91"/>
      <c r="N59" s="92">
        <v>2.5</v>
      </c>
      <c r="O59" s="93">
        <v>3</v>
      </c>
      <c r="P59" s="92">
        <v>2</v>
      </c>
      <c r="Q59" s="93"/>
      <c r="R59" s="92">
        <v>2</v>
      </c>
      <c r="S59" s="93"/>
      <c r="T59" s="94"/>
      <c r="U59" s="93"/>
      <c r="V59" s="91"/>
      <c r="W59" s="92"/>
      <c r="X59" s="93"/>
      <c r="Y59" s="92">
        <v>1</v>
      </c>
      <c r="Z59" s="93"/>
      <c r="AA59" s="92">
        <v>2</v>
      </c>
      <c r="AB59" s="93"/>
      <c r="AC59" s="94">
        <v>5</v>
      </c>
      <c r="AD59" s="93"/>
      <c r="AE59" s="91">
        <v>3</v>
      </c>
      <c r="AF59" s="92"/>
      <c r="AG59" s="93">
        <v>3</v>
      </c>
      <c r="AH59" s="92"/>
      <c r="AI59" s="93">
        <v>3</v>
      </c>
      <c r="AJ59" s="92"/>
      <c r="AK59" s="93">
        <v>3</v>
      </c>
      <c r="AL59" s="94"/>
      <c r="AM59" s="95"/>
      <c r="AN59" s="91">
        <v>4</v>
      </c>
      <c r="AO59" s="92"/>
      <c r="AP59" s="93">
        <v>4</v>
      </c>
      <c r="AQ59" s="92"/>
      <c r="AR59" s="93">
        <v>4</v>
      </c>
      <c r="AS59" s="92"/>
      <c r="AT59" s="93">
        <v>4</v>
      </c>
      <c r="AU59" s="94"/>
      <c r="AV59" s="95"/>
      <c r="AW59" s="91">
        <v>4</v>
      </c>
      <c r="AX59" s="92"/>
      <c r="AY59" s="93">
        <v>4</v>
      </c>
      <c r="AZ59" s="92"/>
      <c r="BA59" s="93">
        <v>4</v>
      </c>
      <c r="BB59" s="92">
        <v>2</v>
      </c>
      <c r="BC59" s="93">
        <v>4</v>
      </c>
      <c r="BD59" s="94"/>
      <c r="BE59" s="95"/>
      <c r="BF59" s="91">
        <v>4</v>
      </c>
      <c r="BG59" s="92"/>
      <c r="BH59" s="93">
        <v>4</v>
      </c>
      <c r="BI59" s="92"/>
      <c r="BJ59" s="93">
        <v>4</v>
      </c>
      <c r="BK59" s="92"/>
      <c r="BL59" s="93">
        <v>4</v>
      </c>
      <c r="BM59" s="94"/>
      <c r="BN59" s="95"/>
      <c r="BO59" s="91">
        <v>4</v>
      </c>
      <c r="BP59" s="92"/>
      <c r="BQ59" s="93">
        <v>4</v>
      </c>
      <c r="BR59" s="92"/>
      <c r="BS59" s="93">
        <v>4</v>
      </c>
      <c r="BT59" s="92"/>
      <c r="BU59" s="93">
        <v>4</v>
      </c>
      <c r="BV59" s="94"/>
      <c r="BW59" s="95"/>
      <c r="BX59" s="91">
        <v>4</v>
      </c>
      <c r="BY59" s="92"/>
      <c r="BZ59" s="93">
        <v>4</v>
      </c>
      <c r="CA59" s="92"/>
      <c r="CB59" s="93">
        <v>4</v>
      </c>
      <c r="CC59" s="92"/>
      <c r="CD59" s="93">
        <v>4</v>
      </c>
      <c r="CE59" s="94"/>
      <c r="CF59" s="95"/>
      <c r="CG59" s="91">
        <v>4</v>
      </c>
      <c r="CH59" s="92"/>
      <c r="CI59" s="93">
        <v>4</v>
      </c>
      <c r="CJ59" s="92"/>
      <c r="CK59" s="93">
        <v>4</v>
      </c>
      <c r="CL59" s="92"/>
      <c r="CM59" s="93">
        <v>4</v>
      </c>
      <c r="CN59" s="94"/>
      <c r="CO59" s="95"/>
      <c r="CP59" s="91">
        <v>4</v>
      </c>
      <c r="CQ59" s="92"/>
      <c r="CR59" s="93">
        <v>4</v>
      </c>
      <c r="CS59" s="92"/>
      <c r="CT59" s="93">
        <v>4</v>
      </c>
      <c r="CU59" s="92"/>
      <c r="CV59" s="93">
        <v>4</v>
      </c>
      <c r="CW59" s="94"/>
      <c r="CX59" s="95"/>
      <c r="CY59" s="91">
        <v>4</v>
      </c>
      <c r="CZ59" s="92"/>
      <c r="DA59" s="93">
        <v>4</v>
      </c>
      <c r="DB59" s="92"/>
      <c r="DC59" s="93">
        <v>4</v>
      </c>
      <c r="DD59" s="92"/>
      <c r="DE59" s="93">
        <v>4</v>
      </c>
      <c r="DF59" s="94"/>
      <c r="DG59" s="95"/>
      <c r="DH59" s="91">
        <v>4</v>
      </c>
      <c r="DI59" s="92"/>
      <c r="DJ59" s="93">
        <v>4</v>
      </c>
      <c r="DK59" s="92"/>
      <c r="DL59" s="93">
        <v>4</v>
      </c>
      <c r="DM59" s="92"/>
      <c r="DN59" s="93">
        <v>4</v>
      </c>
      <c r="DO59" s="94"/>
      <c r="DP59" s="95"/>
      <c r="DQ59" s="91"/>
      <c r="DR59" s="92"/>
      <c r="DS59" s="93"/>
      <c r="DT59" s="92"/>
      <c r="DU59" s="93"/>
      <c r="DV59" s="92"/>
      <c r="DW59" s="93"/>
      <c r="DX59" s="94"/>
      <c r="DY59" s="95"/>
      <c r="DZ59" s="91"/>
      <c r="EA59" s="92"/>
      <c r="EB59" s="93"/>
      <c r="EC59" s="92"/>
      <c r="ED59" s="93"/>
      <c r="EE59" s="92"/>
      <c r="EF59" s="93"/>
      <c r="EG59" s="94"/>
      <c r="EH59" s="95"/>
      <c r="EI59" s="91"/>
      <c r="EJ59" s="92"/>
      <c r="EK59" s="93"/>
      <c r="EL59" s="92"/>
      <c r="EM59" s="93"/>
      <c r="EN59" s="92"/>
      <c r="EO59" s="93"/>
      <c r="EP59" s="94"/>
      <c r="EQ59" s="95"/>
      <c r="ER59" s="91"/>
      <c r="ES59" s="92"/>
      <c r="ET59" s="93"/>
      <c r="EU59" s="92"/>
      <c r="EV59" s="93"/>
      <c r="EW59" s="92"/>
      <c r="EX59" s="93"/>
      <c r="EY59" s="94"/>
      <c r="EZ59" s="95"/>
      <c r="FA59" s="91"/>
      <c r="FB59" s="92"/>
      <c r="FC59" s="93"/>
      <c r="FD59" s="92"/>
      <c r="FE59" s="93"/>
      <c r="FF59" s="92"/>
      <c r="FG59" s="93"/>
      <c r="FH59" s="94"/>
    </row>
    <row r="60" spans="1:164" outlineLevel="1" x14ac:dyDescent="0.2">
      <c r="A60" s="13" t="s">
        <v>92</v>
      </c>
      <c r="B60" s="76">
        <v>40</v>
      </c>
      <c r="C60" s="77">
        <f t="shared" si="148"/>
        <v>0</v>
      </c>
      <c r="D60" s="91"/>
      <c r="E60" s="92"/>
      <c r="F60" s="93"/>
      <c r="G60" s="92"/>
      <c r="H60" s="93"/>
      <c r="I60" s="92"/>
      <c r="J60" s="93"/>
      <c r="K60" s="94"/>
      <c r="L60" s="93"/>
      <c r="M60" s="91"/>
      <c r="N60" s="92"/>
      <c r="O60" s="93"/>
      <c r="P60" s="92"/>
      <c r="Q60" s="93"/>
      <c r="R60" s="92"/>
      <c r="S60" s="93"/>
      <c r="T60" s="94"/>
      <c r="U60" s="93"/>
      <c r="V60" s="91"/>
      <c r="W60" s="92"/>
      <c r="X60" s="93"/>
      <c r="Y60" s="92"/>
      <c r="Z60" s="93"/>
      <c r="AA60" s="92"/>
      <c r="AB60" s="93"/>
      <c r="AC60" s="94"/>
      <c r="AD60" s="93"/>
      <c r="AE60" s="91">
        <v>5</v>
      </c>
      <c r="AF60" s="92"/>
      <c r="AG60" s="93">
        <v>5</v>
      </c>
      <c r="AH60" s="92"/>
      <c r="AI60" s="93">
        <v>5</v>
      </c>
      <c r="AJ60" s="92"/>
      <c r="AK60" s="93">
        <v>5</v>
      </c>
      <c r="AL60" s="94"/>
      <c r="AM60" s="95"/>
      <c r="AN60" s="91">
        <v>5</v>
      </c>
      <c r="AO60" s="92"/>
      <c r="AP60" s="93">
        <v>5</v>
      </c>
      <c r="AQ60" s="92"/>
      <c r="AR60" s="93">
        <v>5</v>
      </c>
      <c r="AS60" s="92"/>
      <c r="AT60" s="93">
        <v>5</v>
      </c>
      <c r="AU60" s="94"/>
      <c r="AV60" s="95"/>
      <c r="AW60" s="91"/>
      <c r="AX60" s="92"/>
      <c r="AY60" s="93"/>
      <c r="AZ60" s="92"/>
      <c r="BA60" s="93"/>
      <c r="BB60" s="92"/>
      <c r="BC60" s="93"/>
      <c r="BD60" s="94"/>
      <c r="BE60" s="95"/>
      <c r="BF60" s="91"/>
      <c r="BG60" s="92"/>
      <c r="BH60" s="93"/>
      <c r="BI60" s="92"/>
      <c r="BJ60" s="93"/>
      <c r="BK60" s="92"/>
      <c r="BL60" s="93"/>
      <c r="BM60" s="94"/>
      <c r="BN60" s="95"/>
      <c r="BO60" s="91"/>
      <c r="BP60" s="92"/>
      <c r="BQ60" s="93"/>
      <c r="BR60" s="92"/>
      <c r="BS60" s="93"/>
      <c r="BT60" s="92"/>
      <c r="BU60" s="93"/>
      <c r="BV60" s="94"/>
      <c r="BW60" s="95"/>
      <c r="BX60" s="91"/>
      <c r="BY60" s="92"/>
      <c r="BZ60" s="93"/>
      <c r="CA60" s="92"/>
      <c r="CB60" s="93"/>
      <c r="CC60" s="92"/>
      <c r="CD60" s="93"/>
      <c r="CE60" s="94"/>
      <c r="CF60" s="95"/>
      <c r="CG60" s="91"/>
      <c r="CH60" s="92"/>
      <c r="CI60" s="93"/>
      <c r="CJ60" s="92"/>
      <c r="CK60" s="93"/>
      <c r="CL60" s="92"/>
      <c r="CM60" s="93"/>
      <c r="CN60" s="94"/>
      <c r="CO60" s="95"/>
      <c r="CP60" s="91"/>
      <c r="CQ60" s="92"/>
      <c r="CR60" s="93"/>
      <c r="CS60" s="92"/>
      <c r="CT60" s="93"/>
      <c r="CU60" s="92"/>
      <c r="CV60" s="93"/>
      <c r="CW60" s="94"/>
      <c r="CX60" s="95"/>
      <c r="CY60" s="91"/>
      <c r="CZ60" s="92"/>
      <c r="DA60" s="93"/>
      <c r="DB60" s="92"/>
      <c r="DC60" s="93"/>
      <c r="DD60" s="92"/>
      <c r="DE60" s="93"/>
      <c r="DF60" s="94"/>
      <c r="DG60" s="95"/>
      <c r="DH60" s="91"/>
      <c r="DI60" s="92"/>
      <c r="DJ60" s="93"/>
      <c r="DK60" s="92"/>
      <c r="DL60" s="93"/>
      <c r="DM60" s="92"/>
      <c r="DN60" s="93"/>
      <c r="DO60" s="94"/>
      <c r="DP60" s="95"/>
      <c r="DQ60" s="91"/>
      <c r="DR60" s="92"/>
      <c r="DS60" s="93"/>
      <c r="DT60" s="92"/>
      <c r="DU60" s="93"/>
      <c r="DV60" s="92"/>
      <c r="DW60" s="93"/>
      <c r="DX60" s="94"/>
      <c r="DY60" s="95"/>
      <c r="DZ60" s="91"/>
      <c r="EA60" s="92"/>
      <c r="EB60" s="93"/>
      <c r="EC60" s="92"/>
      <c r="ED60" s="93"/>
      <c r="EE60" s="92"/>
      <c r="EF60" s="93"/>
      <c r="EG60" s="94"/>
      <c r="EH60" s="95"/>
      <c r="EI60" s="91"/>
      <c r="EJ60" s="92"/>
      <c r="EK60" s="93"/>
      <c r="EL60" s="92"/>
      <c r="EM60" s="93"/>
      <c r="EN60" s="92"/>
      <c r="EO60" s="93"/>
      <c r="EP60" s="94"/>
      <c r="EQ60" s="95"/>
      <c r="ER60" s="91"/>
      <c r="ES60" s="92"/>
      <c r="ET60" s="93"/>
      <c r="EU60" s="92"/>
      <c r="EV60" s="93"/>
      <c r="EW60" s="92"/>
      <c r="EX60" s="93"/>
      <c r="EY60" s="94"/>
      <c r="EZ60" s="95"/>
      <c r="FA60" s="91"/>
      <c r="FB60" s="92"/>
      <c r="FC60" s="93"/>
      <c r="FD60" s="92"/>
      <c r="FE60" s="93"/>
      <c r="FF60" s="92"/>
      <c r="FG60" s="93"/>
      <c r="FH60" s="94"/>
    </row>
    <row r="61" spans="1:164" ht="12" customHeight="1" outlineLevel="1" x14ac:dyDescent="0.2">
      <c r="A61" s="13" t="s">
        <v>93</v>
      </c>
      <c r="B61" s="76">
        <v>10</v>
      </c>
      <c r="C61" s="77">
        <f t="shared" si="148"/>
        <v>11</v>
      </c>
      <c r="D61" s="91"/>
      <c r="E61" s="92"/>
      <c r="F61" s="93"/>
      <c r="G61" s="92"/>
      <c r="H61" s="93"/>
      <c r="I61" s="92"/>
      <c r="J61" s="93"/>
      <c r="K61" s="94"/>
      <c r="L61" s="93"/>
      <c r="M61" s="91"/>
      <c r="N61" s="92"/>
      <c r="O61" s="93"/>
      <c r="P61" s="92"/>
      <c r="Q61" s="93"/>
      <c r="R61" s="92">
        <v>4</v>
      </c>
      <c r="S61" s="93"/>
      <c r="T61" s="94"/>
      <c r="U61" s="93"/>
      <c r="V61" s="91"/>
      <c r="W61" s="92"/>
      <c r="X61" s="93"/>
      <c r="Y61" s="92"/>
      <c r="Z61" s="93"/>
      <c r="AA61" s="92">
        <v>1</v>
      </c>
      <c r="AB61" s="93"/>
      <c r="AC61" s="94"/>
      <c r="AD61" s="93"/>
      <c r="AE61" s="91"/>
      <c r="AF61" s="92"/>
      <c r="AG61" s="93"/>
      <c r="AH61" s="92"/>
      <c r="AI61" s="93"/>
      <c r="AJ61" s="92"/>
      <c r="AK61" s="93"/>
      <c r="AL61" s="94"/>
      <c r="AM61" s="95"/>
      <c r="AN61" s="91"/>
      <c r="AO61" s="92"/>
      <c r="AP61" s="93"/>
      <c r="AQ61" s="92"/>
      <c r="AR61" s="93"/>
      <c r="AS61" s="92">
        <v>4</v>
      </c>
      <c r="AT61" s="93"/>
      <c r="AU61" s="94"/>
      <c r="AV61" s="95"/>
      <c r="AW61" s="91"/>
      <c r="AX61" s="92"/>
      <c r="AY61" s="93"/>
      <c r="AZ61" s="92"/>
      <c r="BA61" s="93"/>
      <c r="BB61" s="92"/>
      <c r="BC61" s="93"/>
      <c r="BD61" s="94"/>
      <c r="BE61" s="95"/>
      <c r="BF61" s="91"/>
      <c r="BG61" s="92"/>
      <c r="BH61" s="93"/>
      <c r="BI61" s="92"/>
      <c r="BJ61" s="93"/>
      <c r="BK61" s="92"/>
      <c r="BL61" s="93"/>
      <c r="BM61" s="94"/>
      <c r="BN61" s="95"/>
      <c r="BO61" s="91"/>
      <c r="BP61" s="92"/>
      <c r="BQ61" s="93"/>
      <c r="BR61" s="92"/>
      <c r="BS61" s="93"/>
      <c r="BT61" s="92"/>
      <c r="BU61" s="93"/>
      <c r="BV61" s="94"/>
      <c r="BW61" s="95"/>
      <c r="BX61" s="91"/>
      <c r="BY61" s="92"/>
      <c r="BZ61" s="93"/>
      <c r="CA61" s="92"/>
      <c r="CB61" s="93"/>
      <c r="CC61" s="92"/>
      <c r="CD61" s="93"/>
      <c r="CE61" s="94"/>
      <c r="CF61" s="95"/>
      <c r="CG61" s="91"/>
      <c r="CH61" s="92"/>
      <c r="CI61" s="93"/>
      <c r="CJ61" s="92"/>
      <c r="CK61" s="93"/>
      <c r="CL61" s="92">
        <v>2</v>
      </c>
      <c r="CM61" s="93"/>
      <c r="CN61" s="94"/>
      <c r="CO61" s="95"/>
      <c r="CP61" s="91"/>
      <c r="CQ61" s="92"/>
      <c r="CR61" s="93"/>
      <c r="CS61" s="92"/>
      <c r="CT61" s="93"/>
      <c r="CU61" s="92"/>
      <c r="CV61" s="93"/>
      <c r="CW61" s="94"/>
      <c r="CX61" s="95"/>
      <c r="CY61" s="91"/>
      <c r="CZ61" s="92"/>
      <c r="DA61" s="93"/>
      <c r="DB61" s="92"/>
      <c r="DC61" s="93"/>
      <c r="DD61" s="92"/>
      <c r="DE61" s="93"/>
      <c r="DF61" s="94"/>
      <c r="DG61" s="95"/>
      <c r="DH61" s="91"/>
      <c r="DI61" s="92"/>
      <c r="DJ61" s="93"/>
      <c r="DK61" s="92"/>
      <c r="DL61" s="93"/>
      <c r="DM61" s="92"/>
      <c r="DN61" s="93"/>
      <c r="DO61" s="94"/>
      <c r="DP61" s="95"/>
      <c r="DQ61" s="91"/>
      <c r="DR61" s="92"/>
      <c r="DS61" s="93"/>
      <c r="DT61" s="92"/>
      <c r="DU61" s="93"/>
      <c r="DV61" s="92"/>
      <c r="DW61" s="93"/>
      <c r="DX61" s="94"/>
      <c r="DY61" s="95"/>
      <c r="DZ61" s="91"/>
      <c r="EA61" s="92"/>
      <c r="EB61" s="93"/>
      <c r="EC61" s="92"/>
      <c r="ED61" s="93"/>
      <c r="EE61" s="92"/>
      <c r="EF61" s="93"/>
      <c r="EG61" s="94"/>
      <c r="EH61" s="95"/>
      <c r="EI61" s="91"/>
      <c r="EJ61" s="92"/>
      <c r="EK61" s="93"/>
      <c r="EL61" s="92"/>
      <c r="EM61" s="93"/>
      <c r="EN61" s="92"/>
      <c r="EO61" s="93"/>
      <c r="EP61" s="94"/>
      <c r="EQ61" s="95"/>
      <c r="ER61" s="91"/>
      <c r="ES61" s="92"/>
      <c r="ET61" s="93"/>
      <c r="EU61" s="92"/>
      <c r="EV61" s="93"/>
      <c r="EW61" s="92"/>
      <c r="EX61" s="93"/>
      <c r="EY61" s="94"/>
      <c r="EZ61" s="95"/>
      <c r="FA61" s="91"/>
      <c r="FB61" s="92"/>
      <c r="FC61" s="93"/>
      <c r="FD61" s="92"/>
      <c r="FE61" s="93"/>
      <c r="FF61" s="92"/>
      <c r="FG61" s="93"/>
      <c r="FH61" s="94"/>
    </row>
    <row r="62" spans="1:164" outlineLevel="1" x14ac:dyDescent="0.2">
      <c r="A62" s="13" t="s">
        <v>94</v>
      </c>
      <c r="B62" s="76">
        <v>5</v>
      </c>
      <c r="C62" s="77">
        <f t="shared" si="148"/>
        <v>1.5</v>
      </c>
      <c r="D62" s="91"/>
      <c r="E62" s="92"/>
      <c r="F62" s="93"/>
      <c r="G62" s="92"/>
      <c r="H62" s="93"/>
      <c r="I62" s="92"/>
      <c r="J62" s="93"/>
      <c r="K62" s="94"/>
      <c r="L62" s="93"/>
      <c r="M62" s="91"/>
      <c r="N62" s="92"/>
      <c r="O62" s="93"/>
      <c r="P62" s="92"/>
      <c r="Q62" s="93"/>
      <c r="R62" s="92"/>
      <c r="S62" s="93"/>
      <c r="T62" s="94"/>
      <c r="U62" s="93"/>
      <c r="V62" s="91"/>
      <c r="W62" s="92"/>
      <c r="X62" s="93"/>
      <c r="Y62" s="92"/>
      <c r="Z62" s="93"/>
      <c r="AA62" s="92"/>
      <c r="AB62" s="93"/>
      <c r="AC62" s="94"/>
      <c r="AD62" s="93"/>
      <c r="AE62" s="91"/>
      <c r="AF62" s="92"/>
      <c r="AG62" s="93"/>
      <c r="AH62" s="92">
        <v>1.5</v>
      </c>
      <c r="AI62" s="93"/>
      <c r="AJ62" s="92"/>
      <c r="AK62" s="93"/>
      <c r="AL62" s="94"/>
      <c r="AM62" s="95"/>
      <c r="AN62" s="91"/>
      <c r="AO62" s="92"/>
      <c r="AP62" s="93"/>
      <c r="AQ62" s="92"/>
      <c r="AR62" s="93"/>
      <c r="AS62" s="92"/>
      <c r="AT62" s="93"/>
      <c r="AU62" s="94"/>
      <c r="AV62" s="95"/>
      <c r="AW62" s="91"/>
      <c r="AX62" s="92"/>
      <c r="AY62" s="93"/>
      <c r="AZ62" s="92"/>
      <c r="BA62" s="93"/>
      <c r="BB62" s="92"/>
      <c r="BC62" s="93"/>
      <c r="BD62" s="94"/>
      <c r="BE62" s="95"/>
      <c r="BF62" s="91"/>
      <c r="BG62" s="92"/>
      <c r="BH62" s="93"/>
      <c r="BI62" s="92"/>
      <c r="BJ62" s="93"/>
      <c r="BK62" s="92"/>
      <c r="BL62" s="93"/>
      <c r="BM62" s="94"/>
      <c r="BN62" s="95"/>
      <c r="BO62" s="91"/>
      <c r="BP62" s="92"/>
      <c r="BQ62" s="93"/>
      <c r="BR62" s="92"/>
      <c r="BS62" s="93"/>
      <c r="BT62" s="92"/>
      <c r="BU62" s="93"/>
      <c r="BV62" s="94"/>
      <c r="BW62" s="95"/>
      <c r="BX62" s="91"/>
      <c r="BY62" s="92"/>
      <c r="BZ62" s="93"/>
      <c r="CA62" s="92"/>
      <c r="CB62" s="93"/>
      <c r="CC62" s="92"/>
      <c r="CD62" s="93"/>
      <c r="CE62" s="94"/>
      <c r="CF62" s="95"/>
      <c r="CG62" s="91"/>
      <c r="CH62" s="92"/>
      <c r="CI62" s="93"/>
      <c r="CJ62" s="92"/>
      <c r="CK62" s="93"/>
      <c r="CL62" s="92"/>
      <c r="CM62" s="93"/>
      <c r="CN62" s="94"/>
      <c r="CO62" s="95"/>
      <c r="CP62" s="91"/>
      <c r="CQ62" s="92"/>
      <c r="CR62" s="93"/>
      <c r="CS62" s="92"/>
      <c r="CT62" s="93"/>
      <c r="CU62" s="92"/>
      <c r="CV62" s="93"/>
      <c r="CW62" s="94"/>
      <c r="CX62" s="95"/>
      <c r="CY62" s="91"/>
      <c r="CZ62" s="92"/>
      <c r="DA62" s="93"/>
      <c r="DB62" s="92"/>
      <c r="DC62" s="93"/>
      <c r="DD62" s="92"/>
      <c r="DE62" s="93"/>
      <c r="DF62" s="94"/>
      <c r="DG62" s="95"/>
      <c r="DH62" s="91"/>
      <c r="DI62" s="92"/>
      <c r="DJ62" s="93"/>
      <c r="DK62" s="92"/>
      <c r="DL62" s="93"/>
      <c r="DM62" s="92"/>
      <c r="DN62" s="93"/>
      <c r="DO62" s="94"/>
      <c r="DP62" s="95"/>
      <c r="DQ62" s="91"/>
      <c r="DR62" s="92"/>
      <c r="DS62" s="93"/>
      <c r="DT62" s="92"/>
      <c r="DU62" s="93"/>
      <c r="DV62" s="92"/>
      <c r="DW62" s="93"/>
      <c r="DX62" s="94"/>
      <c r="DY62" s="95"/>
      <c r="DZ62" s="91"/>
      <c r="EA62" s="92"/>
      <c r="EB62" s="93"/>
      <c r="EC62" s="92"/>
      <c r="ED62" s="93"/>
      <c r="EE62" s="92"/>
      <c r="EF62" s="93"/>
      <c r="EG62" s="94"/>
      <c r="EH62" s="95"/>
      <c r="EI62" s="91"/>
      <c r="EJ62" s="92"/>
      <c r="EK62" s="93"/>
      <c r="EL62" s="92"/>
      <c r="EM62" s="93"/>
      <c r="EN62" s="92"/>
      <c r="EO62" s="93"/>
      <c r="EP62" s="94"/>
      <c r="EQ62" s="95"/>
      <c r="ER62" s="91"/>
      <c r="ES62" s="92"/>
      <c r="ET62" s="93"/>
      <c r="EU62" s="92"/>
      <c r="EV62" s="93"/>
      <c r="EW62" s="92"/>
      <c r="EX62" s="93"/>
      <c r="EY62" s="94"/>
      <c r="EZ62" s="95"/>
      <c r="FA62" s="91"/>
      <c r="FB62" s="92"/>
      <c r="FC62" s="93"/>
      <c r="FD62" s="92"/>
      <c r="FE62" s="93"/>
      <c r="FF62" s="92"/>
      <c r="FG62" s="93"/>
      <c r="FH62" s="94"/>
    </row>
    <row r="63" spans="1:164" outlineLevel="1" x14ac:dyDescent="0.2">
      <c r="A63" s="13" t="s">
        <v>95</v>
      </c>
      <c r="B63" s="76">
        <v>6</v>
      </c>
      <c r="C63" s="77">
        <v>0</v>
      </c>
      <c r="D63" s="91"/>
      <c r="E63" s="92"/>
      <c r="F63" s="93"/>
      <c r="G63" s="92"/>
      <c r="H63" s="93"/>
      <c r="I63" s="92"/>
      <c r="J63" s="93"/>
      <c r="K63" s="94"/>
      <c r="L63" s="93"/>
      <c r="M63" s="91"/>
      <c r="N63" s="92"/>
      <c r="O63" s="93"/>
      <c r="P63" s="92"/>
      <c r="Q63" s="93"/>
      <c r="R63" s="92"/>
      <c r="S63" s="93"/>
      <c r="T63" s="94"/>
      <c r="U63" s="93"/>
      <c r="V63" s="91"/>
      <c r="W63" s="92"/>
      <c r="X63" s="93"/>
      <c r="Y63" s="92"/>
      <c r="Z63" s="93"/>
      <c r="AA63" s="92"/>
      <c r="AB63" s="93"/>
      <c r="AC63" s="94"/>
      <c r="AD63" s="93"/>
      <c r="AE63" s="91"/>
      <c r="AF63" s="92"/>
      <c r="AG63" s="93"/>
      <c r="AH63" s="92"/>
      <c r="AI63" s="93"/>
      <c r="AJ63" s="92"/>
      <c r="AK63" s="93"/>
      <c r="AL63" s="94"/>
      <c r="AM63" s="95"/>
      <c r="AN63" s="91"/>
      <c r="AO63" s="92"/>
      <c r="AP63" s="93"/>
      <c r="AQ63" s="92"/>
      <c r="AR63" s="93"/>
      <c r="AS63" s="92">
        <v>0.5</v>
      </c>
      <c r="AT63" s="93"/>
      <c r="AU63" s="94"/>
      <c r="AV63" s="95"/>
      <c r="AW63" s="91"/>
      <c r="AX63" s="92"/>
      <c r="AY63" s="93"/>
      <c r="AZ63" s="92"/>
      <c r="BA63" s="93"/>
      <c r="BB63" s="92"/>
      <c r="BC63" s="93"/>
      <c r="BD63" s="94"/>
      <c r="BE63" s="95"/>
      <c r="BF63" s="91"/>
      <c r="BG63" s="92">
        <v>1</v>
      </c>
      <c r="BH63" s="93"/>
      <c r="BI63" s="92"/>
      <c r="BJ63" s="93"/>
      <c r="BK63" s="92"/>
      <c r="BL63" s="93"/>
      <c r="BM63" s="94"/>
      <c r="BN63" s="95"/>
      <c r="BO63" s="91"/>
      <c r="BP63" s="92"/>
      <c r="BQ63" s="93"/>
      <c r="BR63" s="92"/>
      <c r="BS63" s="93"/>
      <c r="BT63" s="92"/>
      <c r="BU63" s="93"/>
      <c r="BV63" s="94"/>
      <c r="BW63" s="95"/>
      <c r="BX63" s="91"/>
      <c r="BY63" s="92"/>
      <c r="BZ63" s="93"/>
      <c r="CA63" s="92"/>
      <c r="CB63" s="93"/>
      <c r="CC63" s="92"/>
      <c r="CD63" s="93"/>
      <c r="CE63" s="94"/>
      <c r="CF63" s="95"/>
      <c r="CG63" s="91"/>
      <c r="CH63" s="92"/>
      <c r="CI63" s="93"/>
      <c r="CJ63" s="92"/>
      <c r="CK63" s="93"/>
      <c r="CL63" s="92"/>
      <c r="CM63" s="93"/>
      <c r="CN63" s="94"/>
      <c r="CO63" s="95"/>
      <c r="CP63" s="91"/>
      <c r="CQ63" s="92"/>
      <c r="CR63" s="93"/>
      <c r="CS63" s="92"/>
      <c r="CT63" s="93"/>
      <c r="CU63" s="92"/>
      <c r="CV63" s="93"/>
      <c r="CW63" s="94"/>
      <c r="CX63" s="95"/>
      <c r="CY63" s="91"/>
      <c r="CZ63" s="92"/>
      <c r="DA63" s="93"/>
      <c r="DB63" s="92"/>
      <c r="DC63" s="93"/>
      <c r="DD63" s="92"/>
      <c r="DE63" s="93"/>
      <c r="DF63" s="94"/>
      <c r="DG63" s="95"/>
      <c r="DH63" s="91"/>
      <c r="DI63" s="92"/>
      <c r="DJ63" s="93"/>
      <c r="DK63" s="92"/>
      <c r="DL63" s="93"/>
      <c r="DM63" s="92"/>
      <c r="DN63" s="93"/>
      <c r="DO63" s="94"/>
      <c r="DP63" s="95"/>
      <c r="DQ63" s="91"/>
      <c r="DR63" s="92"/>
      <c r="DS63" s="93"/>
      <c r="DT63" s="92"/>
      <c r="DU63" s="93"/>
      <c r="DV63" s="92"/>
      <c r="DW63" s="93"/>
      <c r="DX63" s="94"/>
      <c r="DY63" s="95"/>
      <c r="DZ63" s="91"/>
      <c r="EA63" s="92"/>
      <c r="EB63" s="93"/>
      <c r="EC63" s="92"/>
      <c r="ED63" s="93"/>
      <c r="EE63" s="92"/>
      <c r="EF63" s="93"/>
      <c r="EG63" s="94"/>
      <c r="EH63" s="95"/>
      <c r="EI63" s="91"/>
      <c r="EJ63" s="92"/>
      <c r="EK63" s="93"/>
      <c r="EL63" s="92"/>
      <c r="EM63" s="93"/>
      <c r="EN63" s="92"/>
      <c r="EO63" s="93"/>
      <c r="EP63" s="94"/>
      <c r="EQ63" s="95"/>
      <c r="ER63" s="91"/>
      <c r="ES63" s="92"/>
      <c r="ET63" s="93"/>
      <c r="EU63" s="92"/>
      <c r="EV63" s="93"/>
      <c r="EW63" s="92"/>
      <c r="EX63" s="93"/>
      <c r="EY63" s="94"/>
      <c r="EZ63" s="95"/>
      <c r="FA63" s="91"/>
      <c r="FB63" s="92"/>
      <c r="FC63" s="93"/>
      <c r="FD63" s="92"/>
      <c r="FE63" s="93"/>
      <c r="FF63" s="92"/>
      <c r="FG63" s="93"/>
      <c r="FH63" s="94"/>
    </row>
    <row r="64" spans="1:164" outlineLevel="1" x14ac:dyDescent="0.2">
      <c r="A64" s="6"/>
      <c r="B64" s="78"/>
      <c r="C64" s="79"/>
      <c r="D64" s="91"/>
      <c r="E64" s="92"/>
      <c r="F64" s="93"/>
      <c r="G64" s="92"/>
      <c r="H64" s="93"/>
      <c r="I64" s="92"/>
      <c r="J64" s="93"/>
      <c r="K64" s="94"/>
      <c r="L64" s="93"/>
      <c r="M64" s="91"/>
      <c r="N64" s="92"/>
      <c r="O64" s="93"/>
      <c r="P64" s="92"/>
      <c r="Q64" s="93"/>
      <c r="R64" s="92"/>
      <c r="S64" s="93"/>
      <c r="T64" s="94"/>
      <c r="U64" s="93"/>
      <c r="V64" s="91"/>
      <c r="W64" s="92"/>
      <c r="X64" s="93"/>
      <c r="Y64" s="92"/>
      <c r="Z64" s="93"/>
      <c r="AA64" s="92"/>
      <c r="AB64" s="93"/>
      <c r="AC64" s="94"/>
      <c r="AD64" s="93"/>
      <c r="AE64" s="91"/>
      <c r="AF64" s="92"/>
      <c r="AG64" s="93"/>
      <c r="AH64" s="92"/>
      <c r="AI64" s="93"/>
      <c r="AJ64" s="92"/>
      <c r="AK64" s="93"/>
      <c r="AL64" s="94"/>
      <c r="AM64" s="95"/>
      <c r="AN64" s="91"/>
      <c r="AO64" s="92"/>
      <c r="AP64" s="93"/>
      <c r="AQ64" s="92"/>
      <c r="AR64" s="93"/>
      <c r="AS64" s="92"/>
      <c r="AT64" s="93"/>
      <c r="AU64" s="94"/>
      <c r="AV64" s="95"/>
      <c r="AW64" s="91"/>
      <c r="AX64" s="92"/>
      <c r="AY64" s="93"/>
      <c r="AZ64" s="92"/>
      <c r="BA64" s="93"/>
      <c r="BB64" s="92"/>
      <c r="BC64" s="93"/>
      <c r="BD64" s="94"/>
      <c r="BE64" s="95"/>
      <c r="BF64" s="91"/>
      <c r="BG64" s="92"/>
      <c r="BH64" s="93"/>
      <c r="BI64" s="92"/>
      <c r="BJ64" s="93"/>
      <c r="BK64" s="92"/>
      <c r="BL64" s="93"/>
      <c r="BM64" s="94"/>
      <c r="BN64" s="95"/>
      <c r="BO64" s="91"/>
      <c r="BP64" s="92"/>
      <c r="BQ64" s="93"/>
      <c r="BR64" s="92"/>
      <c r="BS64" s="93"/>
      <c r="BT64" s="92"/>
      <c r="BU64" s="93"/>
      <c r="BV64" s="94"/>
      <c r="BW64" s="95"/>
      <c r="BX64" s="91"/>
      <c r="BY64" s="92"/>
      <c r="BZ64" s="93"/>
      <c r="CA64" s="92"/>
      <c r="CB64" s="93"/>
      <c r="CC64" s="92"/>
      <c r="CD64" s="93"/>
      <c r="CE64" s="94"/>
      <c r="CF64" s="95"/>
      <c r="CG64" s="91"/>
      <c r="CH64" s="92"/>
      <c r="CI64" s="93"/>
      <c r="CJ64" s="92"/>
      <c r="CK64" s="93"/>
      <c r="CL64" s="92"/>
      <c r="CM64" s="93"/>
      <c r="CN64" s="94"/>
      <c r="CO64" s="95"/>
      <c r="CP64" s="91"/>
      <c r="CQ64" s="92"/>
      <c r="CR64" s="93"/>
      <c r="CS64" s="92"/>
      <c r="CT64" s="93"/>
      <c r="CU64" s="92"/>
      <c r="CV64" s="93"/>
      <c r="CW64" s="94"/>
      <c r="CX64" s="95"/>
      <c r="CY64" s="91"/>
      <c r="CZ64" s="92"/>
      <c r="DA64" s="93"/>
      <c r="DB64" s="92"/>
      <c r="DC64" s="93"/>
      <c r="DD64" s="92"/>
      <c r="DE64" s="93"/>
      <c r="DF64" s="94"/>
      <c r="DG64" s="95"/>
      <c r="DH64" s="91"/>
      <c r="DI64" s="92"/>
      <c r="DJ64" s="93"/>
      <c r="DK64" s="92"/>
      <c r="DL64" s="93"/>
      <c r="DM64" s="92"/>
      <c r="DN64" s="93"/>
      <c r="DO64" s="94"/>
      <c r="DP64" s="95"/>
      <c r="DQ64" s="91"/>
      <c r="DR64" s="92"/>
      <c r="DS64" s="93"/>
      <c r="DT64" s="92"/>
      <c r="DU64" s="93"/>
      <c r="DV64" s="92"/>
      <c r="DW64" s="93"/>
      <c r="DX64" s="94"/>
      <c r="DY64" s="95"/>
      <c r="DZ64" s="91"/>
      <c r="EA64" s="92"/>
      <c r="EB64" s="93"/>
      <c r="EC64" s="92"/>
      <c r="ED64" s="93"/>
      <c r="EE64" s="92"/>
      <c r="EF64" s="93"/>
      <c r="EG64" s="94"/>
      <c r="EH64" s="95"/>
      <c r="EI64" s="91"/>
      <c r="EJ64" s="92"/>
      <c r="EK64" s="93"/>
      <c r="EL64" s="92"/>
      <c r="EM64" s="93"/>
      <c r="EN64" s="92"/>
      <c r="EO64" s="93"/>
      <c r="EP64" s="94"/>
      <c r="EQ64" s="95"/>
      <c r="ER64" s="91"/>
      <c r="ES64" s="92"/>
      <c r="ET64" s="93"/>
      <c r="EU64" s="92"/>
      <c r="EV64" s="93"/>
      <c r="EW64" s="92"/>
      <c r="EX64" s="93"/>
      <c r="EY64" s="94"/>
      <c r="EZ64" s="95"/>
      <c r="FA64" s="91"/>
      <c r="FB64" s="92"/>
      <c r="FC64" s="93"/>
      <c r="FD64" s="92"/>
      <c r="FE64" s="93"/>
      <c r="FF64" s="92"/>
      <c r="FG64" s="93"/>
      <c r="FH64" s="94"/>
    </row>
    <row r="65" spans="1:164" x14ac:dyDescent="0.2">
      <c r="A65" s="5" t="s">
        <v>96</v>
      </c>
      <c r="B65" s="74">
        <f t="shared" ref="B65:K65" si="149">SUM(B66:B69)</f>
        <v>166</v>
      </c>
      <c r="C65" s="75">
        <f t="shared" si="149"/>
        <v>44</v>
      </c>
      <c r="D65" s="87">
        <f t="shared" si="149"/>
        <v>0</v>
      </c>
      <c r="E65" s="77">
        <f t="shared" si="149"/>
        <v>0</v>
      </c>
      <c r="F65" s="88">
        <f>SUM(F66:F69)</f>
        <v>0</v>
      </c>
      <c r="G65" s="77">
        <f>SUM(G66:G69)</f>
        <v>0</v>
      </c>
      <c r="H65" s="88">
        <f t="shared" si="149"/>
        <v>0</v>
      </c>
      <c r="I65" s="77">
        <f>SUM(I66:I69)</f>
        <v>0</v>
      </c>
      <c r="J65" s="88">
        <f>SUM(J66:J69)</f>
        <v>0</v>
      </c>
      <c r="K65" s="89">
        <f t="shared" si="149"/>
        <v>0</v>
      </c>
      <c r="L65" s="88"/>
      <c r="M65" s="87">
        <f t="shared" ref="M65:T65" si="150">SUM(M66:M69)</f>
        <v>2</v>
      </c>
      <c r="N65" s="77">
        <f t="shared" si="150"/>
        <v>1</v>
      </c>
      <c r="O65" s="88">
        <f t="shared" si="150"/>
        <v>2</v>
      </c>
      <c r="P65" s="77">
        <f t="shared" si="150"/>
        <v>1</v>
      </c>
      <c r="Q65" s="88">
        <f t="shared" si="150"/>
        <v>2</v>
      </c>
      <c r="R65" s="77">
        <f>SUM(R66:R69)</f>
        <v>1</v>
      </c>
      <c r="S65" s="88">
        <f>SUM(S66:S69)</f>
        <v>2</v>
      </c>
      <c r="T65" s="89">
        <f t="shared" si="150"/>
        <v>1</v>
      </c>
      <c r="U65" s="88"/>
      <c r="V65" s="87">
        <f t="shared" ref="V65:AC65" si="151">SUM(V66:V69)</f>
        <v>2</v>
      </c>
      <c r="W65" s="77">
        <f t="shared" si="151"/>
        <v>1</v>
      </c>
      <c r="X65" s="88">
        <f t="shared" si="151"/>
        <v>2</v>
      </c>
      <c r="Y65" s="77">
        <f t="shared" si="151"/>
        <v>1</v>
      </c>
      <c r="Z65" s="88">
        <f>SUM(Z66:Z69)</f>
        <v>2</v>
      </c>
      <c r="AA65" s="77">
        <f>SUM(AA66:AA69)</f>
        <v>1</v>
      </c>
      <c r="AB65" s="88">
        <f t="shared" si="151"/>
        <v>2</v>
      </c>
      <c r="AC65" s="89">
        <f t="shared" si="151"/>
        <v>1</v>
      </c>
      <c r="AD65" s="88"/>
      <c r="AE65" s="87">
        <f t="shared" ref="AE65:AL65" si="152">SUM(AE66:AE69)</f>
        <v>3</v>
      </c>
      <c r="AF65" s="77">
        <f t="shared" si="152"/>
        <v>4</v>
      </c>
      <c r="AG65" s="88">
        <f t="shared" si="152"/>
        <v>3</v>
      </c>
      <c r="AH65" s="77">
        <f t="shared" si="152"/>
        <v>4</v>
      </c>
      <c r="AI65" s="88">
        <f>SUM(AI66:AI69)</f>
        <v>3</v>
      </c>
      <c r="AJ65" s="77">
        <f>SUM(AJ66:AJ69)</f>
        <v>4</v>
      </c>
      <c r="AK65" s="88">
        <f t="shared" si="152"/>
        <v>3</v>
      </c>
      <c r="AL65" s="89">
        <f t="shared" si="152"/>
        <v>3</v>
      </c>
      <c r="AM65" s="97"/>
      <c r="AN65" s="87">
        <f t="shared" ref="AN65:AU65" si="153">SUM(AN66:AN69)</f>
        <v>2.25</v>
      </c>
      <c r="AO65" s="77">
        <f t="shared" si="153"/>
        <v>0.5</v>
      </c>
      <c r="AP65" s="88">
        <f t="shared" si="153"/>
        <v>2.25</v>
      </c>
      <c r="AQ65" s="77">
        <f>SUM(AQ66:AQ69)</f>
        <v>1</v>
      </c>
      <c r="AR65" s="88">
        <f>SUM(AR66:AR69)</f>
        <v>2.25</v>
      </c>
      <c r="AS65" s="77">
        <f t="shared" si="153"/>
        <v>1</v>
      </c>
      <c r="AT65" s="88">
        <f t="shared" si="153"/>
        <v>2.25</v>
      </c>
      <c r="AU65" s="89">
        <f t="shared" si="153"/>
        <v>1</v>
      </c>
      <c r="AV65" s="97"/>
      <c r="AW65" s="87">
        <f t="shared" ref="AW65:BD65" si="154">SUM(AW66:AW69)</f>
        <v>2</v>
      </c>
      <c r="AX65" s="77">
        <f>SUM(AX66:AX69)</f>
        <v>0</v>
      </c>
      <c r="AY65" s="88">
        <f>SUM(AY66:AY69)</f>
        <v>2</v>
      </c>
      <c r="AZ65" s="77">
        <f t="shared" si="154"/>
        <v>0</v>
      </c>
      <c r="BA65" s="88">
        <f t="shared" si="154"/>
        <v>2</v>
      </c>
      <c r="BB65" s="77">
        <f t="shared" si="154"/>
        <v>2</v>
      </c>
      <c r="BC65" s="88">
        <f t="shared" si="154"/>
        <v>2</v>
      </c>
      <c r="BD65" s="89">
        <f t="shared" si="154"/>
        <v>0</v>
      </c>
      <c r="BE65" s="97"/>
      <c r="BF65" s="87">
        <f t="shared" ref="BF65:BM65" si="155">SUM(BF66:BF69)</f>
        <v>2</v>
      </c>
      <c r="BG65" s="77">
        <f t="shared" si="155"/>
        <v>1</v>
      </c>
      <c r="BH65" s="88">
        <f>SUM(BH66:BH69)</f>
        <v>2</v>
      </c>
      <c r="BI65" s="77">
        <f>SUM(BI66:BI69)</f>
        <v>1</v>
      </c>
      <c r="BJ65" s="88">
        <f t="shared" si="155"/>
        <v>2</v>
      </c>
      <c r="BK65" s="77">
        <f t="shared" si="155"/>
        <v>1</v>
      </c>
      <c r="BL65" s="88">
        <f t="shared" si="155"/>
        <v>2</v>
      </c>
      <c r="BM65" s="89">
        <f t="shared" si="155"/>
        <v>1</v>
      </c>
      <c r="BN65" s="97"/>
      <c r="BO65" s="87">
        <f t="shared" ref="BO65:BV65" si="156">SUM(BO66:BO69)</f>
        <v>2.75</v>
      </c>
      <c r="BP65" s="77">
        <f t="shared" si="156"/>
        <v>1</v>
      </c>
      <c r="BQ65" s="88">
        <f>SUM(BQ66:BQ69)</f>
        <v>2.75</v>
      </c>
      <c r="BR65" s="77">
        <f>SUM(BR66:BR69)</f>
        <v>1</v>
      </c>
      <c r="BS65" s="88">
        <f t="shared" si="156"/>
        <v>2.75</v>
      </c>
      <c r="BT65" s="77">
        <f t="shared" si="156"/>
        <v>1</v>
      </c>
      <c r="BU65" s="88">
        <f t="shared" si="156"/>
        <v>2.75</v>
      </c>
      <c r="BV65" s="89">
        <f t="shared" si="156"/>
        <v>0</v>
      </c>
      <c r="BW65" s="97"/>
      <c r="BX65" s="87">
        <f t="shared" ref="BX65:CE65" si="157">SUM(BX66:BX69)</f>
        <v>2.25</v>
      </c>
      <c r="BY65" s="77">
        <f t="shared" si="157"/>
        <v>0.5</v>
      </c>
      <c r="BZ65" s="88">
        <f>SUM(BZ66:BZ69)</f>
        <v>2.25</v>
      </c>
      <c r="CA65" s="77">
        <f>SUM(CA66:CA69)</f>
        <v>0.5</v>
      </c>
      <c r="CB65" s="88">
        <f t="shared" si="157"/>
        <v>2.25</v>
      </c>
      <c r="CC65" s="77">
        <f t="shared" si="157"/>
        <v>0.5</v>
      </c>
      <c r="CD65" s="88">
        <f t="shared" si="157"/>
        <v>2.25</v>
      </c>
      <c r="CE65" s="89">
        <f t="shared" si="157"/>
        <v>0</v>
      </c>
      <c r="CF65" s="97"/>
      <c r="CG65" s="87">
        <f t="shared" ref="CG65:CN65" si="158">SUM(CG66:CG69)</f>
        <v>2</v>
      </c>
      <c r="CH65" s="77">
        <f t="shared" si="158"/>
        <v>1</v>
      </c>
      <c r="CI65" s="88">
        <f>SUM(CI66:CI69)</f>
        <v>2</v>
      </c>
      <c r="CJ65" s="77">
        <f>SUM(CJ66:CJ69)</f>
        <v>1</v>
      </c>
      <c r="CK65" s="88">
        <f t="shared" si="158"/>
        <v>2</v>
      </c>
      <c r="CL65" s="77">
        <f t="shared" si="158"/>
        <v>1</v>
      </c>
      <c r="CM65" s="88">
        <f t="shared" si="158"/>
        <v>2</v>
      </c>
      <c r="CN65" s="89">
        <f t="shared" si="158"/>
        <v>0</v>
      </c>
      <c r="CO65" s="97"/>
      <c r="CP65" s="87">
        <f t="shared" ref="CP65:CW65" si="159">SUM(CP66:CP69)</f>
        <v>3</v>
      </c>
      <c r="CQ65" s="77">
        <f t="shared" si="159"/>
        <v>1</v>
      </c>
      <c r="CR65" s="88">
        <f>SUM(CR66:CR69)</f>
        <v>3</v>
      </c>
      <c r="CS65" s="77">
        <f>SUM(CS66:CS69)</f>
        <v>1</v>
      </c>
      <c r="CT65" s="88">
        <f t="shared" si="159"/>
        <v>3</v>
      </c>
      <c r="CU65" s="77">
        <f t="shared" si="159"/>
        <v>1</v>
      </c>
      <c r="CV65" s="88">
        <f t="shared" si="159"/>
        <v>3</v>
      </c>
      <c r="CW65" s="89">
        <f t="shared" si="159"/>
        <v>1</v>
      </c>
      <c r="CX65" s="97"/>
      <c r="CY65" s="87">
        <f t="shared" ref="CY65:DF65" si="160">SUM(CY66:CY69)</f>
        <v>2</v>
      </c>
      <c r="CZ65" s="77">
        <f t="shared" si="160"/>
        <v>0</v>
      </c>
      <c r="DA65" s="88">
        <f>SUM(DA66:DA69)</f>
        <v>2</v>
      </c>
      <c r="DB65" s="77">
        <f>SUM(DB66:DB69)</f>
        <v>0</v>
      </c>
      <c r="DC65" s="88">
        <f t="shared" si="160"/>
        <v>2</v>
      </c>
      <c r="DD65" s="77">
        <f t="shared" si="160"/>
        <v>0</v>
      </c>
      <c r="DE65" s="88">
        <f t="shared" si="160"/>
        <v>2</v>
      </c>
      <c r="DF65" s="89">
        <f t="shared" si="160"/>
        <v>0</v>
      </c>
      <c r="DG65" s="97"/>
      <c r="DH65" s="87">
        <f t="shared" ref="DH65:DO65" si="161">SUM(DH66:DH69)</f>
        <v>2.75</v>
      </c>
      <c r="DI65" s="77">
        <f t="shared" si="161"/>
        <v>0</v>
      </c>
      <c r="DJ65" s="88">
        <f>SUM(DJ66:DJ69)</f>
        <v>2.75</v>
      </c>
      <c r="DK65" s="77">
        <f>SUM(DK66:DK69)</f>
        <v>0</v>
      </c>
      <c r="DL65" s="88">
        <f t="shared" si="161"/>
        <v>2.75</v>
      </c>
      <c r="DM65" s="77">
        <f t="shared" si="161"/>
        <v>0</v>
      </c>
      <c r="DN65" s="88">
        <f t="shared" si="161"/>
        <v>2.75</v>
      </c>
      <c r="DO65" s="89">
        <f t="shared" si="161"/>
        <v>0</v>
      </c>
      <c r="DP65" s="97"/>
      <c r="DQ65" s="87">
        <f t="shared" ref="DQ65:DX65" si="162">SUM(DQ66:DQ69)</f>
        <v>2</v>
      </c>
      <c r="DR65" s="77">
        <f t="shared" si="162"/>
        <v>0</v>
      </c>
      <c r="DS65" s="88">
        <f>SUM(DS66:DS69)</f>
        <v>2</v>
      </c>
      <c r="DT65" s="77">
        <f>SUM(DT66:DT69)</f>
        <v>0</v>
      </c>
      <c r="DU65" s="88">
        <f t="shared" si="162"/>
        <v>2</v>
      </c>
      <c r="DV65" s="77">
        <f t="shared" si="162"/>
        <v>0</v>
      </c>
      <c r="DW65" s="88">
        <f t="shared" si="162"/>
        <v>2</v>
      </c>
      <c r="DX65" s="89">
        <f t="shared" si="162"/>
        <v>0</v>
      </c>
      <c r="DY65" s="97"/>
      <c r="DZ65" s="87">
        <f t="shared" ref="DZ65:EG65" si="163">SUM(DZ66:DZ69)</f>
        <v>2.25</v>
      </c>
      <c r="EA65" s="77">
        <f t="shared" si="163"/>
        <v>0</v>
      </c>
      <c r="EB65" s="88">
        <f>SUM(EB66:EB69)</f>
        <v>2.25</v>
      </c>
      <c r="EC65" s="77">
        <f>SUM(EC66:EC69)</f>
        <v>0</v>
      </c>
      <c r="ED65" s="88">
        <f t="shared" si="163"/>
        <v>2.25</v>
      </c>
      <c r="EE65" s="77">
        <f t="shared" si="163"/>
        <v>0</v>
      </c>
      <c r="EF65" s="88">
        <f t="shared" si="163"/>
        <v>2.25</v>
      </c>
      <c r="EG65" s="89">
        <f t="shared" si="163"/>
        <v>0</v>
      </c>
      <c r="EH65" s="97"/>
      <c r="EI65" s="87">
        <f t="shared" ref="EI65:EP65" si="164">SUM(EI66:EI69)</f>
        <v>2.75</v>
      </c>
      <c r="EJ65" s="77">
        <f t="shared" si="164"/>
        <v>0</v>
      </c>
      <c r="EK65" s="88">
        <f>SUM(EK66:EK69)</f>
        <v>2.75</v>
      </c>
      <c r="EL65" s="77">
        <f>SUM(EL66:EL69)</f>
        <v>0</v>
      </c>
      <c r="EM65" s="88">
        <f t="shared" si="164"/>
        <v>2.75</v>
      </c>
      <c r="EN65" s="77">
        <f t="shared" si="164"/>
        <v>0</v>
      </c>
      <c r="EO65" s="88">
        <f t="shared" si="164"/>
        <v>2.75</v>
      </c>
      <c r="EP65" s="89">
        <f t="shared" si="164"/>
        <v>0</v>
      </c>
      <c r="EQ65" s="90"/>
      <c r="ER65" s="87">
        <f t="shared" ref="ER65:EY65" si="165">SUM(ER66:ER69)</f>
        <v>2</v>
      </c>
      <c r="ES65" s="77">
        <f t="shared" si="165"/>
        <v>0</v>
      </c>
      <c r="ET65" s="88">
        <f>SUM(ET66:ET69)</f>
        <v>2</v>
      </c>
      <c r="EU65" s="77">
        <f>SUM(EU66:EU69)</f>
        <v>0</v>
      </c>
      <c r="EV65" s="88">
        <f t="shared" si="165"/>
        <v>2</v>
      </c>
      <c r="EW65" s="77">
        <f t="shared" si="165"/>
        <v>0</v>
      </c>
      <c r="EX65" s="88">
        <f t="shared" si="165"/>
        <v>2</v>
      </c>
      <c r="EY65" s="89">
        <f t="shared" si="165"/>
        <v>0</v>
      </c>
      <c r="EZ65" s="90"/>
      <c r="FA65" s="87">
        <f t="shared" ref="FA65:FH65" si="166">SUM(FA66:FA69)</f>
        <v>2</v>
      </c>
      <c r="FB65" s="77">
        <f t="shared" si="166"/>
        <v>0</v>
      </c>
      <c r="FC65" s="88">
        <f>SUM(FC66:FC69)</f>
        <v>2</v>
      </c>
      <c r="FD65" s="77">
        <f>SUM(FD66:FD69)</f>
        <v>0</v>
      </c>
      <c r="FE65" s="88">
        <f t="shared" si="166"/>
        <v>2</v>
      </c>
      <c r="FF65" s="77">
        <f t="shared" si="166"/>
        <v>0</v>
      </c>
      <c r="FG65" s="88">
        <f t="shared" si="166"/>
        <v>2</v>
      </c>
      <c r="FH65" s="89">
        <f t="shared" si="166"/>
        <v>0</v>
      </c>
    </row>
    <row r="66" spans="1:164" outlineLevel="1" x14ac:dyDescent="0.2">
      <c r="A66" s="13" t="s">
        <v>97</v>
      </c>
      <c r="B66" s="76">
        <v>120</v>
      </c>
      <c r="C66" s="77">
        <f>SUM(E66,G66,I66,K66,N66,P66,R66,T66,W66,Y66,AA66,AC66,AF66,AH66,AJ66,AL66,AO66,AQ66,AS66,AU66,AX66,AZ66,BB66,BD66,BG66,BI66,BK66,BM66,BP66,BR66,BT66,BV66,BY66,CA66,CC66,CE66,CH66,CJ66,CL66,CN66,CQ66,CS66,CU66,CW66,CZ66,DB66,DD66,DF66,DI66,DK66,DM66,DO66,DR66,DT66,DV66,DX66,EA66,EC66,EE66,EG66,EJ66,EL66,EN66,EP66,ES66,EU66,EW66,EY66,FB66,FD66,FF66,FH66)</f>
        <v>38</v>
      </c>
      <c r="D66" s="91"/>
      <c r="E66" s="92"/>
      <c r="F66" s="93"/>
      <c r="G66" s="92"/>
      <c r="H66" s="93"/>
      <c r="I66" s="92"/>
      <c r="J66" s="93"/>
      <c r="K66" s="94"/>
      <c r="L66" s="93"/>
      <c r="M66" s="91">
        <v>2</v>
      </c>
      <c r="N66" s="92">
        <v>1</v>
      </c>
      <c r="O66" s="93">
        <v>2</v>
      </c>
      <c r="P66" s="92">
        <v>1</v>
      </c>
      <c r="Q66" s="93">
        <v>2</v>
      </c>
      <c r="R66" s="92">
        <v>1</v>
      </c>
      <c r="S66" s="93">
        <v>2</v>
      </c>
      <c r="T66" s="94">
        <v>1</v>
      </c>
      <c r="U66" s="93"/>
      <c r="V66" s="91">
        <v>2</v>
      </c>
      <c r="W66" s="92">
        <v>1</v>
      </c>
      <c r="X66" s="93">
        <v>2</v>
      </c>
      <c r="Y66" s="92">
        <v>1</v>
      </c>
      <c r="Z66" s="93">
        <v>2</v>
      </c>
      <c r="AA66" s="92">
        <v>1</v>
      </c>
      <c r="AB66" s="93">
        <v>2</v>
      </c>
      <c r="AC66" s="94">
        <v>0</v>
      </c>
      <c r="AD66" s="93"/>
      <c r="AE66" s="91">
        <v>2</v>
      </c>
      <c r="AF66" s="92">
        <v>3</v>
      </c>
      <c r="AG66" s="93">
        <v>2</v>
      </c>
      <c r="AH66" s="92">
        <v>3</v>
      </c>
      <c r="AI66" s="93">
        <v>2</v>
      </c>
      <c r="AJ66" s="92">
        <v>3</v>
      </c>
      <c r="AK66" s="93">
        <v>2</v>
      </c>
      <c r="AL66" s="94">
        <v>3</v>
      </c>
      <c r="AM66" s="95"/>
      <c r="AN66" s="91">
        <v>2</v>
      </c>
      <c r="AO66" s="92">
        <v>0.5</v>
      </c>
      <c r="AP66" s="93">
        <v>2</v>
      </c>
      <c r="AQ66" s="92">
        <v>1</v>
      </c>
      <c r="AR66" s="93">
        <v>2</v>
      </c>
      <c r="AS66" s="92">
        <v>1</v>
      </c>
      <c r="AT66" s="93">
        <v>2</v>
      </c>
      <c r="AU66" s="94">
        <v>1</v>
      </c>
      <c r="AV66" s="95"/>
      <c r="AW66" s="91">
        <v>2</v>
      </c>
      <c r="AX66" s="92"/>
      <c r="AY66" s="93">
        <v>2</v>
      </c>
      <c r="AZ66" s="92"/>
      <c r="BA66" s="93">
        <v>2</v>
      </c>
      <c r="BB66" s="92"/>
      <c r="BC66" s="93">
        <v>2</v>
      </c>
      <c r="BD66" s="94"/>
      <c r="BE66" s="95"/>
      <c r="BF66" s="91">
        <v>2</v>
      </c>
      <c r="BG66" s="92">
        <v>1</v>
      </c>
      <c r="BH66" s="93">
        <v>2</v>
      </c>
      <c r="BI66" s="92">
        <v>1</v>
      </c>
      <c r="BJ66" s="93">
        <v>2</v>
      </c>
      <c r="BK66" s="92">
        <v>1</v>
      </c>
      <c r="BL66" s="93">
        <v>2</v>
      </c>
      <c r="BM66" s="94">
        <v>1</v>
      </c>
      <c r="BN66" s="95"/>
      <c r="BO66" s="91">
        <v>2</v>
      </c>
      <c r="BP66" s="92">
        <v>1</v>
      </c>
      <c r="BQ66" s="93">
        <v>2</v>
      </c>
      <c r="BR66" s="92">
        <v>1</v>
      </c>
      <c r="BS66" s="93">
        <v>2</v>
      </c>
      <c r="BT66" s="92">
        <v>1</v>
      </c>
      <c r="BU66" s="93">
        <v>2</v>
      </c>
      <c r="BV66" s="94"/>
      <c r="BW66" s="95"/>
      <c r="BX66" s="91">
        <v>2</v>
      </c>
      <c r="BY66" s="92">
        <v>0.5</v>
      </c>
      <c r="BZ66" s="93">
        <v>2</v>
      </c>
      <c r="CA66" s="92">
        <v>0.5</v>
      </c>
      <c r="CB66" s="93">
        <v>2</v>
      </c>
      <c r="CC66" s="92">
        <v>0.5</v>
      </c>
      <c r="CD66" s="93">
        <v>2</v>
      </c>
      <c r="CE66" s="94"/>
      <c r="CF66" s="95"/>
      <c r="CG66" s="91">
        <v>2</v>
      </c>
      <c r="CH66" s="92">
        <v>1</v>
      </c>
      <c r="CI66" s="93">
        <v>2</v>
      </c>
      <c r="CJ66" s="92">
        <v>1</v>
      </c>
      <c r="CK66" s="93">
        <v>2</v>
      </c>
      <c r="CL66" s="92">
        <v>1</v>
      </c>
      <c r="CM66" s="93">
        <v>2</v>
      </c>
      <c r="CN66" s="94"/>
      <c r="CO66" s="95"/>
      <c r="CP66" s="91">
        <v>2</v>
      </c>
      <c r="CQ66" s="92">
        <v>1</v>
      </c>
      <c r="CR66" s="93">
        <v>2</v>
      </c>
      <c r="CS66" s="92">
        <v>1</v>
      </c>
      <c r="CT66" s="93">
        <v>2</v>
      </c>
      <c r="CU66" s="92">
        <v>1</v>
      </c>
      <c r="CV66" s="93">
        <v>2</v>
      </c>
      <c r="CW66" s="94">
        <v>1</v>
      </c>
      <c r="CX66" s="95"/>
      <c r="CY66" s="91">
        <v>2</v>
      </c>
      <c r="CZ66" s="92"/>
      <c r="DA66" s="93">
        <v>2</v>
      </c>
      <c r="DB66" s="92"/>
      <c r="DC66" s="93">
        <v>2</v>
      </c>
      <c r="DD66" s="92"/>
      <c r="DE66" s="93">
        <v>2</v>
      </c>
      <c r="DF66" s="94"/>
      <c r="DG66" s="95"/>
      <c r="DH66" s="91">
        <v>2</v>
      </c>
      <c r="DI66" s="92"/>
      <c r="DJ66" s="93">
        <v>2</v>
      </c>
      <c r="DK66" s="92"/>
      <c r="DL66" s="93">
        <v>2</v>
      </c>
      <c r="DM66" s="92"/>
      <c r="DN66" s="93">
        <v>2</v>
      </c>
      <c r="DO66" s="94"/>
      <c r="DP66" s="95"/>
      <c r="DQ66" s="91">
        <v>2</v>
      </c>
      <c r="DR66" s="92"/>
      <c r="DS66" s="93">
        <v>2</v>
      </c>
      <c r="DT66" s="92"/>
      <c r="DU66" s="93">
        <v>2</v>
      </c>
      <c r="DV66" s="92"/>
      <c r="DW66" s="93">
        <v>2</v>
      </c>
      <c r="DX66" s="94"/>
      <c r="DY66" s="95"/>
      <c r="DZ66" s="91">
        <v>2</v>
      </c>
      <c r="EA66" s="92"/>
      <c r="EB66" s="93">
        <v>2</v>
      </c>
      <c r="EC66" s="92"/>
      <c r="ED66" s="93">
        <v>2</v>
      </c>
      <c r="EE66" s="92"/>
      <c r="EF66" s="93">
        <v>2</v>
      </c>
      <c r="EG66" s="94"/>
      <c r="EH66" s="95"/>
      <c r="EI66" s="91">
        <v>2</v>
      </c>
      <c r="EJ66" s="92"/>
      <c r="EK66" s="93">
        <v>2</v>
      </c>
      <c r="EL66" s="92"/>
      <c r="EM66" s="93">
        <v>2</v>
      </c>
      <c r="EN66" s="92"/>
      <c r="EO66" s="93">
        <v>2</v>
      </c>
      <c r="EP66" s="94"/>
      <c r="EQ66" s="95"/>
      <c r="ER66" s="91">
        <v>2</v>
      </c>
      <c r="ES66" s="92"/>
      <c r="ET66" s="93">
        <v>2</v>
      </c>
      <c r="EU66" s="92"/>
      <c r="EV66" s="93">
        <v>2</v>
      </c>
      <c r="EW66" s="92"/>
      <c r="EX66" s="93">
        <v>2</v>
      </c>
      <c r="EY66" s="94"/>
      <c r="EZ66" s="95"/>
      <c r="FA66" s="91">
        <v>2</v>
      </c>
      <c r="FB66" s="92"/>
      <c r="FC66" s="93">
        <v>2</v>
      </c>
      <c r="FD66" s="92"/>
      <c r="FE66" s="93">
        <v>2</v>
      </c>
      <c r="FF66" s="92"/>
      <c r="FG66" s="93">
        <v>2</v>
      </c>
      <c r="FH66" s="94"/>
    </row>
    <row r="67" spans="1:164" outlineLevel="1" x14ac:dyDescent="0.2">
      <c r="A67" s="13" t="s">
        <v>98</v>
      </c>
      <c r="B67" s="76">
        <v>30</v>
      </c>
      <c r="C67" s="77">
        <f t="shared" ref="C67:C68" si="167">SUM(E67,G67,I67,K67,N67,P67,R67,T67,W67,Y67,AA67,AC67,AF67,AH67,AJ67,AL67,AO67,AQ67,AS67,AU67,AX67,AZ67,BB67,BD67,BG67,BI67,BK67,BM67,BP67,BR67,BT67,BV67,BY67,CA67,CC67,CE67,CH67,CJ67,CL67,CN67,CQ67,CS67,CU67,CW67,CZ67,DB67,DD67,DF67,DI67,DK67,DM67,DO67,DR67,DT67,DV67,DX67,EA67,EC67,EE67,EG67,EJ67,EL67,EN67,EP67,ES67,EU67,EW67,EY67,FB67,FD67,FF67,FH67)</f>
        <v>6</v>
      </c>
      <c r="D67" s="91"/>
      <c r="E67" s="92"/>
      <c r="F67" s="93"/>
      <c r="G67" s="92"/>
      <c r="H67" s="93"/>
      <c r="I67" s="92"/>
      <c r="J67" s="93"/>
      <c r="K67" s="94"/>
      <c r="L67" s="93"/>
      <c r="M67" s="91"/>
      <c r="N67" s="92"/>
      <c r="O67" s="93"/>
      <c r="P67" s="92"/>
      <c r="Q67" s="93"/>
      <c r="R67" s="92"/>
      <c r="S67" s="93"/>
      <c r="T67" s="94"/>
      <c r="U67" s="93"/>
      <c r="V67" s="91"/>
      <c r="W67" s="92"/>
      <c r="X67" s="93"/>
      <c r="Y67" s="92"/>
      <c r="Z67" s="93"/>
      <c r="AA67" s="92"/>
      <c r="AB67" s="93"/>
      <c r="AC67" s="94">
        <v>1</v>
      </c>
      <c r="AD67" s="93"/>
      <c r="AE67" s="91"/>
      <c r="AF67" s="92">
        <v>1</v>
      </c>
      <c r="AG67" s="93"/>
      <c r="AH67" s="92">
        <v>1</v>
      </c>
      <c r="AI67" s="93"/>
      <c r="AJ67" s="92">
        <v>1</v>
      </c>
      <c r="AK67" s="93"/>
      <c r="AL67" s="94"/>
      <c r="AM67" s="95"/>
      <c r="AN67" s="91"/>
      <c r="AO67" s="92"/>
      <c r="AP67" s="93"/>
      <c r="AQ67" s="92"/>
      <c r="AR67" s="93"/>
      <c r="AS67" s="92"/>
      <c r="AT67" s="93"/>
      <c r="AU67" s="94"/>
      <c r="AV67" s="95"/>
      <c r="AW67" s="91"/>
      <c r="AX67" s="92"/>
      <c r="AY67" s="93"/>
      <c r="AZ67" s="92"/>
      <c r="BA67" s="93"/>
      <c r="BB67" s="92">
        <v>2</v>
      </c>
      <c r="BC67" s="93"/>
      <c r="BD67" s="94"/>
      <c r="BE67" s="95"/>
      <c r="BF67" s="91"/>
      <c r="BG67" s="92"/>
      <c r="BH67" s="93"/>
      <c r="BI67" s="92"/>
      <c r="BJ67" s="93"/>
      <c r="BK67" s="92"/>
      <c r="BL67" s="93"/>
      <c r="BM67" s="94"/>
      <c r="BN67" s="95"/>
      <c r="BO67" s="91"/>
      <c r="BP67" s="92"/>
      <c r="BQ67" s="93"/>
      <c r="BR67" s="92"/>
      <c r="BS67" s="93"/>
      <c r="BT67" s="92"/>
      <c r="BU67" s="93"/>
      <c r="BV67" s="94"/>
      <c r="BW67" s="95"/>
      <c r="BX67" s="91"/>
      <c r="BY67" s="92"/>
      <c r="BZ67" s="93"/>
      <c r="CA67" s="92"/>
      <c r="CB67" s="93"/>
      <c r="CC67" s="92"/>
      <c r="CD67" s="93"/>
      <c r="CE67" s="94"/>
      <c r="CF67" s="95"/>
      <c r="CG67" s="91"/>
      <c r="CH67" s="92"/>
      <c r="CI67" s="93"/>
      <c r="CJ67" s="92"/>
      <c r="CK67" s="93"/>
      <c r="CL67" s="92"/>
      <c r="CM67" s="93"/>
      <c r="CN67" s="94"/>
      <c r="CO67" s="95"/>
      <c r="CP67" s="91"/>
      <c r="CQ67" s="92"/>
      <c r="CR67" s="93"/>
      <c r="CS67" s="92"/>
      <c r="CT67" s="93"/>
      <c r="CU67" s="92"/>
      <c r="CV67" s="93"/>
      <c r="CW67" s="94"/>
      <c r="CX67" s="95"/>
      <c r="CY67" s="91"/>
      <c r="CZ67" s="92"/>
      <c r="DA67" s="93"/>
      <c r="DB67" s="92"/>
      <c r="DC67" s="93"/>
      <c r="DD67" s="92"/>
      <c r="DE67" s="93"/>
      <c r="DF67" s="94"/>
      <c r="DG67" s="95"/>
      <c r="DH67" s="91"/>
      <c r="DI67" s="92"/>
      <c r="DJ67" s="93"/>
      <c r="DK67" s="92"/>
      <c r="DL67" s="93"/>
      <c r="DM67" s="92"/>
      <c r="DN67" s="93"/>
      <c r="DO67" s="94"/>
      <c r="DP67" s="95"/>
      <c r="DQ67" s="91"/>
      <c r="DR67" s="92"/>
      <c r="DS67" s="93"/>
      <c r="DT67" s="92"/>
      <c r="DU67" s="93"/>
      <c r="DV67" s="92"/>
      <c r="DW67" s="93"/>
      <c r="DX67" s="94"/>
      <c r="DY67" s="95"/>
      <c r="DZ67" s="91"/>
      <c r="EA67" s="92"/>
      <c r="EB67" s="93"/>
      <c r="EC67" s="92"/>
      <c r="ED67" s="93"/>
      <c r="EE67" s="92"/>
      <c r="EF67" s="93"/>
      <c r="EG67" s="94"/>
      <c r="EH67" s="95"/>
      <c r="EI67" s="91"/>
      <c r="EJ67" s="92"/>
      <c r="EK67" s="93"/>
      <c r="EL67" s="92"/>
      <c r="EM67" s="93"/>
      <c r="EN67" s="92"/>
      <c r="EO67" s="93"/>
      <c r="EP67" s="94"/>
      <c r="EQ67" s="95"/>
      <c r="ER67" s="91"/>
      <c r="ES67" s="92"/>
      <c r="ET67" s="93"/>
      <c r="EU67" s="92"/>
      <c r="EV67" s="93"/>
      <c r="EW67" s="92"/>
      <c r="EX67" s="93"/>
      <c r="EY67" s="94"/>
      <c r="EZ67" s="95"/>
      <c r="FA67" s="91"/>
      <c r="FB67" s="92"/>
      <c r="FC67" s="93"/>
      <c r="FD67" s="92"/>
      <c r="FE67" s="93"/>
      <c r="FF67" s="92"/>
      <c r="FG67" s="93"/>
      <c r="FH67" s="94"/>
    </row>
    <row r="68" spans="1:164" outlineLevel="1" x14ac:dyDescent="0.2">
      <c r="A68" s="13" t="s">
        <v>99</v>
      </c>
      <c r="B68" s="76">
        <v>16</v>
      </c>
      <c r="C68" s="77">
        <f t="shared" si="167"/>
        <v>0</v>
      </c>
      <c r="D68" s="91"/>
      <c r="E68" s="92"/>
      <c r="F68" s="93"/>
      <c r="G68" s="92"/>
      <c r="H68" s="93"/>
      <c r="I68" s="92"/>
      <c r="J68" s="93"/>
      <c r="K68" s="94"/>
      <c r="L68" s="93"/>
      <c r="M68" s="91"/>
      <c r="N68" s="92"/>
      <c r="O68" s="93"/>
      <c r="P68" s="92"/>
      <c r="Q68" s="93"/>
      <c r="R68" s="92"/>
      <c r="S68" s="93"/>
      <c r="T68" s="94"/>
      <c r="U68" s="93"/>
      <c r="V68" s="91"/>
      <c r="W68" s="92"/>
      <c r="X68" s="93"/>
      <c r="Y68" s="92"/>
      <c r="Z68" s="93"/>
      <c r="AA68" s="92"/>
      <c r="AB68" s="93"/>
      <c r="AC68" s="94"/>
      <c r="AD68" s="93"/>
      <c r="AE68" s="91">
        <v>1</v>
      </c>
      <c r="AF68" s="92"/>
      <c r="AG68" s="93">
        <v>1</v>
      </c>
      <c r="AH68" s="92"/>
      <c r="AI68" s="93">
        <v>1</v>
      </c>
      <c r="AJ68" s="92"/>
      <c r="AK68" s="93">
        <v>1</v>
      </c>
      <c r="AL68" s="94"/>
      <c r="AM68" s="95"/>
      <c r="AN68" s="91">
        <v>0.25</v>
      </c>
      <c r="AO68" s="92"/>
      <c r="AP68" s="93">
        <v>0.25</v>
      </c>
      <c r="AQ68" s="92"/>
      <c r="AR68" s="93">
        <v>0.25</v>
      </c>
      <c r="AS68" s="92"/>
      <c r="AT68" s="93">
        <v>0.25</v>
      </c>
      <c r="AU68" s="94"/>
      <c r="AV68" s="95"/>
      <c r="AW68" s="91"/>
      <c r="AX68" s="92"/>
      <c r="AY68" s="93"/>
      <c r="AZ68" s="92"/>
      <c r="BA68" s="93"/>
      <c r="BB68" s="92"/>
      <c r="BC68" s="93"/>
      <c r="BD68" s="94"/>
      <c r="BE68" s="95"/>
      <c r="BF68" s="91"/>
      <c r="BG68" s="92"/>
      <c r="BH68" s="93"/>
      <c r="BI68" s="92"/>
      <c r="BJ68" s="93"/>
      <c r="BK68" s="92"/>
      <c r="BL68" s="93"/>
      <c r="BM68" s="94"/>
      <c r="BN68" s="95"/>
      <c r="BO68" s="91">
        <v>0.75</v>
      </c>
      <c r="BP68" s="92"/>
      <c r="BQ68" s="93">
        <v>0.75</v>
      </c>
      <c r="BR68" s="92"/>
      <c r="BS68" s="93">
        <v>0.75</v>
      </c>
      <c r="BT68" s="92"/>
      <c r="BU68" s="93">
        <v>0.75</v>
      </c>
      <c r="BV68" s="94"/>
      <c r="BW68" s="95"/>
      <c r="BX68" s="91">
        <v>0.25</v>
      </c>
      <c r="BY68" s="92"/>
      <c r="BZ68" s="93">
        <v>0.25</v>
      </c>
      <c r="CA68" s="92"/>
      <c r="CB68" s="93">
        <v>0.25</v>
      </c>
      <c r="CC68" s="92"/>
      <c r="CD68" s="93">
        <v>0.25</v>
      </c>
      <c r="CE68" s="94"/>
      <c r="CF68" s="95"/>
      <c r="CG68" s="91"/>
      <c r="CH68" s="92"/>
      <c r="CI68" s="93"/>
      <c r="CJ68" s="92"/>
      <c r="CK68" s="93"/>
      <c r="CL68" s="92"/>
      <c r="CM68" s="93"/>
      <c r="CN68" s="94"/>
      <c r="CO68" s="95"/>
      <c r="CP68" s="91">
        <v>1</v>
      </c>
      <c r="CQ68" s="92"/>
      <c r="CR68" s="93">
        <v>1</v>
      </c>
      <c r="CS68" s="92"/>
      <c r="CT68" s="93">
        <v>1</v>
      </c>
      <c r="CU68" s="92"/>
      <c r="CV68" s="93">
        <v>1</v>
      </c>
      <c r="CW68" s="94"/>
      <c r="CX68" s="95"/>
      <c r="CY68" s="91"/>
      <c r="CZ68" s="92"/>
      <c r="DA68" s="93"/>
      <c r="DB68" s="92"/>
      <c r="DC68" s="93"/>
      <c r="DD68" s="92"/>
      <c r="DE68" s="93"/>
      <c r="DF68" s="94"/>
      <c r="DG68" s="95"/>
      <c r="DH68" s="91">
        <v>0.75</v>
      </c>
      <c r="DI68" s="92"/>
      <c r="DJ68" s="93">
        <v>0.75</v>
      </c>
      <c r="DK68" s="92"/>
      <c r="DL68" s="93">
        <v>0.75</v>
      </c>
      <c r="DM68" s="92"/>
      <c r="DN68" s="93">
        <v>0.75</v>
      </c>
      <c r="DO68" s="94"/>
      <c r="DP68" s="95"/>
      <c r="DQ68" s="91"/>
      <c r="DR68" s="92"/>
      <c r="DS68" s="93"/>
      <c r="DT68" s="92"/>
      <c r="DU68" s="93"/>
      <c r="DV68" s="92"/>
      <c r="DW68" s="93"/>
      <c r="DX68" s="94"/>
      <c r="DY68" s="95"/>
      <c r="DZ68" s="91">
        <v>0.25</v>
      </c>
      <c r="EA68" s="92"/>
      <c r="EB68" s="93">
        <v>0.25</v>
      </c>
      <c r="EC68" s="92"/>
      <c r="ED68" s="93">
        <v>0.25</v>
      </c>
      <c r="EE68" s="92"/>
      <c r="EF68" s="93">
        <v>0.25</v>
      </c>
      <c r="EG68" s="94"/>
      <c r="EH68" s="95"/>
      <c r="EI68" s="91">
        <v>0.75</v>
      </c>
      <c r="EJ68" s="92"/>
      <c r="EK68" s="93">
        <v>0.75</v>
      </c>
      <c r="EL68" s="92"/>
      <c r="EM68" s="93">
        <v>0.75</v>
      </c>
      <c r="EN68" s="92"/>
      <c r="EO68" s="93">
        <v>0.75</v>
      </c>
      <c r="EP68" s="94"/>
      <c r="EQ68" s="95"/>
      <c r="ER68" s="91"/>
      <c r="ES68" s="92"/>
      <c r="ET68" s="93"/>
      <c r="EU68" s="92"/>
      <c r="EV68" s="93"/>
      <c r="EW68" s="92"/>
      <c r="EX68" s="93"/>
      <c r="EY68" s="94"/>
      <c r="EZ68" s="95"/>
      <c r="FA68" s="91"/>
      <c r="FB68" s="92"/>
      <c r="FC68" s="93"/>
      <c r="FD68" s="92"/>
      <c r="FE68" s="93"/>
      <c r="FF68" s="92"/>
      <c r="FG68" s="93"/>
      <c r="FH68" s="94"/>
    </row>
    <row r="69" spans="1:164" outlineLevel="1" x14ac:dyDescent="0.2">
      <c r="A69" s="6"/>
      <c r="B69" s="78"/>
      <c r="C69" s="79"/>
      <c r="D69" s="91"/>
      <c r="E69" s="92"/>
      <c r="F69" s="93"/>
      <c r="G69" s="92"/>
      <c r="H69" s="93"/>
      <c r="I69" s="92"/>
      <c r="J69" s="93"/>
      <c r="K69" s="94"/>
      <c r="L69" s="93"/>
      <c r="M69" s="91"/>
      <c r="N69" s="92"/>
      <c r="O69" s="93"/>
      <c r="P69" s="92"/>
      <c r="Q69" s="93"/>
      <c r="R69" s="92"/>
      <c r="S69" s="93"/>
      <c r="T69" s="94"/>
      <c r="U69" s="93"/>
      <c r="V69" s="91"/>
      <c r="W69" s="92"/>
      <c r="X69" s="93"/>
      <c r="Y69" s="92"/>
      <c r="Z69" s="93"/>
      <c r="AA69" s="92"/>
      <c r="AB69" s="93"/>
      <c r="AC69" s="94"/>
      <c r="AD69" s="93"/>
      <c r="AE69" s="91"/>
      <c r="AF69" s="92"/>
      <c r="AG69" s="93"/>
      <c r="AH69" s="92"/>
      <c r="AI69" s="93"/>
      <c r="AJ69" s="92"/>
      <c r="AK69" s="93"/>
      <c r="AL69" s="94"/>
      <c r="AM69" s="95"/>
      <c r="AN69" s="91"/>
      <c r="AO69" s="92"/>
      <c r="AP69" s="93"/>
      <c r="AQ69" s="92"/>
      <c r="AR69" s="93"/>
      <c r="AS69" s="92"/>
      <c r="AT69" s="93"/>
      <c r="AU69" s="94"/>
      <c r="AV69" s="95"/>
      <c r="AW69" s="91"/>
      <c r="AX69" s="92"/>
      <c r="AY69" s="93"/>
      <c r="AZ69" s="92"/>
      <c r="BA69" s="93"/>
      <c r="BB69" s="92"/>
      <c r="BC69" s="93"/>
      <c r="BD69" s="94"/>
      <c r="BE69" s="95"/>
      <c r="BF69" s="91"/>
      <c r="BG69" s="92"/>
      <c r="BH69" s="93"/>
      <c r="BI69" s="92"/>
      <c r="BJ69" s="93"/>
      <c r="BK69" s="92"/>
      <c r="BL69" s="93"/>
      <c r="BM69" s="94"/>
      <c r="BN69" s="95"/>
      <c r="BO69" s="91"/>
      <c r="BP69" s="92"/>
      <c r="BQ69" s="93"/>
      <c r="BR69" s="92"/>
      <c r="BS69" s="93"/>
      <c r="BT69" s="92"/>
      <c r="BU69" s="93"/>
      <c r="BV69" s="94"/>
      <c r="BW69" s="95"/>
      <c r="BX69" s="91"/>
      <c r="BY69" s="92"/>
      <c r="BZ69" s="93"/>
      <c r="CA69" s="92"/>
      <c r="CB69" s="93"/>
      <c r="CC69" s="92"/>
      <c r="CD69" s="93"/>
      <c r="CE69" s="94"/>
      <c r="CF69" s="95"/>
      <c r="CG69" s="91"/>
      <c r="CH69" s="92"/>
      <c r="CI69" s="93"/>
      <c r="CJ69" s="92"/>
      <c r="CK69" s="93"/>
      <c r="CL69" s="92"/>
      <c r="CM69" s="93"/>
      <c r="CN69" s="94"/>
      <c r="CO69" s="95"/>
      <c r="CP69" s="91"/>
      <c r="CQ69" s="92"/>
      <c r="CR69" s="93"/>
      <c r="CS69" s="92"/>
      <c r="CT69" s="93"/>
      <c r="CU69" s="92"/>
      <c r="CV69" s="93"/>
      <c r="CW69" s="94"/>
      <c r="CX69" s="95"/>
      <c r="CY69" s="91"/>
      <c r="CZ69" s="92"/>
      <c r="DA69" s="93"/>
      <c r="DB69" s="92"/>
      <c r="DC69" s="93"/>
      <c r="DD69" s="92"/>
      <c r="DE69" s="93"/>
      <c r="DF69" s="94"/>
      <c r="DG69" s="95"/>
      <c r="DH69" s="91"/>
      <c r="DI69" s="92"/>
      <c r="DJ69" s="93"/>
      <c r="DK69" s="92"/>
      <c r="DL69" s="93"/>
      <c r="DM69" s="92"/>
      <c r="DN69" s="93"/>
      <c r="DO69" s="94"/>
      <c r="DP69" s="95"/>
      <c r="DQ69" s="91"/>
      <c r="DR69" s="92"/>
      <c r="DS69" s="93"/>
      <c r="DT69" s="92"/>
      <c r="DU69" s="93"/>
      <c r="DV69" s="92"/>
      <c r="DW69" s="93"/>
      <c r="DX69" s="94"/>
      <c r="DY69" s="95"/>
      <c r="DZ69" s="91"/>
      <c r="EA69" s="92"/>
      <c r="EB69" s="93"/>
      <c r="EC69" s="92"/>
      <c r="ED69" s="93"/>
      <c r="EE69" s="92"/>
      <c r="EF69" s="93"/>
      <c r="EG69" s="94"/>
      <c r="EH69" s="95"/>
      <c r="EI69" s="91"/>
      <c r="EJ69" s="92"/>
      <c r="EK69" s="93"/>
      <c r="EL69" s="92"/>
      <c r="EM69" s="93"/>
      <c r="EN69" s="92"/>
      <c r="EO69" s="93"/>
      <c r="EP69" s="94"/>
      <c r="EQ69" s="95"/>
      <c r="ER69" s="91"/>
      <c r="ES69" s="92"/>
      <c r="ET69" s="93"/>
      <c r="EU69" s="92"/>
      <c r="EV69" s="93"/>
      <c r="EW69" s="92"/>
      <c r="EX69" s="93"/>
      <c r="EY69" s="94"/>
      <c r="EZ69" s="95"/>
      <c r="FA69" s="91"/>
      <c r="FB69" s="92"/>
      <c r="FC69" s="93"/>
      <c r="FD69" s="92"/>
      <c r="FE69" s="93"/>
      <c r="FF69" s="92"/>
      <c r="FG69" s="93"/>
      <c r="FH69" s="94"/>
    </row>
    <row r="70" spans="1:164" x14ac:dyDescent="0.2">
      <c r="A70" s="5" t="s">
        <v>100</v>
      </c>
      <c r="B70" s="74">
        <f t="shared" ref="B70:K70" si="168">SUM(B71:B72)</f>
        <v>21</v>
      </c>
      <c r="C70" s="75">
        <f t="shared" si="168"/>
        <v>6</v>
      </c>
      <c r="D70" s="87">
        <f t="shared" si="168"/>
        <v>0</v>
      </c>
      <c r="E70" s="77">
        <f t="shared" si="168"/>
        <v>0</v>
      </c>
      <c r="F70" s="88">
        <f>SUM(F71:F72)</f>
        <v>0</v>
      </c>
      <c r="G70" s="77">
        <f>SUM(G71:G72)</f>
        <v>1.5</v>
      </c>
      <c r="H70" s="76">
        <f>SUM(H71:H72)</f>
        <v>0</v>
      </c>
      <c r="I70" s="77">
        <f>SUM(I71:I72)</f>
        <v>0</v>
      </c>
      <c r="J70" s="76">
        <f>SUM(J71:J72)</f>
        <v>0</v>
      </c>
      <c r="K70" s="89">
        <f t="shared" si="168"/>
        <v>0</v>
      </c>
      <c r="L70" s="88"/>
      <c r="M70" s="87">
        <f t="shared" ref="M70:T70" si="169">SUM(M71:M72)</f>
        <v>0</v>
      </c>
      <c r="N70" s="77">
        <f t="shared" si="169"/>
        <v>0</v>
      </c>
      <c r="O70" s="88">
        <f t="shared" si="169"/>
        <v>2</v>
      </c>
      <c r="P70" s="77">
        <f t="shared" si="169"/>
        <v>2</v>
      </c>
      <c r="Q70" s="76">
        <f t="shared" si="169"/>
        <v>0</v>
      </c>
      <c r="R70" s="77">
        <f>SUM(R71:R72)</f>
        <v>0</v>
      </c>
      <c r="S70" s="76">
        <f>SUM(S71:S72)</f>
        <v>0</v>
      </c>
      <c r="T70" s="89">
        <f t="shared" si="169"/>
        <v>0</v>
      </c>
      <c r="U70" s="88"/>
      <c r="V70" s="87">
        <f t="shared" ref="V70:AC70" si="170">SUM(V71:V72)</f>
        <v>0</v>
      </c>
      <c r="W70" s="77">
        <f t="shared" si="170"/>
        <v>0</v>
      </c>
      <c r="X70" s="88">
        <f t="shared" si="170"/>
        <v>0</v>
      </c>
      <c r="Y70" s="77">
        <f t="shared" si="170"/>
        <v>0.5</v>
      </c>
      <c r="Z70" s="76">
        <f>SUM(Z71:Z72)</f>
        <v>0</v>
      </c>
      <c r="AA70" s="77">
        <f>SUM(AA71:AA72)</f>
        <v>0</v>
      </c>
      <c r="AB70" s="76">
        <f t="shared" si="170"/>
        <v>0</v>
      </c>
      <c r="AC70" s="89">
        <f t="shared" si="170"/>
        <v>0</v>
      </c>
      <c r="AD70" s="88"/>
      <c r="AE70" s="87">
        <f t="shared" ref="AE70:AL70" si="171">SUM(AE71:AE72)</f>
        <v>0</v>
      </c>
      <c r="AF70" s="77">
        <f t="shared" si="171"/>
        <v>0</v>
      </c>
      <c r="AG70" s="88">
        <f t="shared" si="171"/>
        <v>0</v>
      </c>
      <c r="AH70" s="77">
        <f t="shared" si="171"/>
        <v>0</v>
      </c>
      <c r="AI70" s="76">
        <f>SUM(AI71:AI72)</f>
        <v>0</v>
      </c>
      <c r="AJ70" s="77">
        <f>SUM(AJ71:AJ72)</f>
        <v>0</v>
      </c>
      <c r="AK70" s="76">
        <f t="shared" si="171"/>
        <v>0</v>
      </c>
      <c r="AL70" s="89">
        <f t="shared" si="171"/>
        <v>0</v>
      </c>
      <c r="AM70" s="97"/>
      <c r="AN70" s="87">
        <f t="shared" ref="AN70:AU70" si="172">SUM(AN71:AN72)</f>
        <v>0</v>
      </c>
      <c r="AO70" s="77">
        <f t="shared" si="172"/>
        <v>0</v>
      </c>
      <c r="AP70" s="88">
        <f t="shared" si="172"/>
        <v>0</v>
      </c>
      <c r="AQ70" s="77">
        <f>SUM(AQ71:AQ72)</f>
        <v>0</v>
      </c>
      <c r="AR70" s="88">
        <f>SUM(AR71:AR72)</f>
        <v>0</v>
      </c>
      <c r="AS70" s="77">
        <f t="shared" si="172"/>
        <v>0</v>
      </c>
      <c r="AT70" s="76">
        <f t="shared" si="172"/>
        <v>0</v>
      </c>
      <c r="AU70" s="89">
        <f t="shared" si="172"/>
        <v>0</v>
      </c>
      <c r="AV70" s="97"/>
      <c r="AW70" s="87">
        <f t="shared" ref="AW70:BD70" si="173">SUM(AW71:AW72)</f>
        <v>0</v>
      </c>
      <c r="AX70" s="77">
        <f>SUM(AX71:AX72)</f>
        <v>0</v>
      </c>
      <c r="AY70" s="88">
        <f>SUM(AY71:AY72)</f>
        <v>0</v>
      </c>
      <c r="AZ70" s="77">
        <f t="shared" si="173"/>
        <v>0</v>
      </c>
      <c r="BA70" s="88">
        <f t="shared" si="173"/>
        <v>0</v>
      </c>
      <c r="BB70" s="77">
        <f t="shared" si="173"/>
        <v>0</v>
      </c>
      <c r="BC70" s="76">
        <f t="shared" si="173"/>
        <v>0</v>
      </c>
      <c r="BD70" s="89">
        <f t="shared" si="173"/>
        <v>0</v>
      </c>
      <c r="BE70" s="97"/>
      <c r="BF70" s="87">
        <f t="shared" ref="BF70:BM70" si="174">SUM(BF71:BF72)</f>
        <v>0</v>
      </c>
      <c r="BG70" s="77">
        <f t="shared" si="174"/>
        <v>0</v>
      </c>
      <c r="BH70" s="88">
        <f>SUM(BH71:BH72)</f>
        <v>0</v>
      </c>
      <c r="BI70" s="77">
        <f>SUM(BI71:BI72)</f>
        <v>0</v>
      </c>
      <c r="BJ70" s="88">
        <f t="shared" si="174"/>
        <v>0</v>
      </c>
      <c r="BK70" s="77">
        <f t="shared" si="174"/>
        <v>0</v>
      </c>
      <c r="BL70" s="76">
        <f t="shared" si="174"/>
        <v>0</v>
      </c>
      <c r="BM70" s="89">
        <f t="shared" si="174"/>
        <v>2</v>
      </c>
      <c r="BN70" s="97"/>
      <c r="BO70" s="87">
        <f t="shared" ref="BO70:BV70" si="175">SUM(BO71:BO72)</f>
        <v>0</v>
      </c>
      <c r="BP70" s="77">
        <f t="shared" si="175"/>
        <v>0</v>
      </c>
      <c r="BQ70" s="88">
        <f>SUM(BQ71:BQ72)</f>
        <v>0</v>
      </c>
      <c r="BR70" s="77">
        <f>SUM(BR71:BR72)</f>
        <v>0</v>
      </c>
      <c r="BS70" s="88">
        <f t="shared" si="175"/>
        <v>0</v>
      </c>
      <c r="BT70" s="77">
        <f t="shared" si="175"/>
        <v>0</v>
      </c>
      <c r="BU70" s="76">
        <f t="shared" si="175"/>
        <v>0</v>
      </c>
      <c r="BV70" s="89">
        <f t="shared" si="175"/>
        <v>0</v>
      </c>
      <c r="BW70" s="97"/>
      <c r="BX70" s="87">
        <f t="shared" ref="BX70:CE70" si="176">SUM(BX71:BX72)</f>
        <v>0</v>
      </c>
      <c r="BY70" s="77">
        <f t="shared" si="176"/>
        <v>0</v>
      </c>
      <c r="BZ70" s="88">
        <f>SUM(BZ71:BZ72)</f>
        <v>0</v>
      </c>
      <c r="CA70" s="77">
        <f>SUM(CA71:CA72)</f>
        <v>0</v>
      </c>
      <c r="CB70" s="88">
        <f t="shared" si="176"/>
        <v>0</v>
      </c>
      <c r="CC70" s="77">
        <f t="shared" si="176"/>
        <v>0</v>
      </c>
      <c r="CD70" s="76">
        <f t="shared" si="176"/>
        <v>0</v>
      </c>
      <c r="CE70" s="89">
        <f t="shared" si="176"/>
        <v>0</v>
      </c>
      <c r="CF70" s="97"/>
      <c r="CG70" s="87">
        <f t="shared" ref="CG70:CN70" si="177">SUM(CG71:CG72)</f>
        <v>0</v>
      </c>
      <c r="CH70" s="77">
        <f t="shared" si="177"/>
        <v>0</v>
      </c>
      <c r="CI70" s="88">
        <f>SUM(CI71:CI72)</f>
        <v>0</v>
      </c>
      <c r="CJ70" s="77">
        <f>SUM(CJ71:CJ72)</f>
        <v>0</v>
      </c>
      <c r="CK70" s="88">
        <f t="shared" si="177"/>
        <v>0</v>
      </c>
      <c r="CL70" s="77">
        <f t="shared" si="177"/>
        <v>0</v>
      </c>
      <c r="CM70" s="76">
        <f t="shared" si="177"/>
        <v>0</v>
      </c>
      <c r="CN70" s="89">
        <f t="shared" si="177"/>
        <v>0</v>
      </c>
      <c r="CO70" s="97"/>
      <c r="CP70" s="87">
        <f t="shared" ref="CP70:CW70" si="178">SUM(CP71:CP72)</f>
        <v>0</v>
      </c>
      <c r="CQ70" s="77">
        <f t="shared" si="178"/>
        <v>0</v>
      </c>
      <c r="CR70" s="88">
        <f>SUM(CR71:CR72)</f>
        <v>0</v>
      </c>
      <c r="CS70" s="77">
        <f>SUM(CS71:CS72)</f>
        <v>0</v>
      </c>
      <c r="CT70" s="88">
        <f t="shared" si="178"/>
        <v>0</v>
      </c>
      <c r="CU70" s="77">
        <f t="shared" si="178"/>
        <v>0</v>
      </c>
      <c r="CV70" s="76">
        <f t="shared" si="178"/>
        <v>0</v>
      </c>
      <c r="CW70" s="89">
        <f t="shared" si="178"/>
        <v>0</v>
      </c>
      <c r="CX70" s="97"/>
      <c r="CY70" s="87">
        <f t="shared" ref="CY70:DF70" si="179">SUM(CY71:CY72)</f>
        <v>0</v>
      </c>
      <c r="CZ70" s="77">
        <f t="shared" si="179"/>
        <v>0</v>
      </c>
      <c r="DA70" s="88">
        <f>SUM(DA71:DA72)</f>
        <v>0</v>
      </c>
      <c r="DB70" s="77">
        <f>SUM(DB71:DB72)</f>
        <v>0</v>
      </c>
      <c r="DC70" s="88">
        <f t="shared" si="179"/>
        <v>0</v>
      </c>
      <c r="DD70" s="77">
        <f t="shared" si="179"/>
        <v>0</v>
      </c>
      <c r="DE70" s="76">
        <f t="shared" si="179"/>
        <v>0</v>
      </c>
      <c r="DF70" s="89">
        <f t="shared" si="179"/>
        <v>0</v>
      </c>
      <c r="DG70" s="97"/>
      <c r="DH70" s="87">
        <f t="shared" ref="DH70:DO70" si="180">SUM(DH71:DH72)</f>
        <v>0</v>
      </c>
      <c r="DI70" s="77">
        <f t="shared" si="180"/>
        <v>0</v>
      </c>
      <c r="DJ70" s="88">
        <f>SUM(DJ71:DJ72)</f>
        <v>0</v>
      </c>
      <c r="DK70" s="77">
        <f>SUM(DK71:DK72)</f>
        <v>0</v>
      </c>
      <c r="DL70" s="88">
        <f t="shared" si="180"/>
        <v>0</v>
      </c>
      <c r="DM70" s="77">
        <f t="shared" si="180"/>
        <v>0</v>
      </c>
      <c r="DN70" s="76">
        <f t="shared" si="180"/>
        <v>0</v>
      </c>
      <c r="DO70" s="89">
        <f t="shared" si="180"/>
        <v>0</v>
      </c>
      <c r="DP70" s="97"/>
      <c r="DQ70" s="87">
        <f t="shared" ref="DQ70:DX70" si="181">SUM(DQ71:DQ72)</f>
        <v>0</v>
      </c>
      <c r="DR70" s="77">
        <f t="shared" si="181"/>
        <v>0</v>
      </c>
      <c r="DS70" s="88">
        <f>SUM(DS71:DS72)</f>
        <v>0</v>
      </c>
      <c r="DT70" s="77">
        <f>SUM(DT71:DT72)</f>
        <v>0</v>
      </c>
      <c r="DU70" s="88">
        <f t="shared" si="181"/>
        <v>0</v>
      </c>
      <c r="DV70" s="77">
        <f t="shared" si="181"/>
        <v>0</v>
      </c>
      <c r="DW70" s="76">
        <f t="shared" si="181"/>
        <v>0</v>
      </c>
      <c r="DX70" s="89">
        <f t="shared" si="181"/>
        <v>0</v>
      </c>
      <c r="DY70" s="97"/>
      <c r="DZ70" s="87">
        <f t="shared" ref="DZ70:EG70" si="182">SUM(DZ71:DZ72)</f>
        <v>0</v>
      </c>
      <c r="EA70" s="77">
        <f t="shared" si="182"/>
        <v>0</v>
      </c>
      <c r="EB70" s="88">
        <f>SUM(EB71:EB72)</f>
        <v>0</v>
      </c>
      <c r="EC70" s="77">
        <f>SUM(EC71:EC72)</f>
        <v>0</v>
      </c>
      <c r="ED70" s="88">
        <f t="shared" si="182"/>
        <v>0</v>
      </c>
      <c r="EE70" s="77">
        <f t="shared" si="182"/>
        <v>0</v>
      </c>
      <c r="EF70" s="88">
        <f t="shared" si="182"/>
        <v>0</v>
      </c>
      <c r="EG70" s="89">
        <f t="shared" si="182"/>
        <v>0</v>
      </c>
      <c r="EH70" s="97"/>
      <c r="EI70" s="87">
        <f t="shared" ref="EI70:EP70" si="183">SUM(EI71:EI72)</f>
        <v>0</v>
      </c>
      <c r="EJ70" s="77">
        <f t="shared" si="183"/>
        <v>0</v>
      </c>
      <c r="EK70" s="88">
        <f>SUM(EK71:EK72)</f>
        <v>0</v>
      </c>
      <c r="EL70" s="77">
        <f>SUM(EL71:EL72)</f>
        <v>0</v>
      </c>
      <c r="EM70" s="88">
        <f t="shared" si="183"/>
        <v>0</v>
      </c>
      <c r="EN70" s="77">
        <f t="shared" si="183"/>
        <v>0</v>
      </c>
      <c r="EO70" s="88">
        <f t="shared" si="183"/>
        <v>0</v>
      </c>
      <c r="EP70" s="89">
        <f t="shared" si="183"/>
        <v>0</v>
      </c>
      <c r="EQ70" s="90"/>
      <c r="ER70" s="87">
        <f t="shared" ref="ER70:EY70" si="184">SUM(ER71:ER72)</f>
        <v>0</v>
      </c>
      <c r="ES70" s="77">
        <f t="shared" si="184"/>
        <v>0</v>
      </c>
      <c r="ET70" s="88">
        <f>SUM(ET71:ET72)</f>
        <v>0</v>
      </c>
      <c r="EU70" s="77">
        <f>SUM(EU71:EU72)</f>
        <v>0</v>
      </c>
      <c r="EV70" s="88">
        <f t="shared" si="184"/>
        <v>0</v>
      </c>
      <c r="EW70" s="77">
        <f t="shared" si="184"/>
        <v>0</v>
      </c>
      <c r="EX70" s="88">
        <f t="shared" si="184"/>
        <v>0</v>
      </c>
      <c r="EY70" s="89">
        <f t="shared" si="184"/>
        <v>0</v>
      </c>
      <c r="EZ70" s="90"/>
      <c r="FA70" s="87">
        <f t="shared" ref="FA70:FH70" si="185">SUM(FA71:FA72)</f>
        <v>0</v>
      </c>
      <c r="FB70" s="77">
        <f t="shared" si="185"/>
        <v>0</v>
      </c>
      <c r="FC70" s="88">
        <f>SUM(FC71:FC72)</f>
        <v>0</v>
      </c>
      <c r="FD70" s="77">
        <f>SUM(FD71:FD72)</f>
        <v>0</v>
      </c>
      <c r="FE70" s="88">
        <f t="shared" si="185"/>
        <v>0</v>
      </c>
      <c r="FF70" s="77">
        <f t="shared" si="185"/>
        <v>0</v>
      </c>
      <c r="FG70" s="88">
        <f t="shared" si="185"/>
        <v>0</v>
      </c>
      <c r="FH70" s="89">
        <f t="shared" si="185"/>
        <v>0</v>
      </c>
    </row>
    <row r="71" spans="1:164" outlineLevel="1" x14ac:dyDescent="0.2">
      <c r="A71" s="13" t="s">
        <v>101</v>
      </c>
      <c r="B71" s="76">
        <v>10</v>
      </c>
      <c r="C71" s="77">
        <f>SUM(E71,G71,I71,K71,N71,P71,R71,T71,W71,Y71,AA71,AC71,AF71,AH71,AJ71,AL71,AO71,AQ71,AS71,AU71,AX71,AZ71,BB71,BD71,BG71,BI71,BK71,BM71,BP71,BR71,BT71,BV71,BY71,CA71,CC71,CE71,CH71,CJ71,CL71,CN71,CQ71,CS71,CU71,CW71,CZ71,DB71,DD71,DF71,DI71,DK71,DM71,DO71,DR71,DT71,DV71,DX71,EA71,EC71,EE71,EG71,EJ71,EL71,EN71,EP71,ES71,EU71,EW71,EY71,FB71,FD71,FF71,FH71)</f>
        <v>6</v>
      </c>
      <c r="D71" s="91"/>
      <c r="E71" s="92"/>
      <c r="F71" s="93"/>
      <c r="G71" s="92">
        <v>1.5</v>
      </c>
      <c r="H71" s="93"/>
      <c r="I71" s="92"/>
      <c r="J71" s="93"/>
      <c r="K71" s="94"/>
      <c r="L71" s="93"/>
      <c r="M71" s="91"/>
      <c r="N71" s="92"/>
      <c r="O71" s="93">
        <v>2</v>
      </c>
      <c r="P71" s="92">
        <v>2</v>
      </c>
      <c r="Q71" s="93"/>
      <c r="R71" s="92"/>
      <c r="S71" s="93"/>
      <c r="T71" s="94"/>
      <c r="U71" s="93"/>
      <c r="V71" s="91"/>
      <c r="W71" s="92"/>
      <c r="X71" s="93"/>
      <c r="Y71" s="92">
        <v>0.5</v>
      </c>
      <c r="Z71" s="93"/>
      <c r="AA71" s="92"/>
      <c r="AB71" s="93"/>
      <c r="AC71" s="94"/>
      <c r="AD71" s="93"/>
      <c r="AE71" s="91"/>
      <c r="AF71" s="92"/>
      <c r="AG71" s="93"/>
      <c r="AH71" s="92"/>
      <c r="AI71" s="93"/>
      <c r="AJ71" s="92"/>
      <c r="AK71" s="93"/>
      <c r="AL71" s="94"/>
      <c r="AM71" s="95"/>
      <c r="AN71" s="91"/>
      <c r="AO71" s="92"/>
      <c r="AP71" s="93"/>
      <c r="AQ71" s="92"/>
      <c r="AR71" s="93"/>
      <c r="AS71" s="92"/>
      <c r="AT71" s="93"/>
      <c r="AU71" s="94"/>
      <c r="AV71" s="95"/>
      <c r="AW71" s="91"/>
      <c r="AX71" s="92"/>
      <c r="AY71" s="93"/>
      <c r="AZ71" s="92"/>
      <c r="BA71" s="93"/>
      <c r="BB71" s="92"/>
      <c r="BC71" s="93"/>
      <c r="BD71" s="94"/>
      <c r="BE71" s="95"/>
      <c r="BF71" s="91"/>
      <c r="BG71" s="92"/>
      <c r="BH71" s="93"/>
      <c r="BI71" s="92"/>
      <c r="BJ71" s="93"/>
      <c r="BK71" s="92"/>
      <c r="BL71" s="93"/>
      <c r="BM71" s="94">
        <v>2</v>
      </c>
      <c r="BN71" s="95"/>
      <c r="BO71" s="91"/>
      <c r="BP71" s="92"/>
      <c r="BQ71" s="93"/>
      <c r="BR71" s="92"/>
      <c r="BS71" s="93"/>
      <c r="BT71" s="92"/>
      <c r="BU71" s="93"/>
      <c r="BV71" s="94"/>
      <c r="BW71" s="95"/>
      <c r="BX71" s="91"/>
      <c r="BY71" s="92"/>
      <c r="BZ71" s="93"/>
      <c r="CA71" s="92"/>
      <c r="CB71" s="93"/>
      <c r="CC71" s="92"/>
      <c r="CD71" s="93"/>
      <c r="CE71" s="94"/>
      <c r="CF71" s="95"/>
      <c r="CG71" s="91"/>
      <c r="CH71" s="92"/>
      <c r="CI71" s="93"/>
      <c r="CJ71" s="92"/>
      <c r="CK71" s="93"/>
      <c r="CL71" s="92"/>
      <c r="CM71" s="93"/>
      <c r="CN71" s="94"/>
      <c r="CO71" s="95"/>
      <c r="CP71" s="91"/>
      <c r="CQ71" s="92"/>
      <c r="CR71" s="93"/>
      <c r="CS71" s="92"/>
      <c r="CT71" s="93"/>
      <c r="CU71" s="92"/>
      <c r="CV71" s="93"/>
      <c r="CW71" s="94"/>
      <c r="CX71" s="95"/>
      <c r="CY71" s="91"/>
      <c r="CZ71" s="92"/>
      <c r="DA71" s="93"/>
      <c r="DB71" s="92"/>
      <c r="DC71" s="93"/>
      <c r="DD71" s="92"/>
      <c r="DE71" s="93"/>
      <c r="DF71" s="94"/>
      <c r="DG71" s="95"/>
      <c r="DH71" s="91"/>
      <c r="DI71" s="92"/>
      <c r="DJ71" s="93"/>
      <c r="DK71" s="92"/>
      <c r="DL71" s="93"/>
      <c r="DM71" s="92"/>
      <c r="DN71" s="93"/>
      <c r="DO71" s="94"/>
      <c r="DP71" s="95"/>
      <c r="DQ71" s="91"/>
      <c r="DR71" s="92"/>
      <c r="DS71" s="93"/>
      <c r="DT71" s="92"/>
      <c r="DU71" s="93"/>
      <c r="DV71" s="92"/>
      <c r="DW71" s="93"/>
      <c r="DX71" s="94"/>
      <c r="DY71" s="95"/>
      <c r="DZ71" s="91"/>
      <c r="EA71" s="92"/>
      <c r="EB71" s="93"/>
      <c r="EC71" s="92"/>
      <c r="ED71" s="93"/>
      <c r="EE71" s="92"/>
      <c r="EF71" s="93"/>
      <c r="EG71" s="94"/>
      <c r="EH71" s="95"/>
      <c r="EI71" s="91"/>
      <c r="EJ71" s="92"/>
      <c r="EK71" s="93"/>
      <c r="EL71" s="92"/>
      <c r="EM71" s="93"/>
      <c r="EN71" s="92"/>
      <c r="EO71" s="93"/>
      <c r="EP71" s="94"/>
      <c r="EQ71" s="95"/>
      <c r="ER71" s="91"/>
      <c r="ES71" s="92"/>
      <c r="ET71" s="93"/>
      <c r="EU71" s="92"/>
      <c r="EV71" s="93"/>
      <c r="EW71" s="92"/>
      <c r="EX71" s="93"/>
      <c r="EY71" s="94"/>
      <c r="EZ71" s="95"/>
      <c r="FA71" s="91"/>
      <c r="FB71" s="92"/>
      <c r="FC71" s="93"/>
      <c r="FD71" s="92"/>
      <c r="FE71" s="93"/>
      <c r="FF71" s="92"/>
      <c r="FG71" s="93"/>
      <c r="FH71" s="94"/>
    </row>
    <row r="72" spans="1:164" outlineLevel="1" x14ac:dyDescent="0.2">
      <c r="A72" s="13" t="s">
        <v>102</v>
      </c>
      <c r="B72" s="76">
        <v>11</v>
      </c>
      <c r="C72" s="77">
        <f>SUM(E72,G72,I72,K72,N72,P72,R72,T72,W72,Y72,AA72,AC72,AF72,AH72,AJ72,AL72,AO72,AQ72,AS72,AU72,AX72,AZ72,BB72,BD72,BG72,BI72,BK72,BM72,BP72,BR72,BT72,BV72,BY72,CA72,CC72,CE72,CH72,CJ72,CL72,CN72,CQ72,CS72,CU72,CW72,CZ72,DB72,DD72,DF72,DI72,DK72,DM72,DO72,DR72,DT72,DV72,DX72,EA72,EC72,EE72,EG72,EJ72,EL72,EN72,EP72,ES72,EU72,EW72,EY72,FB72,FD72,FF72,FH72)</f>
        <v>0</v>
      </c>
      <c r="D72" s="91"/>
      <c r="E72" s="92"/>
      <c r="F72" s="93"/>
      <c r="G72" s="92"/>
      <c r="H72" s="93"/>
      <c r="I72" s="92"/>
      <c r="J72" s="93"/>
      <c r="K72" s="94"/>
      <c r="L72" s="93"/>
      <c r="M72" s="91"/>
      <c r="N72" s="92"/>
      <c r="O72" s="93"/>
      <c r="P72" s="92"/>
      <c r="Q72" s="93"/>
      <c r="R72" s="92"/>
      <c r="S72" s="93"/>
      <c r="T72" s="94"/>
      <c r="U72" s="93"/>
      <c r="V72" s="91"/>
      <c r="W72" s="92"/>
      <c r="X72" s="93"/>
      <c r="Y72" s="92"/>
      <c r="Z72" s="93"/>
      <c r="AA72" s="92"/>
      <c r="AB72" s="93"/>
      <c r="AC72" s="94"/>
      <c r="AD72" s="93"/>
      <c r="AE72" s="91"/>
      <c r="AF72" s="92"/>
      <c r="AG72" s="93"/>
      <c r="AH72" s="92"/>
      <c r="AI72" s="93"/>
      <c r="AJ72" s="92"/>
      <c r="AK72" s="93"/>
      <c r="AL72" s="94"/>
      <c r="AM72" s="95"/>
      <c r="AN72" s="91"/>
      <c r="AO72" s="92"/>
      <c r="AP72" s="93"/>
      <c r="AQ72" s="92"/>
      <c r="AR72" s="93"/>
      <c r="AS72" s="92"/>
      <c r="AT72" s="93"/>
      <c r="AU72" s="94"/>
      <c r="AV72" s="95"/>
      <c r="AW72" s="91"/>
      <c r="AX72" s="92"/>
      <c r="AY72" s="93"/>
      <c r="AZ72" s="92"/>
      <c r="BA72" s="93"/>
      <c r="BB72" s="92"/>
      <c r="BC72" s="93"/>
      <c r="BD72" s="94"/>
      <c r="BE72" s="95"/>
      <c r="BF72" s="91"/>
      <c r="BG72" s="92"/>
      <c r="BH72" s="93"/>
      <c r="BI72" s="92"/>
      <c r="BJ72" s="93"/>
      <c r="BK72" s="92"/>
      <c r="BL72" s="93"/>
      <c r="BM72" s="94"/>
      <c r="BN72" s="95"/>
      <c r="BO72" s="91"/>
      <c r="BP72" s="92"/>
      <c r="BQ72" s="93"/>
      <c r="BR72" s="92"/>
      <c r="BS72" s="93"/>
      <c r="BT72" s="92"/>
      <c r="BU72" s="93"/>
      <c r="BV72" s="94"/>
      <c r="BW72" s="95"/>
      <c r="BX72" s="91"/>
      <c r="BY72" s="92"/>
      <c r="BZ72" s="93"/>
      <c r="CA72" s="92"/>
      <c r="CB72" s="93"/>
      <c r="CC72" s="92"/>
      <c r="CD72" s="93"/>
      <c r="CE72" s="94"/>
      <c r="CF72" s="95"/>
      <c r="CG72" s="91"/>
      <c r="CH72" s="92"/>
      <c r="CI72" s="93"/>
      <c r="CJ72" s="92"/>
      <c r="CK72" s="93"/>
      <c r="CL72" s="92"/>
      <c r="CM72" s="93"/>
      <c r="CN72" s="94"/>
      <c r="CO72" s="95"/>
      <c r="CP72" s="91"/>
      <c r="CQ72" s="92"/>
      <c r="CR72" s="93"/>
      <c r="CS72" s="92"/>
      <c r="CT72" s="93"/>
      <c r="CU72" s="92"/>
      <c r="CV72" s="93"/>
      <c r="CW72" s="94"/>
      <c r="CX72" s="95"/>
      <c r="CY72" s="91"/>
      <c r="CZ72" s="92"/>
      <c r="DA72" s="93"/>
      <c r="DB72" s="92"/>
      <c r="DC72" s="93"/>
      <c r="DD72" s="92"/>
      <c r="DE72" s="93"/>
      <c r="DF72" s="94"/>
      <c r="DG72" s="95"/>
      <c r="DH72" s="91"/>
      <c r="DI72" s="92"/>
      <c r="DJ72" s="93"/>
      <c r="DK72" s="92"/>
      <c r="DL72" s="93"/>
      <c r="DM72" s="92"/>
      <c r="DN72" s="93"/>
      <c r="DO72" s="94"/>
      <c r="DP72" s="95"/>
      <c r="DQ72" s="91"/>
      <c r="DR72" s="92"/>
      <c r="DS72" s="93"/>
      <c r="DT72" s="92"/>
      <c r="DU72" s="93"/>
      <c r="DV72" s="92"/>
      <c r="DW72" s="93"/>
      <c r="DX72" s="94"/>
      <c r="DY72" s="95"/>
      <c r="DZ72" s="91"/>
      <c r="EA72" s="92"/>
      <c r="EB72" s="93"/>
      <c r="EC72" s="92"/>
      <c r="ED72" s="93"/>
      <c r="EE72" s="92"/>
      <c r="EF72" s="93"/>
      <c r="EG72" s="94"/>
      <c r="EH72" s="95"/>
      <c r="EI72" s="91"/>
      <c r="EJ72" s="92"/>
      <c r="EK72" s="93"/>
      <c r="EL72" s="92"/>
      <c r="EM72" s="93"/>
      <c r="EN72" s="92"/>
      <c r="EO72" s="93"/>
      <c r="EP72" s="94"/>
      <c r="EQ72" s="95"/>
      <c r="ER72" s="91"/>
      <c r="ES72" s="92"/>
      <c r="ET72" s="93"/>
      <c r="EU72" s="92"/>
      <c r="EV72" s="93"/>
      <c r="EW72" s="92"/>
      <c r="EX72" s="93"/>
      <c r="EY72" s="94"/>
      <c r="EZ72" s="95"/>
      <c r="FA72" s="91"/>
      <c r="FB72" s="92"/>
      <c r="FC72" s="93"/>
      <c r="FD72" s="92"/>
      <c r="FE72" s="93"/>
      <c r="FF72" s="92"/>
      <c r="FG72" s="93"/>
      <c r="FH72" s="94"/>
    </row>
    <row r="73" spans="1:164" x14ac:dyDescent="0.2">
      <c r="A73" s="128"/>
      <c r="B73" s="81"/>
      <c r="C73" s="82"/>
      <c r="D73" s="91"/>
      <c r="E73" s="92"/>
      <c r="F73" s="93"/>
      <c r="G73" s="92"/>
      <c r="H73" s="93"/>
      <c r="I73" s="92"/>
      <c r="J73" s="93"/>
      <c r="K73" s="94"/>
      <c r="L73" s="93"/>
      <c r="M73" s="101"/>
      <c r="N73" s="102"/>
      <c r="O73" s="103"/>
      <c r="P73" s="102"/>
      <c r="Q73" s="103"/>
      <c r="R73" s="102"/>
      <c r="S73" s="103"/>
      <c r="T73" s="104"/>
      <c r="U73" s="93"/>
      <c r="V73" s="101"/>
      <c r="W73" s="102"/>
      <c r="X73" s="103"/>
      <c r="Y73" s="102"/>
      <c r="Z73" s="103"/>
      <c r="AA73" s="102"/>
      <c r="AB73" s="103"/>
      <c r="AC73" s="104"/>
      <c r="AD73" s="93"/>
      <c r="AE73" s="101"/>
      <c r="AF73" s="102"/>
      <c r="AG73" s="103"/>
      <c r="AH73" s="102"/>
      <c r="AI73" s="103"/>
      <c r="AJ73" s="102"/>
      <c r="AK73" s="103"/>
      <c r="AL73" s="104"/>
      <c r="AM73" s="95"/>
      <c r="AN73" s="101"/>
      <c r="AO73" s="102"/>
      <c r="AP73" s="103"/>
      <c r="AQ73" s="102"/>
      <c r="AR73" s="103"/>
      <c r="AS73" s="102"/>
      <c r="AT73" s="103"/>
      <c r="AU73" s="104"/>
      <c r="AV73" s="95"/>
      <c r="AW73" s="101"/>
      <c r="AX73" s="102"/>
      <c r="AY73" s="103"/>
      <c r="AZ73" s="102"/>
      <c r="BA73" s="103"/>
      <c r="BB73" s="102"/>
      <c r="BC73" s="103"/>
      <c r="BD73" s="104"/>
      <c r="BE73" s="95"/>
      <c r="BF73" s="101"/>
      <c r="BG73" s="102"/>
      <c r="BH73" s="103"/>
      <c r="BI73" s="102"/>
      <c r="BJ73" s="103"/>
      <c r="BK73" s="102"/>
      <c r="BL73" s="103"/>
      <c r="BM73" s="104"/>
      <c r="BN73" s="95"/>
      <c r="BO73" s="101"/>
      <c r="BP73" s="102"/>
      <c r="BQ73" s="103"/>
      <c r="BR73" s="102"/>
      <c r="BS73" s="103"/>
      <c r="BT73" s="102"/>
      <c r="BU73" s="103"/>
      <c r="BV73" s="104"/>
      <c r="BW73" s="95"/>
      <c r="BX73" s="101"/>
      <c r="BY73" s="102"/>
      <c r="BZ73" s="103"/>
      <c r="CA73" s="102"/>
      <c r="CB73" s="103"/>
      <c r="CC73" s="102"/>
      <c r="CD73" s="103"/>
      <c r="CE73" s="104"/>
      <c r="CF73" s="95"/>
      <c r="CG73" s="101"/>
      <c r="CH73" s="102"/>
      <c r="CI73" s="103"/>
      <c r="CJ73" s="102"/>
      <c r="CK73" s="103"/>
      <c r="CL73" s="102"/>
      <c r="CM73" s="103"/>
      <c r="CN73" s="104"/>
      <c r="CO73" s="95"/>
      <c r="CP73" s="101"/>
      <c r="CQ73" s="102"/>
      <c r="CR73" s="103"/>
      <c r="CS73" s="102"/>
      <c r="CT73" s="103"/>
      <c r="CU73" s="102"/>
      <c r="CV73" s="103"/>
      <c r="CW73" s="104"/>
      <c r="CX73" s="95"/>
      <c r="CY73" s="101"/>
      <c r="CZ73" s="102"/>
      <c r="DA73" s="103"/>
      <c r="DB73" s="102"/>
      <c r="DC73" s="103"/>
      <c r="DD73" s="102"/>
      <c r="DE73" s="103"/>
      <c r="DF73" s="104"/>
      <c r="DG73" s="95"/>
      <c r="DH73" s="101"/>
      <c r="DI73" s="102"/>
      <c r="DJ73" s="103"/>
      <c r="DK73" s="102"/>
      <c r="DL73" s="103"/>
      <c r="DM73" s="102"/>
      <c r="DN73" s="103"/>
      <c r="DO73" s="104"/>
      <c r="DP73" s="95"/>
      <c r="DQ73" s="101"/>
      <c r="DR73" s="102"/>
      <c r="DS73" s="103"/>
      <c r="DT73" s="102"/>
      <c r="DU73" s="103"/>
      <c r="DV73" s="102"/>
      <c r="DW73" s="103"/>
      <c r="DX73" s="104"/>
      <c r="DY73" s="95"/>
      <c r="DZ73" s="101"/>
      <c r="EA73" s="102"/>
      <c r="EB73" s="103"/>
      <c r="EC73" s="102"/>
      <c r="ED73" s="103"/>
      <c r="EE73" s="102"/>
      <c r="EF73" s="103"/>
      <c r="EG73" s="104"/>
      <c r="EH73" s="95"/>
      <c r="EI73" s="101"/>
      <c r="EJ73" s="102"/>
      <c r="EK73" s="103"/>
      <c r="EL73" s="102"/>
      <c r="EM73" s="103"/>
      <c r="EN73" s="102"/>
      <c r="EO73" s="103"/>
      <c r="EP73" s="104"/>
      <c r="EQ73" s="95"/>
      <c r="ER73" s="101"/>
      <c r="ES73" s="102"/>
      <c r="ET73" s="103"/>
      <c r="EU73" s="102"/>
      <c r="EV73" s="103"/>
      <c r="EW73" s="102"/>
      <c r="EX73" s="103"/>
      <c r="EY73" s="104"/>
      <c r="EZ73" s="95"/>
      <c r="FA73" s="101"/>
      <c r="FB73" s="102"/>
      <c r="FC73" s="103"/>
      <c r="FD73" s="102"/>
      <c r="FE73" s="103"/>
      <c r="FF73" s="102"/>
      <c r="FG73" s="103"/>
      <c r="FH73" s="104"/>
    </row>
    <row r="74" spans="1:164" s="11" customFormat="1" ht="13.5" thickBot="1" x14ac:dyDescent="0.25">
      <c r="A74" s="1" t="s">
        <v>103</v>
      </c>
      <c r="B74" s="83"/>
      <c r="C74" s="84"/>
      <c r="D74" s="105">
        <f t="shared" ref="D74:K74" si="186">SUM(D11,D16,D23,D29,D32,D44,D48,D57,D65,D70)</f>
        <v>4</v>
      </c>
      <c r="E74" s="106">
        <f t="shared" si="186"/>
        <v>4</v>
      </c>
      <c r="F74" s="107">
        <f t="shared" si="186"/>
        <v>3</v>
      </c>
      <c r="G74" s="106">
        <f t="shared" si="186"/>
        <v>4.5</v>
      </c>
      <c r="H74" s="107">
        <f t="shared" si="186"/>
        <v>1</v>
      </c>
      <c r="I74" s="106">
        <f t="shared" si="186"/>
        <v>2</v>
      </c>
      <c r="J74" s="108">
        <f t="shared" si="186"/>
        <v>0</v>
      </c>
      <c r="K74" s="109">
        <f t="shared" si="186"/>
        <v>0</v>
      </c>
      <c r="L74" s="110"/>
      <c r="M74" s="105">
        <f t="shared" ref="M74:T74" si="187">SUM(M11,M16,M23,M29,M32,M44,M48,M57,M65,M70)</f>
        <v>3</v>
      </c>
      <c r="N74" s="106">
        <f t="shared" si="187"/>
        <v>8.5</v>
      </c>
      <c r="O74" s="107">
        <f t="shared" si="187"/>
        <v>8</v>
      </c>
      <c r="P74" s="106">
        <f t="shared" si="187"/>
        <v>6.5</v>
      </c>
      <c r="Q74" s="107">
        <f t="shared" si="187"/>
        <v>3</v>
      </c>
      <c r="R74" s="106">
        <f t="shared" si="187"/>
        <v>7</v>
      </c>
      <c r="S74" s="108">
        <f t="shared" si="187"/>
        <v>3</v>
      </c>
      <c r="T74" s="109">
        <f t="shared" si="187"/>
        <v>1</v>
      </c>
      <c r="U74" s="110"/>
      <c r="V74" s="105">
        <f t="shared" ref="V74:AC74" si="188">SUM(V11,V16,V23,V29,V32,V44,V48,V57,V65,V70)</f>
        <v>3</v>
      </c>
      <c r="W74" s="106">
        <f t="shared" si="188"/>
        <v>9</v>
      </c>
      <c r="X74" s="107">
        <f t="shared" si="188"/>
        <v>3</v>
      </c>
      <c r="Y74" s="106">
        <f t="shared" si="188"/>
        <v>10.5</v>
      </c>
      <c r="Z74" s="107">
        <f t="shared" si="188"/>
        <v>3</v>
      </c>
      <c r="AA74" s="106">
        <f t="shared" si="188"/>
        <v>4</v>
      </c>
      <c r="AB74" s="108">
        <f t="shared" si="188"/>
        <v>3</v>
      </c>
      <c r="AC74" s="109">
        <f t="shared" si="188"/>
        <v>6</v>
      </c>
      <c r="AD74" s="110"/>
      <c r="AE74" s="105">
        <f t="shared" ref="AE74:AL74" si="189">SUM(AE11,AE16,AE23,AE29,AE32,AE44,AE48,AE57,AE65,AE70)</f>
        <v>11</v>
      </c>
      <c r="AF74" s="106">
        <f t="shared" si="189"/>
        <v>16</v>
      </c>
      <c r="AG74" s="107">
        <f t="shared" si="189"/>
        <v>11</v>
      </c>
      <c r="AH74" s="106">
        <f t="shared" si="189"/>
        <v>12</v>
      </c>
      <c r="AI74" s="107">
        <f t="shared" si="189"/>
        <v>11</v>
      </c>
      <c r="AJ74" s="106">
        <f t="shared" si="189"/>
        <v>19</v>
      </c>
      <c r="AK74" s="108">
        <f t="shared" si="189"/>
        <v>11</v>
      </c>
      <c r="AL74" s="109">
        <f t="shared" si="189"/>
        <v>8</v>
      </c>
      <c r="AM74" s="111"/>
      <c r="AN74" s="105">
        <f t="shared" ref="AN74:AU74" si="190">SUM(AN11,AN16,AN23,AN29,AN32,AN44,AN48,AN57,AN65,AN70)</f>
        <v>12.25</v>
      </c>
      <c r="AO74" s="106">
        <f t="shared" si="190"/>
        <v>8.5</v>
      </c>
      <c r="AP74" s="107">
        <f t="shared" si="190"/>
        <v>12.25</v>
      </c>
      <c r="AQ74" s="106">
        <f t="shared" si="190"/>
        <v>5</v>
      </c>
      <c r="AR74" s="107">
        <f t="shared" si="190"/>
        <v>36.25</v>
      </c>
      <c r="AS74" s="106">
        <f t="shared" si="190"/>
        <v>11.5</v>
      </c>
      <c r="AT74" s="108">
        <f t="shared" si="190"/>
        <v>21.25</v>
      </c>
      <c r="AU74" s="109">
        <f t="shared" si="190"/>
        <v>8</v>
      </c>
      <c r="AV74" s="111"/>
      <c r="AW74" s="105">
        <f t="shared" ref="AW74:BD74" si="191">SUM(AW11,AW16,AW23,AW29,AW32,AW44,AW48,AW57,AW65,AW70)</f>
        <v>7</v>
      </c>
      <c r="AX74" s="106">
        <f t="shared" si="191"/>
        <v>9</v>
      </c>
      <c r="AY74" s="107">
        <f t="shared" si="191"/>
        <v>7</v>
      </c>
      <c r="AZ74" s="106">
        <f t="shared" si="191"/>
        <v>7</v>
      </c>
      <c r="BA74" s="107">
        <f t="shared" si="191"/>
        <v>26</v>
      </c>
      <c r="BB74" s="106">
        <f t="shared" si="191"/>
        <v>11</v>
      </c>
      <c r="BC74" s="108">
        <f t="shared" si="191"/>
        <v>16</v>
      </c>
      <c r="BD74" s="109">
        <f t="shared" si="191"/>
        <v>3</v>
      </c>
      <c r="BE74" s="111"/>
      <c r="BF74" s="105">
        <f t="shared" ref="BF74:BM74" si="192">SUM(BF11,BF16,BF23,BF29,BF32,BF44,BF48,BF57,BF65,BF70)</f>
        <v>6</v>
      </c>
      <c r="BG74" s="106">
        <f t="shared" si="192"/>
        <v>3</v>
      </c>
      <c r="BH74" s="107">
        <f t="shared" si="192"/>
        <v>11</v>
      </c>
      <c r="BI74" s="106">
        <f t="shared" si="192"/>
        <v>10.5</v>
      </c>
      <c r="BJ74" s="107">
        <f t="shared" si="192"/>
        <v>11</v>
      </c>
      <c r="BK74" s="106">
        <f t="shared" si="192"/>
        <v>9</v>
      </c>
      <c r="BL74" s="108">
        <f t="shared" si="192"/>
        <v>11</v>
      </c>
      <c r="BM74" s="109">
        <f t="shared" si="192"/>
        <v>16</v>
      </c>
      <c r="BN74" s="111"/>
      <c r="BO74" s="105">
        <f t="shared" ref="BO74:BV74" si="193">SUM(BO11,BO16,BO23,BO29,BO32,BO44,BO48,BO57,BO65,BO70)</f>
        <v>7.75</v>
      </c>
      <c r="BP74" s="106">
        <f t="shared" si="193"/>
        <v>1</v>
      </c>
      <c r="BQ74" s="107">
        <f t="shared" si="193"/>
        <v>7.75</v>
      </c>
      <c r="BR74" s="106">
        <f t="shared" si="193"/>
        <v>1</v>
      </c>
      <c r="BS74" s="107">
        <f t="shared" si="193"/>
        <v>12.75</v>
      </c>
      <c r="BT74" s="106">
        <f t="shared" si="193"/>
        <v>8</v>
      </c>
      <c r="BU74" s="108">
        <f t="shared" si="193"/>
        <v>7.75</v>
      </c>
      <c r="BV74" s="109">
        <f t="shared" si="193"/>
        <v>3</v>
      </c>
      <c r="BW74" s="111"/>
      <c r="BX74" s="105">
        <f t="shared" ref="BX74:CE74" si="194">SUM(BX11,BX16,BX23,BX29,BX32,BX44,BX48,BX57,BX65,BX70)</f>
        <v>7.25</v>
      </c>
      <c r="BY74" s="106">
        <f t="shared" si="194"/>
        <v>2.5</v>
      </c>
      <c r="BZ74" s="107">
        <f t="shared" si="194"/>
        <v>7.25</v>
      </c>
      <c r="CA74" s="106">
        <f t="shared" si="194"/>
        <v>8</v>
      </c>
      <c r="CB74" s="107">
        <f t="shared" si="194"/>
        <v>7.25</v>
      </c>
      <c r="CC74" s="106">
        <f t="shared" si="194"/>
        <v>9.5</v>
      </c>
      <c r="CD74" s="108">
        <f t="shared" si="194"/>
        <v>7.25</v>
      </c>
      <c r="CE74" s="109">
        <f t="shared" si="194"/>
        <v>4</v>
      </c>
      <c r="CF74" s="111"/>
      <c r="CG74" s="105">
        <f t="shared" ref="CG74:CN74" si="195">SUM(CG11,CG16,CG23,CG29,CG32,CG44,CG48,CG57,CG65,CG70)</f>
        <v>8</v>
      </c>
      <c r="CH74" s="106">
        <f t="shared" si="195"/>
        <v>17.5</v>
      </c>
      <c r="CI74" s="107">
        <f t="shared" si="195"/>
        <v>8</v>
      </c>
      <c r="CJ74" s="106">
        <f t="shared" si="195"/>
        <v>22</v>
      </c>
      <c r="CK74" s="107">
        <f t="shared" si="195"/>
        <v>8</v>
      </c>
      <c r="CL74" s="106">
        <f t="shared" si="195"/>
        <v>12</v>
      </c>
      <c r="CM74" s="108">
        <f t="shared" si="195"/>
        <v>8</v>
      </c>
      <c r="CN74" s="109">
        <f t="shared" si="195"/>
        <v>6</v>
      </c>
      <c r="CO74" s="111"/>
      <c r="CP74" s="105">
        <f t="shared" ref="CP74:CW74" si="196">SUM(CP11,CP16,CP23,CP29,CP32,CP44,CP48,CP57,CP65,CP70)</f>
        <v>9</v>
      </c>
      <c r="CQ74" s="106">
        <f t="shared" si="196"/>
        <v>8.5</v>
      </c>
      <c r="CR74" s="107">
        <f t="shared" si="196"/>
        <v>9</v>
      </c>
      <c r="CS74" s="106">
        <f t="shared" si="196"/>
        <v>9</v>
      </c>
      <c r="CT74" s="107">
        <f t="shared" si="196"/>
        <v>9</v>
      </c>
      <c r="CU74" s="106">
        <f t="shared" si="196"/>
        <v>16</v>
      </c>
      <c r="CV74" s="108">
        <f t="shared" si="196"/>
        <v>9</v>
      </c>
      <c r="CW74" s="109">
        <f t="shared" si="196"/>
        <v>9</v>
      </c>
      <c r="CX74" s="111"/>
      <c r="CY74" s="105">
        <f t="shared" ref="CY74:DF74" si="197">SUM(CY11,CY16,CY23,CY29,CY32,CY44,CY48,CY57,CY65,CY70)</f>
        <v>8</v>
      </c>
      <c r="CZ74" s="106">
        <f t="shared" si="197"/>
        <v>13.5</v>
      </c>
      <c r="DA74" s="107">
        <f t="shared" si="197"/>
        <v>8</v>
      </c>
      <c r="DB74" s="106">
        <f t="shared" si="197"/>
        <v>18.5</v>
      </c>
      <c r="DC74" s="107">
        <f t="shared" si="197"/>
        <v>8</v>
      </c>
      <c r="DD74" s="106">
        <f t="shared" si="197"/>
        <v>9</v>
      </c>
      <c r="DE74" s="108">
        <f t="shared" si="197"/>
        <v>8</v>
      </c>
      <c r="DF74" s="109">
        <f t="shared" si="197"/>
        <v>13</v>
      </c>
      <c r="DG74" s="111"/>
      <c r="DH74" s="105">
        <f t="shared" ref="DH74:DO74" si="198">SUM(DH11,DH16,DH23,DH29,DH32,DH44,DH48,DH57,DH65,DH70)</f>
        <v>8.75</v>
      </c>
      <c r="DI74" s="106">
        <f t="shared" si="198"/>
        <v>0</v>
      </c>
      <c r="DJ74" s="107">
        <f t="shared" si="198"/>
        <v>8.75</v>
      </c>
      <c r="DK74" s="106">
        <f t="shared" si="198"/>
        <v>0</v>
      </c>
      <c r="DL74" s="107">
        <f t="shared" si="198"/>
        <v>8.75</v>
      </c>
      <c r="DM74" s="106">
        <f t="shared" si="198"/>
        <v>0</v>
      </c>
      <c r="DN74" s="108">
        <f t="shared" si="198"/>
        <v>8.75</v>
      </c>
      <c r="DO74" s="109">
        <f t="shared" si="198"/>
        <v>0</v>
      </c>
      <c r="DP74" s="111"/>
      <c r="DQ74" s="105">
        <f t="shared" ref="DQ74:DX74" si="199">SUM(DQ11,DQ16,DQ23,DQ29,DQ32,DQ44,DQ48,DQ57,DQ65,DQ70)</f>
        <v>2</v>
      </c>
      <c r="DR74" s="106">
        <f t="shared" si="199"/>
        <v>0</v>
      </c>
      <c r="DS74" s="107">
        <f t="shared" si="199"/>
        <v>2</v>
      </c>
      <c r="DT74" s="106">
        <f t="shared" si="199"/>
        <v>0</v>
      </c>
      <c r="DU74" s="107">
        <f t="shared" si="199"/>
        <v>2</v>
      </c>
      <c r="DV74" s="106">
        <f t="shared" si="199"/>
        <v>0</v>
      </c>
      <c r="DW74" s="108">
        <f t="shared" si="199"/>
        <v>2</v>
      </c>
      <c r="DX74" s="109">
        <f t="shared" si="199"/>
        <v>0</v>
      </c>
      <c r="DY74" s="111"/>
      <c r="DZ74" s="105">
        <f t="shared" ref="DZ74:EG74" si="200">SUM(DZ11,DZ16,DZ23,DZ29,DZ32,DZ44,DZ48,DZ57,DZ65,DZ70)</f>
        <v>2.25</v>
      </c>
      <c r="EA74" s="106">
        <f t="shared" si="200"/>
        <v>0</v>
      </c>
      <c r="EB74" s="107">
        <f t="shared" si="200"/>
        <v>2.25</v>
      </c>
      <c r="EC74" s="106">
        <f t="shared" si="200"/>
        <v>0</v>
      </c>
      <c r="ED74" s="107">
        <f t="shared" si="200"/>
        <v>2.25</v>
      </c>
      <c r="EE74" s="106">
        <f t="shared" si="200"/>
        <v>0</v>
      </c>
      <c r="EF74" s="108">
        <f t="shared" si="200"/>
        <v>2.25</v>
      </c>
      <c r="EG74" s="109">
        <f t="shared" si="200"/>
        <v>0</v>
      </c>
      <c r="EH74" s="111"/>
      <c r="EI74" s="105">
        <f t="shared" ref="EI74:EP74" si="201">SUM(EI11,EI16,EI23,EI29,EI32,EI44,EI48,EI57,EI65,EI70)</f>
        <v>2.75</v>
      </c>
      <c r="EJ74" s="106">
        <f t="shared" si="201"/>
        <v>0</v>
      </c>
      <c r="EK74" s="107">
        <f t="shared" si="201"/>
        <v>2.75</v>
      </c>
      <c r="EL74" s="106">
        <f t="shared" si="201"/>
        <v>0</v>
      </c>
      <c r="EM74" s="107">
        <f t="shared" si="201"/>
        <v>2.75</v>
      </c>
      <c r="EN74" s="106">
        <f t="shared" si="201"/>
        <v>0</v>
      </c>
      <c r="EO74" s="108">
        <f t="shared" si="201"/>
        <v>2.75</v>
      </c>
      <c r="EP74" s="109">
        <f t="shared" si="201"/>
        <v>0</v>
      </c>
      <c r="EQ74" s="111"/>
      <c r="ER74" s="105">
        <f t="shared" ref="ER74:EY74" si="202">SUM(ER11,ER16,ER23,ER29,ER32,ER44,ER48,ER57,ER65,ER70)</f>
        <v>2</v>
      </c>
      <c r="ES74" s="106">
        <f t="shared" si="202"/>
        <v>0</v>
      </c>
      <c r="ET74" s="107">
        <f t="shared" si="202"/>
        <v>2</v>
      </c>
      <c r="EU74" s="106">
        <f t="shared" si="202"/>
        <v>0</v>
      </c>
      <c r="EV74" s="107">
        <f t="shared" si="202"/>
        <v>2</v>
      </c>
      <c r="EW74" s="106">
        <f t="shared" si="202"/>
        <v>0</v>
      </c>
      <c r="EX74" s="108">
        <f t="shared" si="202"/>
        <v>2</v>
      </c>
      <c r="EY74" s="109">
        <f t="shared" si="202"/>
        <v>0</v>
      </c>
      <c r="EZ74" s="111"/>
      <c r="FA74" s="105">
        <f t="shared" ref="FA74:FH74" si="203">SUM(FA11,FA16,FA23,FA29,FA32,FA44,FA48,FA57,FA65,FA70)</f>
        <v>2</v>
      </c>
      <c r="FB74" s="106">
        <f t="shared" si="203"/>
        <v>0</v>
      </c>
      <c r="FC74" s="107">
        <f t="shared" si="203"/>
        <v>2</v>
      </c>
      <c r="FD74" s="106">
        <f t="shared" si="203"/>
        <v>0</v>
      </c>
      <c r="FE74" s="107">
        <f t="shared" si="203"/>
        <v>2</v>
      </c>
      <c r="FF74" s="106">
        <f t="shared" si="203"/>
        <v>0</v>
      </c>
      <c r="FG74" s="108">
        <f t="shared" si="203"/>
        <v>2</v>
      </c>
      <c r="FH74" s="109">
        <f t="shared" si="203"/>
        <v>0</v>
      </c>
    </row>
    <row r="75" spans="1:164" s="11" customFormat="1" ht="13.5" thickBot="1" x14ac:dyDescent="0.25">
      <c r="A75" s="1" t="s">
        <v>104</v>
      </c>
      <c r="B75" s="85">
        <f>SUM(B11+B16+B23+B29+B32+B44+B48+B57+B65+B70)</f>
        <v>895</v>
      </c>
      <c r="C75" s="86">
        <f>SUM(C11+C16+C23+C29+C32+C44+C48+C57+C65+C70)</f>
        <v>409</v>
      </c>
      <c r="D75" s="83"/>
      <c r="E75" s="83"/>
      <c r="F75" s="83"/>
      <c r="G75" s="83"/>
      <c r="H75" s="83"/>
      <c r="I75" s="83"/>
      <c r="J75" s="112">
        <f>SUM(D74,F74,H74,J74)</f>
        <v>8</v>
      </c>
      <c r="K75" s="113">
        <f>SUM(E74,G74,I74,K74)</f>
        <v>10.5</v>
      </c>
      <c r="L75" s="114"/>
      <c r="M75" s="83"/>
      <c r="N75" s="83"/>
      <c r="O75" s="83"/>
      <c r="P75" s="83"/>
      <c r="Q75" s="83"/>
      <c r="R75" s="83"/>
      <c r="S75" s="112">
        <f>SUM(M74,O74,Q74,S74)</f>
        <v>17</v>
      </c>
      <c r="T75" s="113">
        <f>SUM(N74,P74,R74,,T74)</f>
        <v>23</v>
      </c>
      <c r="U75" s="114"/>
      <c r="V75" s="83"/>
      <c r="W75" s="83"/>
      <c r="X75" s="83"/>
      <c r="Y75" s="83"/>
      <c r="Z75" s="83"/>
      <c r="AA75" s="83"/>
      <c r="AB75" s="112">
        <f>SUM(V74,X74,Z74,AB74)</f>
        <v>12</v>
      </c>
      <c r="AC75" s="113">
        <f>SUM(W74,Y74,AA74,AC74)</f>
        <v>29.5</v>
      </c>
      <c r="AD75" s="114"/>
      <c r="AE75" s="83"/>
      <c r="AF75" s="83"/>
      <c r="AG75" s="83"/>
      <c r="AH75" s="83"/>
      <c r="AI75" s="83"/>
      <c r="AJ75" s="83"/>
      <c r="AK75" s="112">
        <f>SUM(AE74,AG74,AI74,AK74)</f>
        <v>44</v>
      </c>
      <c r="AL75" s="113">
        <f>SUM(AF74,AH74,AJ74,AL74)</f>
        <v>55</v>
      </c>
      <c r="AM75" s="115"/>
      <c r="AN75" s="83"/>
      <c r="AO75" s="83"/>
      <c r="AP75" s="83"/>
      <c r="AQ75" s="83"/>
      <c r="AR75" s="83"/>
      <c r="AS75" s="83"/>
      <c r="AT75" s="112">
        <f>SUM(AN74,AP74,AR74,AT74)</f>
        <v>82</v>
      </c>
      <c r="AU75" s="113">
        <f>SUM(AO74,AQ74,AS74,AU74)</f>
        <v>33</v>
      </c>
      <c r="AV75" s="111"/>
      <c r="AW75" s="83"/>
      <c r="AX75" s="83"/>
      <c r="AY75" s="83"/>
      <c r="AZ75" s="83"/>
      <c r="BA75" s="83"/>
      <c r="BB75" s="83"/>
      <c r="BC75" s="112">
        <f>SUM(AW74,AY74,BA74,BC74)</f>
        <v>56</v>
      </c>
      <c r="BD75" s="113">
        <f>SUM(AX74,AZ74,BB74,BD74)</f>
        <v>30</v>
      </c>
      <c r="BE75" s="111"/>
      <c r="BF75" s="83"/>
      <c r="BG75" s="83"/>
      <c r="BH75" s="83"/>
      <c r="BI75" s="83"/>
      <c r="BJ75" s="83"/>
      <c r="BK75" s="83"/>
      <c r="BL75" s="112">
        <f>SUM(BF74,BH74,BJ74,BL74)</f>
        <v>39</v>
      </c>
      <c r="BM75" s="113">
        <f>SUM(BG74,BI74,BK74,BM74)</f>
        <v>38.5</v>
      </c>
      <c r="BN75" s="111"/>
      <c r="BO75" s="83"/>
      <c r="BP75" s="83"/>
      <c r="BQ75" s="83"/>
      <c r="BR75" s="83"/>
      <c r="BS75" s="83"/>
      <c r="BT75" s="83"/>
      <c r="BU75" s="112">
        <f>SUM(BO74,BQ74,BS74,BU74)</f>
        <v>36</v>
      </c>
      <c r="BV75" s="113">
        <f>SUM(BP74,BR74,BT74,BV74)</f>
        <v>13</v>
      </c>
      <c r="BW75" s="111"/>
      <c r="BX75" s="83"/>
      <c r="BY75" s="83"/>
      <c r="BZ75" s="83"/>
      <c r="CA75" s="83"/>
      <c r="CB75" s="83"/>
      <c r="CC75" s="83"/>
      <c r="CD75" s="112">
        <f>SUM(BX74,BZ74,CB74,CD74)</f>
        <v>29</v>
      </c>
      <c r="CE75" s="113">
        <f>SUM(BY74,CA74,CC74,CE74)</f>
        <v>24</v>
      </c>
      <c r="CF75" s="111"/>
      <c r="CG75" s="83"/>
      <c r="CH75" s="83"/>
      <c r="CI75" s="83"/>
      <c r="CJ75" s="83"/>
      <c r="CK75" s="83"/>
      <c r="CL75" s="83"/>
      <c r="CM75" s="112">
        <f>SUM(CG74,CI74,CK74,CM74)</f>
        <v>32</v>
      </c>
      <c r="CN75" s="113">
        <f>SUM(CH74,CJ74,CL74,CN74)</f>
        <v>57.5</v>
      </c>
      <c r="CO75" s="111"/>
      <c r="CP75" s="83"/>
      <c r="CQ75" s="83"/>
      <c r="CR75" s="83"/>
      <c r="CS75" s="83"/>
      <c r="CT75" s="83"/>
      <c r="CU75" s="83"/>
      <c r="CV75" s="112">
        <f>SUM(CP74,CR74,CT74,CV74)</f>
        <v>36</v>
      </c>
      <c r="CW75" s="113">
        <f>SUM(CQ74,CS74,CU74,CW74)</f>
        <v>42.5</v>
      </c>
      <c r="CX75" s="111"/>
      <c r="CY75" s="83"/>
      <c r="CZ75" s="83"/>
      <c r="DA75" s="83"/>
      <c r="DB75" s="83"/>
      <c r="DC75" s="83"/>
      <c r="DD75" s="83"/>
      <c r="DE75" s="112">
        <f>SUM(CY74,DA74,DC74,DE74)</f>
        <v>32</v>
      </c>
      <c r="DF75" s="113">
        <f>SUM(CZ74,DB74,DD74,DF74)</f>
        <v>54</v>
      </c>
      <c r="DG75" s="111"/>
      <c r="DH75" s="83"/>
      <c r="DI75" s="83"/>
      <c r="DJ75" s="83"/>
      <c r="DK75" s="83"/>
      <c r="DL75" s="83"/>
      <c r="DM75" s="83"/>
      <c r="DN75" s="112">
        <f>SUM(DH74,DJ74,DL74,DN74)</f>
        <v>35</v>
      </c>
      <c r="DO75" s="113">
        <f>SUM(DI74,DK74,DM74,DO74)</f>
        <v>0</v>
      </c>
      <c r="DP75" s="111"/>
      <c r="DQ75" s="83"/>
      <c r="DR75" s="83"/>
      <c r="DS75" s="83"/>
      <c r="DT75" s="83"/>
      <c r="DU75" s="83"/>
      <c r="DV75" s="83"/>
      <c r="DW75" s="112">
        <f>SUM(DQ74,DS74,DU74,DW74)</f>
        <v>8</v>
      </c>
      <c r="DX75" s="113">
        <f>SUM(DR74,DT74,DV74,DX74)</f>
        <v>0</v>
      </c>
      <c r="DY75" s="111"/>
      <c r="DZ75" s="83"/>
      <c r="EA75" s="83"/>
      <c r="EB75" s="83"/>
      <c r="EC75" s="83"/>
      <c r="ED75" s="83"/>
      <c r="EE75" s="83"/>
      <c r="EF75" s="112">
        <f>SUM(DZ74,EB74,ED74,EF74)</f>
        <v>9</v>
      </c>
      <c r="EG75" s="113">
        <f>SUM(EA74,EC74,EE74,EG74)</f>
        <v>0</v>
      </c>
      <c r="EH75" s="111"/>
      <c r="EI75" s="83"/>
      <c r="EJ75" s="83"/>
      <c r="EK75" s="83"/>
      <c r="EL75" s="83"/>
      <c r="EM75" s="83"/>
      <c r="EN75" s="83"/>
      <c r="EO75" s="112">
        <f>SUM(EI74,EK74,EM74,EO74)</f>
        <v>11</v>
      </c>
      <c r="EP75" s="113">
        <f>SUM(EJ74,EL74,EN74,EP74)</f>
        <v>0</v>
      </c>
      <c r="EQ75" s="115"/>
      <c r="ER75" s="83"/>
      <c r="ES75" s="83"/>
      <c r="ET75" s="83"/>
      <c r="EU75" s="83"/>
      <c r="EV75" s="83"/>
      <c r="EW75" s="83"/>
      <c r="EX75" s="112">
        <f>SUM(ER74,ET74,EV74,EX74)</f>
        <v>8</v>
      </c>
      <c r="EY75" s="113">
        <f>SUM(ES74,EU74,EW74,EY74)</f>
        <v>0</v>
      </c>
      <c r="EZ75" s="111"/>
      <c r="FA75" s="83"/>
      <c r="FB75" s="83"/>
      <c r="FC75" s="83"/>
      <c r="FD75" s="83"/>
      <c r="FE75" s="83"/>
      <c r="FF75" s="83"/>
      <c r="FG75" s="112">
        <f>SUM(FA74,FC74,FE74,FG74)</f>
        <v>8</v>
      </c>
      <c r="FH75" s="113">
        <f>SUM(FB74,FD74,FF74,FH74)</f>
        <v>0</v>
      </c>
    </row>
    <row r="76" spans="1:164" s="11" customFormat="1" x14ac:dyDescent="0.2">
      <c r="A76" s="1"/>
      <c r="B76" s="1"/>
      <c r="C76" s="123"/>
      <c r="D76" s="1"/>
      <c r="E76" s="1"/>
      <c r="F76" s="1"/>
      <c r="G76" s="1"/>
      <c r="H76" s="1"/>
      <c r="I76" s="10"/>
      <c r="J76" s="1"/>
      <c r="K76" s="10"/>
      <c r="L76" s="10"/>
      <c r="M76" s="1"/>
      <c r="N76" s="1"/>
      <c r="O76" s="1"/>
      <c r="P76" s="1"/>
      <c r="Q76" s="10"/>
      <c r="R76" s="1"/>
      <c r="S76" s="10"/>
      <c r="T76" s="10"/>
      <c r="U76" s="10"/>
      <c r="V76" s="1"/>
      <c r="W76" s="1"/>
      <c r="X76" s="1"/>
      <c r="Y76" s="1"/>
      <c r="Z76" s="10"/>
      <c r="AA76" s="1"/>
      <c r="AB76" s="10"/>
      <c r="AC76" s="10"/>
      <c r="AD76" s="10"/>
      <c r="AE76" s="1"/>
      <c r="AF76" s="1"/>
      <c r="AG76" s="1"/>
      <c r="AH76" s="1"/>
      <c r="AI76" s="1"/>
      <c r="AJ76" s="1"/>
      <c r="AK76" s="1"/>
      <c r="AL76" s="10"/>
      <c r="AM76" s="72"/>
      <c r="EQ76" s="72"/>
    </row>
    <row r="77" spans="1:164" s="11" customFormat="1" x14ac:dyDescent="0.2">
      <c r="A77" s="1"/>
      <c r="B77" s="1"/>
      <c r="C77" s="123"/>
      <c r="D77" s="1"/>
      <c r="E77" s="1"/>
      <c r="F77" s="1"/>
      <c r="G77" s="1"/>
      <c r="H77" s="10"/>
      <c r="I77" s="10"/>
      <c r="J77" s="10"/>
      <c r="K77" s="10"/>
      <c r="L77" s="10"/>
      <c r="M77" s="1"/>
      <c r="N77" s="1"/>
      <c r="O77" s="1"/>
      <c r="P77" s="1"/>
      <c r="Q77" s="10"/>
      <c r="R77" s="1"/>
      <c r="S77" s="10"/>
      <c r="T77" s="10"/>
      <c r="U77" s="10"/>
      <c r="V77" s="1"/>
      <c r="W77" s="1"/>
      <c r="X77" s="1"/>
      <c r="Y77" s="1"/>
      <c r="Z77" s="10"/>
      <c r="AA77" s="1"/>
      <c r="AB77" s="10"/>
      <c r="AC77" s="10"/>
      <c r="AD77" s="10"/>
      <c r="AE77" s="1"/>
      <c r="AF77" s="1"/>
      <c r="AG77" s="1"/>
      <c r="AH77" s="1"/>
      <c r="AI77" s="10"/>
      <c r="AJ77" s="1"/>
      <c r="AK77" s="10"/>
      <c r="AL77" s="10"/>
    </row>
    <row r="78" spans="1:164" s="11" customFormat="1" outlineLevel="1" x14ac:dyDescent="0.2">
      <c r="A78" s="1" t="s">
        <v>105</v>
      </c>
      <c r="B78" s="139" t="s">
        <v>106</v>
      </c>
      <c r="C78" s="140"/>
      <c r="D78" s="143" t="str">
        <f>Details!$C$10</f>
        <v>Tra</v>
      </c>
      <c r="E78" s="139"/>
      <c r="F78" s="139"/>
      <c r="G78" s="140"/>
      <c r="H78" s="143" t="str">
        <f>Details!$C$11</f>
        <v>Len</v>
      </c>
      <c r="I78" s="139"/>
      <c r="J78" s="139"/>
      <c r="K78" s="139"/>
      <c r="L78" s="143" t="str">
        <f>Details!$C$12</f>
        <v>Al</v>
      </c>
      <c r="M78" s="139"/>
      <c r="N78" s="139"/>
      <c r="O78" s="140"/>
      <c r="P78" s="143" t="str">
        <f>Details!$C$13</f>
        <v>Chrs</v>
      </c>
      <c r="Q78" s="139"/>
      <c r="R78" s="139"/>
      <c r="S78" s="140"/>
      <c r="T78" s="143" t="s">
        <v>107</v>
      </c>
      <c r="U78" s="139"/>
      <c r="V78" s="139"/>
      <c r="W78" s="139"/>
      <c r="X78" s="139"/>
      <c r="Y78" s="139"/>
      <c r="Z78" s="139"/>
      <c r="AA78" s="139"/>
      <c r="AB78" s="139"/>
      <c r="AC78" s="140"/>
      <c r="AD78" s="139" t="s">
        <v>108</v>
      </c>
      <c r="AE78" s="139"/>
      <c r="AF78" s="139"/>
      <c r="AG78" s="139"/>
      <c r="AH78" s="139"/>
      <c r="AI78" s="139"/>
      <c r="AJ78" s="139"/>
      <c r="AK78" s="139"/>
      <c r="AL78" s="139"/>
      <c r="AM78" s="139"/>
      <c r="AN78" s="16"/>
      <c r="AO78" s="16"/>
      <c r="AP78" s="16"/>
      <c r="AQ78" s="16"/>
      <c r="AR78" s="16"/>
      <c r="AS78" s="16"/>
    </row>
    <row r="79" spans="1:164" s="11" customFormat="1" outlineLevel="1" x14ac:dyDescent="0.2">
      <c r="A79" s="1"/>
      <c r="B79" s="122" t="s">
        <v>46</v>
      </c>
      <c r="C79" s="126" t="s">
        <v>47</v>
      </c>
      <c r="D79" s="143" t="s">
        <v>46</v>
      </c>
      <c r="E79" s="139"/>
      <c r="F79" s="139" t="s">
        <v>47</v>
      </c>
      <c r="G79" s="140"/>
      <c r="H79" s="143" t="s">
        <v>46</v>
      </c>
      <c r="I79" s="139"/>
      <c r="J79" s="139" t="s">
        <v>47</v>
      </c>
      <c r="K79" s="140"/>
      <c r="L79" s="143" t="s">
        <v>46</v>
      </c>
      <c r="M79" s="139"/>
      <c r="N79" s="139" t="s">
        <v>47</v>
      </c>
      <c r="O79" s="140"/>
      <c r="P79" s="143" t="s">
        <v>46</v>
      </c>
      <c r="Q79" s="139"/>
      <c r="R79" s="139" t="s">
        <v>47</v>
      </c>
      <c r="S79" s="140"/>
      <c r="T79" s="143" t="str">
        <f>Details!$C$10</f>
        <v>Tra</v>
      </c>
      <c r="U79" s="139"/>
      <c r="V79" s="139" t="str">
        <f>Details!$C$11</f>
        <v>Len</v>
      </c>
      <c r="W79" s="139"/>
      <c r="X79" s="139" t="str">
        <f>Details!$C$12</f>
        <v>Al</v>
      </c>
      <c r="Y79" s="139"/>
      <c r="Z79" s="139" t="str">
        <f>Details!$C$13</f>
        <v>Chrs</v>
      </c>
      <c r="AA79" s="139"/>
      <c r="AB79" s="139" t="s">
        <v>44</v>
      </c>
      <c r="AC79" s="140"/>
      <c r="AD79" s="143" t="s">
        <v>109</v>
      </c>
      <c r="AE79" s="139"/>
      <c r="AF79" s="139" t="s">
        <v>110</v>
      </c>
      <c r="AG79" s="139"/>
      <c r="AH79" s="139"/>
      <c r="AI79" s="139"/>
      <c r="AJ79" s="139"/>
      <c r="AK79" s="139"/>
      <c r="AL79" s="163" t="s">
        <v>44</v>
      </c>
      <c r="AM79" s="163"/>
    </row>
    <row r="80" spans="1:164" s="11" customFormat="1" outlineLevel="1" x14ac:dyDescent="0.2">
      <c r="A80" s="1" t="str">
        <f>$D$5</f>
        <v>vor Projektstart</v>
      </c>
      <c r="B80" s="119">
        <f>SUM($H$75)</f>
        <v>0</v>
      </c>
      <c r="C80" s="120">
        <f>SUM($K$75)</f>
        <v>10.5</v>
      </c>
      <c r="D80" s="137">
        <f>SUM(D74)</f>
        <v>4</v>
      </c>
      <c r="E80" s="137"/>
      <c r="F80" s="137">
        <f>SUM(E74)</f>
        <v>4</v>
      </c>
      <c r="G80" s="138"/>
      <c r="H80" s="137">
        <f>SUM(F74)</f>
        <v>3</v>
      </c>
      <c r="I80" s="137"/>
      <c r="J80" s="137">
        <f>SUM(G74)</f>
        <v>4.5</v>
      </c>
      <c r="K80" s="138"/>
      <c r="L80" s="137">
        <f>SUM(H74)</f>
        <v>1</v>
      </c>
      <c r="M80" s="137"/>
      <c r="N80" s="137">
        <f>SUM(I74)</f>
        <v>2</v>
      </c>
      <c r="O80" s="138"/>
      <c r="P80" s="137">
        <f>SUM(J74)</f>
        <v>0</v>
      </c>
      <c r="Q80" s="137"/>
      <c r="R80" s="137">
        <f>SUM(K74)</f>
        <v>0</v>
      </c>
      <c r="S80" s="138"/>
      <c r="T80" s="137">
        <f>SUM(F80-D80)</f>
        <v>0</v>
      </c>
      <c r="U80" s="137"/>
      <c r="V80" s="137">
        <f>SUM(J80-H80)</f>
        <v>1.5</v>
      </c>
      <c r="W80" s="137"/>
      <c r="X80" s="137">
        <f>SUM(N80-L80)</f>
        <v>1</v>
      </c>
      <c r="Y80" s="137"/>
      <c r="Z80" s="137">
        <f t="shared" ref="Z80:Z88" si="204">SUM(P80-R80)</f>
        <v>0</v>
      </c>
      <c r="AA80" s="137"/>
      <c r="AB80" s="137">
        <f>SUM(V80+T80+X80+Z80)</f>
        <v>2.5</v>
      </c>
      <c r="AC80" s="138"/>
      <c r="AD80" s="136">
        <f>SUM(T80)</f>
        <v>0</v>
      </c>
      <c r="AE80" s="136"/>
      <c r="AF80" s="136">
        <f>SUM(V80)</f>
        <v>1.5</v>
      </c>
      <c r="AG80" s="136"/>
      <c r="AH80" s="136">
        <f>SUM(X80)</f>
        <v>1</v>
      </c>
      <c r="AI80" s="136"/>
      <c r="AJ80" s="136">
        <f>SUM(Z80)</f>
        <v>0</v>
      </c>
      <c r="AK80" s="136"/>
      <c r="AL80" s="136">
        <f>SUM(AB80)</f>
        <v>2.5</v>
      </c>
      <c r="AM80" s="136"/>
    </row>
    <row r="81" spans="1:39" s="11" customFormat="1" outlineLevel="1" x14ac:dyDescent="0.2">
      <c r="A81" s="1" t="str">
        <f>$M$5</f>
        <v>Inception</v>
      </c>
      <c r="B81" s="119">
        <f>SUM($Q$75+($AB$75/2))</f>
        <v>6</v>
      </c>
      <c r="C81" s="119">
        <f>SUM($T$75+($AC$75/2))</f>
        <v>37.75</v>
      </c>
      <c r="D81" s="142">
        <f>SUM(M74+(V74/2))</f>
        <v>4.5</v>
      </c>
      <c r="E81" s="137"/>
      <c r="F81" s="137">
        <f>SUM(N74+(W74/2))</f>
        <v>13</v>
      </c>
      <c r="G81" s="138"/>
      <c r="H81" s="142">
        <f>SUM(O74+(X74/2))</f>
        <v>9.5</v>
      </c>
      <c r="I81" s="137"/>
      <c r="J81" s="137">
        <f>SUM(P74+(Y74/2))</f>
        <v>11.75</v>
      </c>
      <c r="K81" s="138"/>
      <c r="L81" s="137">
        <f>SUM(Q74+(Z74/2))</f>
        <v>4.5</v>
      </c>
      <c r="M81" s="137"/>
      <c r="N81" s="137">
        <f>SUM(R74+(AA74/2))</f>
        <v>9</v>
      </c>
      <c r="O81" s="138"/>
      <c r="P81" s="137">
        <f>SUM(S74+(AB74/2))</f>
        <v>4.5</v>
      </c>
      <c r="Q81" s="137"/>
      <c r="R81" s="137">
        <f>SUM(T74+(AC74/2))</f>
        <v>4</v>
      </c>
      <c r="S81" s="138"/>
      <c r="T81" s="142">
        <f>SUM(F81-D81)</f>
        <v>8.5</v>
      </c>
      <c r="U81" s="137"/>
      <c r="V81" s="137">
        <f>SUM(J81-H81)</f>
        <v>2.25</v>
      </c>
      <c r="W81" s="137"/>
      <c r="X81" s="137">
        <f>SUM(N81-L81)</f>
        <v>4.5</v>
      </c>
      <c r="Y81" s="137"/>
      <c r="Z81" s="137">
        <f t="shared" si="204"/>
        <v>0.5</v>
      </c>
      <c r="AA81" s="137"/>
      <c r="AB81" s="137">
        <f t="shared" ref="AB81:AB88" si="205">SUM(V81+T81+X81+Z81)</f>
        <v>15.75</v>
      </c>
      <c r="AC81" s="138"/>
      <c r="AD81" s="136">
        <f>SUM(T81+AD80)</f>
        <v>8.5</v>
      </c>
      <c r="AE81" s="136"/>
      <c r="AF81" s="136">
        <f t="shared" ref="AF81:AF88" si="206">SUM(V81+AF80)</f>
        <v>3.75</v>
      </c>
      <c r="AG81" s="136"/>
      <c r="AH81" s="136">
        <f t="shared" ref="AH81:AH88" si="207">SUM(X81+AH80)</f>
        <v>5.5</v>
      </c>
      <c r="AI81" s="136"/>
      <c r="AJ81" s="136">
        <f t="shared" ref="AJ81:AJ88" si="208">SUM(Z81+AJ80)</f>
        <v>0.5</v>
      </c>
      <c r="AK81" s="136"/>
      <c r="AL81" s="136">
        <f>SUM(AB81+AL80)</f>
        <v>18.25</v>
      </c>
      <c r="AM81" s="136"/>
    </row>
    <row r="82" spans="1:39" s="11" customFormat="1" outlineLevel="1" x14ac:dyDescent="0.2">
      <c r="A82" s="1" t="str">
        <f>$AE$5</f>
        <v>Elaboration (1. Iteration)</v>
      </c>
      <c r="B82" s="119">
        <f>SUM(($AB$75/2) + ($AK$75/2))</f>
        <v>28</v>
      </c>
      <c r="C82" s="120">
        <f>SUM(($AC$75/2) + ($AL$75/2))</f>
        <v>42.25</v>
      </c>
      <c r="D82" s="142">
        <f>SUM((V74/2)+(AE74/2))</f>
        <v>7</v>
      </c>
      <c r="E82" s="137"/>
      <c r="F82" s="137">
        <f>SUM((W74/2)+(AF74/2))</f>
        <v>12.5</v>
      </c>
      <c r="G82" s="138"/>
      <c r="H82" s="142">
        <f>SUM((X74/2)+(AG74/2))</f>
        <v>7</v>
      </c>
      <c r="I82" s="137"/>
      <c r="J82" s="137">
        <f>SUM((Y74/2)+(AH74/2))</f>
        <v>11.25</v>
      </c>
      <c r="K82" s="138"/>
      <c r="L82" s="142">
        <f>SUM((Z74/2)+(AI74/2))</f>
        <v>7</v>
      </c>
      <c r="M82" s="137"/>
      <c r="N82" s="137">
        <f>SUM((AA74/2)+(AJ74/2))</f>
        <v>11.5</v>
      </c>
      <c r="O82" s="138"/>
      <c r="P82" s="142">
        <f>SUM((AB74/2)+(AK74/2))</f>
        <v>7</v>
      </c>
      <c r="Q82" s="137"/>
      <c r="R82" s="137">
        <f>SUM((AC74/2)+(AL74/2))</f>
        <v>7</v>
      </c>
      <c r="S82" s="138"/>
      <c r="T82" s="142">
        <f>SUM(F82-D82)</f>
        <v>5.5</v>
      </c>
      <c r="U82" s="137"/>
      <c r="V82" s="137">
        <f>SUM(J82-H82)</f>
        <v>4.25</v>
      </c>
      <c r="W82" s="137"/>
      <c r="X82" s="137">
        <f>SUM(N82-L82)</f>
        <v>4.5</v>
      </c>
      <c r="Y82" s="137"/>
      <c r="Z82" s="137">
        <f t="shared" si="204"/>
        <v>0</v>
      </c>
      <c r="AA82" s="137"/>
      <c r="AB82" s="137">
        <f t="shared" si="205"/>
        <v>14.25</v>
      </c>
      <c r="AC82" s="138"/>
      <c r="AD82" s="136">
        <f t="shared" ref="AD82:AD87" si="209">SUM(T82+AD81)</f>
        <v>14</v>
      </c>
      <c r="AE82" s="136"/>
      <c r="AF82" s="136">
        <f t="shared" si="206"/>
        <v>8</v>
      </c>
      <c r="AG82" s="136"/>
      <c r="AH82" s="136">
        <f t="shared" si="207"/>
        <v>10</v>
      </c>
      <c r="AI82" s="136"/>
      <c r="AJ82" s="136">
        <f t="shared" si="208"/>
        <v>0.5</v>
      </c>
      <c r="AK82" s="136"/>
      <c r="AL82" s="136">
        <f>SUM(AB82+AL81)</f>
        <v>32.5</v>
      </c>
      <c r="AM82" s="136"/>
    </row>
    <row r="83" spans="1:39" s="11" customFormat="1" outlineLevel="1" x14ac:dyDescent="0.2">
      <c r="A83" s="1" t="str">
        <f>$AW$5</f>
        <v>Elaboration (2. Iteration)</v>
      </c>
      <c r="B83" s="119">
        <f>SUM(($AK75/2)+$AT$75+$BC$75+$BL$75+$BU$75+($CD$75/2))</f>
        <v>249.5</v>
      </c>
      <c r="C83" s="120">
        <f>SUM(($AL$75/2)+$AU$75+$BD$75+$BM$75+$BV$75+($CE$75/2))</f>
        <v>154</v>
      </c>
      <c r="D83" s="142">
        <f>SUM((AE74/2)+AN74+AW74+BF74+BO74+(BX74/2))</f>
        <v>42.125</v>
      </c>
      <c r="E83" s="137"/>
      <c r="F83" s="137">
        <f>SUM((AF74/2)+AO74+AX74+BG74+BP74+(BY74/2))</f>
        <v>30.75</v>
      </c>
      <c r="G83" s="138"/>
      <c r="H83" s="142">
        <f>SUM((AG74/2)+AP74+AY74+BH74+BQ74+(BZ74/2))</f>
        <v>47.125</v>
      </c>
      <c r="I83" s="137"/>
      <c r="J83" s="137">
        <f>SUM((AH74/2)+AQ74+AZ74+BI74+BR74+(CA74/2))</f>
        <v>33.5</v>
      </c>
      <c r="K83" s="138"/>
      <c r="L83" s="142">
        <f>SUM((AI74/2)+AR74+BA74+BJ74+BS74+(CB74/2))</f>
        <v>95.125</v>
      </c>
      <c r="M83" s="137"/>
      <c r="N83" s="137">
        <f>SUM((AJ74/2)+AS74+BB74+BK74+BT74+(CC74/2))</f>
        <v>53.75</v>
      </c>
      <c r="O83" s="138"/>
      <c r="P83" s="142">
        <f>SUM((AK74/2)+AT74+BC74+BL74+BU74+(CD74/2))</f>
        <v>65.125</v>
      </c>
      <c r="Q83" s="137"/>
      <c r="R83" s="137">
        <f>SUM((AL74/2)+AU74+BD74+BM74+BV74+(CE74/2))</f>
        <v>36</v>
      </c>
      <c r="S83" s="138"/>
      <c r="T83" s="142">
        <f t="shared" ref="T83:T87" si="210">SUM(F83-D83)</f>
        <v>-11.375</v>
      </c>
      <c r="U83" s="137"/>
      <c r="V83" s="137">
        <f t="shared" ref="V83:V88" si="211">SUM(J83-H83)</f>
        <v>-13.625</v>
      </c>
      <c r="W83" s="137"/>
      <c r="X83" s="137">
        <f t="shared" ref="X83:X88" si="212">SUM(N83-L83)</f>
        <v>-41.375</v>
      </c>
      <c r="Y83" s="137"/>
      <c r="Z83" s="137">
        <f t="shared" si="204"/>
        <v>29.125</v>
      </c>
      <c r="AA83" s="137"/>
      <c r="AB83" s="137">
        <f t="shared" si="205"/>
        <v>-37.25</v>
      </c>
      <c r="AC83" s="138"/>
      <c r="AD83" s="136">
        <f t="shared" si="209"/>
        <v>2.625</v>
      </c>
      <c r="AE83" s="136"/>
      <c r="AF83" s="136">
        <f t="shared" si="206"/>
        <v>-5.625</v>
      </c>
      <c r="AG83" s="136"/>
      <c r="AH83" s="136">
        <f t="shared" si="207"/>
        <v>-31.375</v>
      </c>
      <c r="AI83" s="136"/>
      <c r="AJ83" s="136">
        <f t="shared" si="208"/>
        <v>29.625</v>
      </c>
      <c r="AK83" s="136"/>
      <c r="AL83" s="136">
        <f t="shared" ref="AL83:AL88" si="213">SUM(AB83+AL82)</f>
        <v>-4.75</v>
      </c>
      <c r="AM83" s="136"/>
    </row>
    <row r="84" spans="1:39" s="11" customFormat="1" outlineLevel="1" x14ac:dyDescent="0.2">
      <c r="A84" s="1" t="str">
        <f>$BO$5</f>
        <v>Construction (1. Iteration)</v>
      </c>
      <c r="B84" s="119">
        <f>SUM(($CD$75/2)+$CM$75+($CV$75/2))</f>
        <v>64.5</v>
      </c>
      <c r="C84" s="120">
        <f>SUM(($CE$75/2)+$CN$75+($CW$75/2))</f>
        <v>90.75</v>
      </c>
      <c r="D84" s="142">
        <f>SUM((BX74/2)+CG74+(CP74/2))</f>
        <v>16.125</v>
      </c>
      <c r="E84" s="137"/>
      <c r="F84" s="137">
        <f>SUM((BY74/2)+CH74+(CQ74/2))</f>
        <v>23</v>
      </c>
      <c r="G84" s="138"/>
      <c r="H84" s="142">
        <f>SUM((BZ74/2)+CI74+(CR74/2))</f>
        <v>16.125</v>
      </c>
      <c r="I84" s="137"/>
      <c r="J84" s="137">
        <f>SUM((CA74/2)+CJ74+(CS74/2))</f>
        <v>30.5</v>
      </c>
      <c r="K84" s="138"/>
      <c r="L84" s="142">
        <f>SUM((CB74/2)+CK74+(CT74/2))</f>
        <v>16.125</v>
      </c>
      <c r="M84" s="137"/>
      <c r="N84" s="137">
        <f>SUM((CC74/2)+CL74+(CU74/2))</f>
        <v>24.75</v>
      </c>
      <c r="O84" s="138"/>
      <c r="P84" s="142">
        <f>SUM((CD74/2)+CM74+(CV74/2))</f>
        <v>16.125</v>
      </c>
      <c r="Q84" s="137"/>
      <c r="R84" s="137">
        <f>SUM((CE74/2)+CN74+(CW74/2))</f>
        <v>12.5</v>
      </c>
      <c r="S84" s="138"/>
      <c r="T84" s="142">
        <f>SUM(F84-D84)</f>
        <v>6.875</v>
      </c>
      <c r="U84" s="137"/>
      <c r="V84" s="137">
        <f>SUM(J84-H84)</f>
        <v>14.375</v>
      </c>
      <c r="W84" s="137"/>
      <c r="X84" s="137">
        <f>SUM(N84-L84)</f>
        <v>8.625</v>
      </c>
      <c r="Y84" s="137"/>
      <c r="Z84" s="137">
        <f t="shared" si="204"/>
        <v>3.625</v>
      </c>
      <c r="AA84" s="137"/>
      <c r="AB84" s="137">
        <f>SUM(V84+T84+X84+Z84)</f>
        <v>33.5</v>
      </c>
      <c r="AC84" s="138"/>
      <c r="AD84" s="136">
        <f t="shared" si="209"/>
        <v>9.5</v>
      </c>
      <c r="AE84" s="136"/>
      <c r="AF84" s="136">
        <f t="shared" si="206"/>
        <v>8.75</v>
      </c>
      <c r="AG84" s="136"/>
      <c r="AH84" s="136">
        <f t="shared" si="207"/>
        <v>-22.75</v>
      </c>
      <c r="AI84" s="136"/>
      <c r="AJ84" s="136">
        <f t="shared" si="208"/>
        <v>33.25</v>
      </c>
      <c r="AK84" s="136"/>
      <c r="AL84" s="136">
        <f t="shared" si="213"/>
        <v>28.75</v>
      </c>
      <c r="AM84" s="136"/>
    </row>
    <row r="85" spans="1:39" s="11" customFormat="1" outlineLevel="1" x14ac:dyDescent="0.2">
      <c r="A85" s="1" t="str">
        <f>$CG$5</f>
        <v>Construction (2. Iteration)</v>
      </c>
      <c r="B85" s="119">
        <f>SUM(($CV$75/2)+$DE$75+$DN$75+($DW$75/2))</f>
        <v>89</v>
      </c>
      <c r="C85" s="120">
        <f>SUM(($CW$75/2)+$DF$75+$DO$75+($DX$75/2))</f>
        <v>75.25</v>
      </c>
      <c r="D85" s="142">
        <f>SUM((CP74/2)+CY74+DH74+(DQ74/2))</f>
        <v>22.25</v>
      </c>
      <c r="E85" s="137"/>
      <c r="F85" s="137">
        <f>SUM((CQ74/2)+CZ74+DI74+(DR74/2))</f>
        <v>17.75</v>
      </c>
      <c r="G85" s="138"/>
      <c r="H85" s="142">
        <f>SUM((CR74/2)+DA74+DJ74+(DS74/2))</f>
        <v>22.25</v>
      </c>
      <c r="I85" s="137"/>
      <c r="J85" s="137">
        <f>SUM((CS74/2)+DB74+DK74+(DT74/2))</f>
        <v>23</v>
      </c>
      <c r="K85" s="138"/>
      <c r="L85" s="142">
        <f>SUM((CT74/2)+DC74+DL74+(DU74/2))</f>
        <v>22.25</v>
      </c>
      <c r="M85" s="137"/>
      <c r="N85" s="137">
        <f>SUM((CU74/2)+DD74+DM74+(DV74/2))</f>
        <v>17</v>
      </c>
      <c r="O85" s="138"/>
      <c r="P85" s="142">
        <f>SUM((CV74/2)+DE74+DN74+(DW74/2))</f>
        <v>22.25</v>
      </c>
      <c r="Q85" s="137"/>
      <c r="R85" s="137">
        <f>SUM((CW74/2)+DF74+DO74+(DX74/2))</f>
        <v>17.5</v>
      </c>
      <c r="S85" s="138"/>
      <c r="T85" s="142">
        <f t="shared" si="210"/>
        <v>-4.5</v>
      </c>
      <c r="U85" s="137"/>
      <c r="V85" s="137">
        <f t="shared" si="211"/>
        <v>0.75</v>
      </c>
      <c r="W85" s="137"/>
      <c r="X85" s="137">
        <f t="shared" si="212"/>
        <v>-5.25</v>
      </c>
      <c r="Y85" s="137"/>
      <c r="Z85" s="137">
        <f t="shared" si="204"/>
        <v>4.75</v>
      </c>
      <c r="AA85" s="137"/>
      <c r="AB85" s="137">
        <f>SUM(V85+T85+X85+Z85)</f>
        <v>-4.25</v>
      </c>
      <c r="AC85" s="138"/>
      <c r="AD85" s="136">
        <f t="shared" si="209"/>
        <v>5</v>
      </c>
      <c r="AE85" s="136"/>
      <c r="AF85" s="136">
        <f t="shared" si="206"/>
        <v>9.5</v>
      </c>
      <c r="AG85" s="136"/>
      <c r="AH85" s="136">
        <f t="shared" si="207"/>
        <v>-28</v>
      </c>
      <c r="AI85" s="136"/>
      <c r="AJ85" s="136">
        <f t="shared" si="208"/>
        <v>38</v>
      </c>
      <c r="AK85" s="136"/>
      <c r="AL85" s="136">
        <f t="shared" si="213"/>
        <v>24.5</v>
      </c>
      <c r="AM85" s="136"/>
    </row>
    <row r="86" spans="1:39" s="11" customFormat="1" outlineLevel="1" x14ac:dyDescent="0.2">
      <c r="A86" s="1" t="str">
        <f>$DQ$5</f>
        <v>Transition</v>
      </c>
      <c r="B86" s="119">
        <f>SUM(($DW$75/2)+($EF$75/2))</f>
        <v>8.5</v>
      </c>
      <c r="C86" s="120">
        <f>SUM(($DX$75/2)+($EG$75/2))</f>
        <v>0</v>
      </c>
      <c r="D86" s="142">
        <f>SUM((DQ74/2)+(DZ74/2))</f>
        <v>2.125</v>
      </c>
      <c r="E86" s="137"/>
      <c r="F86" s="137">
        <f>SUM((DR74/2)+(EA74/2))</f>
        <v>0</v>
      </c>
      <c r="G86" s="138"/>
      <c r="H86" s="142">
        <f>SUM((DS74/2)+(EB74/2))</f>
        <v>2.125</v>
      </c>
      <c r="I86" s="137"/>
      <c r="J86" s="137">
        <f>SUM((DT74/2)+(EC74/2))</f>
        <v>0</v>
      </c>
      <c r="K86" s="138"/>
      <c r="L86" s="142">
        <f>SUM((DU74/2)+(ED74/2))</f>
        <v>2.125</v>
      </c>
      <c r="M86" s="137"/>
      <c r="N86" s="137">
        <f>SUM((DV74/2)+(EE74/2))</f>
        <v>0</v>
      </c>
      <c r="O86" s="138"/>
      <c r="P86" s="142">
        <f>SUM((DW74/2)+(EF74/2))</f>
        <v>2.125</v>
      </c>
      <c r="Q86" s="137"/>
      <c r="R86" s="137">
        <f>SUM((DX74/2)+(EG74/2))</f>
        <v>0</v>
      </c>
      <c r="S86" s="138"/>
      <c r="T86" s="142">
        <f t="shared" si="210"/>
        <v>-2.125</v>
      </c>
      <c r="U86" s="137"/>
      <c r="V86" s="137">
        <f t="shared" si="211"/>
        <v>-2.125</v>
      </c>
      <c r="W86" s="137"/>
      <c r="X86" s="137">
        <f t="shared" si="212"/>
        <v>-2.125</v>
      </c>
      <c r="Y86" s="137"/>
      <c r="Z86" s="137">
        <f t="shared" si="204"/>
        <v>2.125</v>
      </c>
      <c r="AA86" s="137"/>
      <c r="AB86" s="137">
        <f t="shared" si="205"/>
        <v>-4.25</v>
      </c>
      <c r="AC86" s="138"/>
      <c r="AD86" s="136">
        <f>SUM(T86+AD85)</f>
        <v>2.875</v>
      </c>
      <c r="AE86" s="136"/>
      <c r="AF86" s="136">
        <f t="shared" si="206"/>
        <v>7.375</v>
      </c>
      <c r="AG86" s="136"/>
      <c r="AH86" s="136">
        <f t="shared" si="207"/>
        <v>-30.125</v>
      </c>
      <c r="AI86" s="136"/>
      <c r="AJ86" s="136">
        <f t="shared" si="208"/>
        <v>40.125</v>
      </c>
      <c r="AK86" s="136"/>
      <c r="AL86" s="136">
        <f t="shared" si="213"/>
        <v>20.25</v>
      </c>
      <c r="AM86" s="136"/>
    </row>
    <row r="87" spans="1:39" s="11" customFormat="1" outlineLevel="1" x14ac:dyDescent="0.2">
      <c r="A87" s="1" t="s">
        <v>22</v>
      </c>
      <c r="B87" s="119">
        <f>SUM(($EF$75/2)+$EO$75+$EX$75+$FG$75)</f>
        <v>31.5</v>
      </c>
      <c r="C87" s="120">
        <f>SUM(($EG$75/2)+$EP$75+$EY$75+$FH$75)</f>
        <v>0</v>
      </c>
      <c r="D87" s="142">
        <f>SUM((DZ74/2)+EI74+ER74+FA74)</f>
        <v>7.875</v>
      </c>
      <c r="E87" s="137"/>
      <c r="F87" s="137">
        <f>SUM((EA74/2)+EJ74+ES74+FB74)</f>
        <v>0</v>
      </c>
      <c r="G87" s="138"/>
      <c r="H87" s="142">
        <f>SUM((EB74/2)+EK74+ET74+FC74)</f>
        <v>7.875</v>
      </c>
      <c r="I87" s="137"/>
      <c r="J87" s="137">
        <f>SUM((EC74/2)+EL74+EU74+FD74)</f>
        <v>0</v>
      </c>
      <c r="K87" s="138"/>
      <c r="L87" s="142">
        <f>SUM((ED74/2)+EM74+EV74+FE74)</f>
        <v>7.875</v>
      </c>
      <c r="M87" s="137"/>
      <c r="N87" s="137">
        <f>SUM((EE74/2)+EN74+EW74+FF74)</f>
        <v>0</v>
      </c>
      <c r="O87" s="138"/>
      <c r="P87" s="142">
        <f>SUM((EF74/2)+EO74+EX74+FG74)</f>
        <v>7.875</v>
      </c>
      <c r="Q87" s="137"/>
      <c r="R87" s="137">
        <f>SUM((EG74/2)+EP74+EY74+FH74)</f>
        <v>0</v>
      </c>
      <c r="S87" s="138"/>
      <c r="T87" s="142">
        <f t="shared" si="210"/>
        <v>-7.875</v>
      </c>
      <c r="U87" s="137"/>
      <c r="V87" s="137">
        <f t="shared" si="211"/>
        <v>-7.875</v>
      </c>
      <c r="W87" s="137"/>
      <c r="X87" s="137">
        <f t="shared" si="212"/>
        <v>-7.875</v>
      </c>
      <c r="Y87" s="137"/>
      <c r="Z87" s="137">
        <f t="shared" si="204"/>
        <v>7.875</v>
      </c>
      <c r="AA87" s="137"/>
      <c r="AB87" s="137">
        <f>SUM(V87+T87+X87+Z87)</f>
        <v>-15.75</v>
      </c>
      <c r="AC87" s="138"/>
      <c r="AD87" s="136">
        <f t="shared" si="209"/>
        <v>-5</v>
      </c>
      <c r="AE87" s="136"/>
      <c r="AF87" s="136">
        <f t="shared" si="206"/>
        <v>-0.5</v>
      </c>
      <c r="AG87" s="136"/>
      <c r="AH87" s="136">
        <f t="shared" si="207"/>
        <v>-38</v>
      </c>
      <c r="AI87" s="136"/>
      <c r="AJ87" s="136">
        <f t="shared" si="208"/>
        <v>48</v>
      </c>
      <c r="AK87" s="136"/>
      <c r="AL87" s="136">
        <f t="shared" si="213"/>
        <v>4.5</v>
      </c>
      <c r="AM87" s="136"/>
    </row>
    <row r="88" spans="1:39" s="11" customFormat="1" outlineLevel="1" x14ac:dyDescent="0.2">
      <c r="A88" s="1" t="s">
        <v>44</v>
      </c>
      <c r="B88" s="119">
        <f>SUM($B$80:$B$87)</f>
        <v>477</v>
      </c>
      <c r="C88" s="120">
        <f>SUM($C$80:$C$87)</f>
        <v>410.5</v>
      </c>
      <c r="D88" s="142">
        <f>SUM(D80:E87)</f>
        <v>106</v>
      </c>
      <c r="E88" s="137"/>
      <c r="F88" s="137">
        <f>SUM(F80:G87)</f>
        <v>101</v>
      </c>
      <c r="G88" s="138"/>
      <c r="H88" s="142">
        <f>SUM(H80:I87)</f>
        <v>115</v>
      </c>
      <c r="I88" s="137"/>
      <c r="J88" s="137">
        <f>SUM(J80:K87)</f>
        <v>114.5</v>
      </c>
      <c r="K88" s="138"/>
      <c r="L88" s="142">
        <f>SUM(L80:M87)</f>
        <v>156</v>
      </c>
      <c r="M88" s="137"/>
      <c r="N88" s="137">
        <f>SUM(N80:O87)</f>
        <v>118</v>
      </c>
      <c r="O88" s="138"/>
      <c r="P88" s="142">
        <f>SUM(P80:Q87)</f>
        <v>125</v>
      </c>
      <c r="Q88" s="137"/>
      <c r="R88" s="137">
        <f>SUM(R80:S87)</f>
        <v>77</v>
      </c>
      <c r="S88" s="138"/>
      <c r="T88" s="142">
        <f>SUM(F88-D88)</f>
        <v>-5</v>
      </c>
      <c r="U88" s="137"/>
      <c r="V88" s="137">
        <f t="shared" si="211"/>
        <v>-0.5</v>
      </c>
      <c r="W88" s="137"/>
      <c r="X88" s="137">
        <f t="shared" si="212"/>
        <v>-38</v>
      </c>
      <c r="Y88" s="137"/>
      <c r="Z88" s="137">
        <f t="shared" si="204"/>
        <v>48</v>
      </c>
      <c r="AA88" s="137"/>
      <c r="AB88" s="137">
        <f t="shared" si="205"/>
        <v>4.5</v>
      </c>
      <c r="AC88" s="138"/>
      <c r="AD88" s="136">
        <f>SUM(T88+AD87)</f>
        <v>-10</v>
      </c>
      <c r="AE88" s="136"/>
      <c r="AF88" s="136">
        <f t="shared" si="206"/>
        <v>-1</v>
      </c>
      <c r="AG88" s="136"/>
      <c r="AH88" s="136">
        <f t="shared" si="207"/>
        <v>-76</v>
      </c>
      <c r="AI88" s="136"/>
      <c r="AJ88" s="136">
        <f t="shared" si="208"/>
        <v>96</v>
      </c>
      <c r="AK88" s="136"/>
      <c r="AL88" s="136">
        <f t="shared" si="213"/>
        <v>9</v>
      </c>
      <c r="AM88" s="136"/>
    </row>
    <row r="89" spans="1:39" s="11" customFormat="1" x14ac:dyDescent="0.2">
      <c r="A89" s="1"/>
      <c r="B89" s="1"/>
      <c r="C89" s="123"/>
      <c r="D89" s="1"/>
      <c r="E89" s="1"/>
      <c r="F89" s="1"/>
      <c r="G89" s="1"/>
      <c r="H89" s="10"/>
      <c r="I89" s="10"/>
      <c r="J89" s="10"/>
      <c r="K89" s="10"/>
      <c r="L89" s="10"/>
      <c r="M89" s="1"/>
      <c r="N89" s="1"/>
      <c r="O89" s="10"/>
      <c r="R89" s="1"/>
      <c r="S89" s="10"/>
      <c r="T89" s="10"/>
      <c r="U89" s="10"/>
      <c r="V89" s="1"/>
      <c r="W89" s="1"/>
      <c r="X89" s="1"/>
      <c r="Y89" s="1"/>
      <c r="Z89" s="10"/>
      <c r="AA89" s="1"/>
      <c r="AB89" s="10"/>
      <c r="AC89" s="10"/>
      <c r="AD89" s="10"/>
      <c r="AE89" s="1"/>
      <c r="AF89" s="1"/>
      <c r="AG89" s="1"/>
      <c r="AH89" s="1"/>
      <c r="AI89" s="10"/>
      <c r="AJ89" s="1"/>
      <c r="AK89" s="10"/>
      <c r="AL89" s="10"/>
    </row>
    <row r="90" spans="1:39" s="11" customFormat="1" outlineLevel="1" x14ac:dyDescent="0.2">
      <c r="A90" s="1" t="s">
        <v>111</v>
      </c>
      <c r="B90" s="1"/>
      <c r="C90" s="123"/>
      <c r="D90" s="1"/>
      <c r="E90" s="1"/>
      <c r="F90" s="1"/>
      <c r="G90" s="1"/>
      <c r="H90" s="10"/>
      <c r="I90" s="10"/>
      <c r="J90" s="10"/>
      <c r="K90" s="10"/>
      <c r="L90" s="10"/>
      <c r="M90" s="1"/>
      <c r="N90" s="1"/>
      <c r="O90" s="1"/>
      <c r="P90" s="1"/>
      <c r="Q90" s="10"/>
      <c r="R90" s="1"/>
      <c r="S90" s="10"/>
      <c r="T90" s="10"/>
      <c r="U90" s="10"/>
      <c r="V90" s="1"/>
      <c r="W90" s="1"/>
      <c r="X90" s="1"/>
      <c r="Y90" s="1"/>
      <c r="Z90" s="10"/>
      <c r="AA90" s="1"/>
      <c r="AB90" s="10"/>
      <c r="AC90" s="10"/>
      <c r="AD90" s="10"/>
      <c r="AE90" s="1"/>
      <c r="AF90" s="1"/>
      <c r="AG90" s="1"/>
      <c r="AH90" s="1"/>
      <c r="AI90" s="10"/>
      <c r="AJ90" s="1"/>
      <c r="AK90" s="10"/>
      <c r="AL90" s="10"/>
    </row>
    <row r="91" spans="1:39" s="11" customFormat="1" outlineLevel="1" x14ac:dyDescent="0.2">
      <c r="A91" s="1"/>
      <c r="B91" s="1"/>
      <c r="C91" s="123"/>
      <c r="D91" s="1"/>
      <c r="E91" s="1"/>
      <c r="F91" s="1"/>
      <c r="G91" s="1"/>
      <c r="H91" s="10"/>
      <c r="I91" s="10"/>
      <c r="J91" s="10"/>
      <c r="K91" s="10"/>
      <c r="L91" s="10"/>
      <c r="M91" s="1"/>
      <c r="N91" s="1"/>
      <c r="O91" s="1"/>
      <c r="P91" s="1"/>
      <c r="Q91" s="10"/>
      <c r="R91" s="1"/>
      <c r="S91" s="10"/>
      <c r="T91" s="10"/>
      <c r="U91" s="139" t="s">
        <v>46</v>
      </c>
      <c r="V91" s="139"/>
      <c r="W91" s="163" t="s">
        <v>47</v>
      </c>
      <c r="X91" s="163"/>
      <c r="Y91" s="163"/>
      <c r="Z91" s="163"/>
      <c r="AA91" s="163"/>
      <c r="AB91" s="163"/>
      <c r="AC91" s="139" t="s">
        <v>112</v>
      </c>
      <c r="AD91" s="139"/>
      <c r="AE91" s="1"/>
      <c r="AF91" s="1"/>
      <c r="AG91" s="1"/>
      <c r="AH91" s="1"/>
      <c r="AI91" s="10"/>
      <c r="AJ91" s="1"/>
      <c r="AK91" s="10"/>
      <c r="AL91" s="10"/>
    </row>
    <row r="92" spans="1:39" outlineLevel="1" x14ac:dyDescent="0.2">
      <c r="A92" s="128"/>
      <c r="B92" s="163" t="s">
        <v>113</v>
      </c>
      <c r="C92" s="163"/>
      <c r="D92" s="136">
        <f>SUM(B11,B16,B23,B29,B32,B44,B48,B57,B65,B70)</f>
        <v>895</v>
      </c>
      <c r="E92" s="136"/>
      <c r="F92" s="71"/>
      <c r="G92" s="71"/>
      <c r="H92" s="16"/>
      <c r="I92" s="16"/>
      <c r="J92" s="16"/>
      <c r="K92" s="16"/>
      <c r="L92" s="16"/>
      <c r="M92" s="167" t="s">
        <v>44</v>
      </c>
      <c r="N92" s="167"/>
      <c r="O92" s="124"/>
      <c r="P92" s="124"/>
      <c r="Q92" s="141" t="str">
        <f>Details!$C$10</f>
        <v>Tra</v>
      </c>
      <c r="R92" s="141"/>
      <c r="S92" s="141"/>
      <c r="T92" s="141"/>
      <c r="U92" s="134">
        <f>SUM(D74+M74+V74+AE74+AN74+AW74+BF74+BO74+BX74+CG74+CP74+CY74+DH74+DQ74+DZ74+EI74+ER74+FA74)</f>
        <v>106</v>
      </c>
      <c r="V92" s="134"/>
      <c r="W92" s="134">
        <f>SUM(E74+N74+W74+AF74+AO74+AX74+BG74+BP74+BY74+CH74+CQ74+CZ74+DI74+DR74+EA74+EJ74+ES74+FB74)</f>
        <v>101</v>
      </c>
      <c r="X92" s="134"/>
      <c r="Y92" s="134"/>
      <c r="Z92" s="134"/>
      <c r="AA92" s="134"/>
      <c r="AB92" s="134"/>
      <c r="AC92" s="135">
        <v>150</v>
      </c>
      <c r="AD92" s="135"/>
      <c r="AE92" s="128"/>
      <c r="AF92" s="128"/>
      <c r="AG92" s="128"/>
      <c r="AH92" s="128"/>
      <c r="AI92" s="128"/>
      <c r="AJ92" s="128"/>
      <c r="AK92" s="128"/>
    </row>
    <row r="93" spans="1:39" outlineLevel="1" x14ac:dyDescent="0.2">
      <c r="A93" s="128"/>
      <c r="B93" s="123"/>
      <c r="C93" s="123"/>
      <c r="D93" s="116"/>
      <c r="E93" s="116"/>
      <c r="F93" s="71"/>
      <c r="G93" s="71"/>
      <c r="H93" s="16"/>
      <c r="I93" s="16"/>
      <c r="J93" s="16"/>
      <c r="K93" s="16"/>
      <c r="L93" s="16"/>
      <c r="M93" s="124"/>
      <c r="N93" s="124"/>
      <c r="O93" s="124"/>
      <c r="P93" s="124"/>
      <c r="Q93" s="141" t="str">
        <f>Details!$C$11</f>
        <v>Len</v>
      </c>
      <c r="R93" s="141"/>
      <c r="S93" s="141"/>
      <c r="T93" s="141"/>
      <c r="U93" s="134">
        <f>SUM(F74+O74+X74+AG74+AP74+AY74+BH74+BQ74+BZ74+CI74+CR74+DA74+DJ74+DS74+EB74+EK74+ET74+FC74)</f>
        <v>115</v>
      </c>
      <c r="V93" s="134"/>
      <c r="W93" s="134">
        <f>SUM(G74+P74+Y74+AH74+AQ74+AZ74+BI74+BR74+CA74+CJ74+CS74+DB74+DK74+DT74+EC74+EL74+EU74+FD74)</f>
        <v>114.5</v>
      </c>
      <c r="X93" s="134"/>
      <c r="Y93" s="134"/>
      <c r="Z93" s="134"/>
      <c r="AA93" s="134"/>
      <c r="AB93" s="134"/>
      <c r="AC93" s="135">
        <v>150</v>
      </c>
      <c r="AD93" s="135"/>
      <c r="AE93" s="128"/>
      <c r="AF93" s="128"/>
      <c r="AG93" s="128"/>
      <c r="AH93" s="128"/>
      <c r="AI93" s="128"/>
      <c r="AJ93" s="128"/>
      <c r="AK93" s="128"/>
    </row>
    <row r="94" spans="1:39" outlineLevel="1" x14ac:dyDescent="0.2">
      <c r="A94" s="128"/>
      <c r="B94" s="163" t="s">
        <v>114</v>
      </c>
      <c r="C94" s="163"/>
      <c r="D94" s="136">
        <f>SUM(C11,C16,C23,C29,C32,C44,C48,C57,C65,C70)</f>
        <v>409</v>
      </c>
      <c r="E94" s="136"/>
      <c r="F94" s="71"/>
      <c r="G94" s="71"/>
      <c r="H94" s="16"/>
      <c r="I94" s="16"/>
      <c r="J94" s="16"/>
      <c r="K94" s="16"/>
      <c r="L94" s="16"/>
      <c r="M94" s="167" t="s">
        <v>44</v>
      </c>
      <c r="N94" s="167"/>
      <c r="O94" s="124"/>
      <c r="P94" s="124"/>
      <c r="Q94" s="141" t="str">
        <f>Details!$C$12</f>
        <v>Al</v>
      </c>
      <c r="R94" s="141"/>
      <c r="S94" s="141"/>
      <c r="T94" s="141"/>
      <c r="U94" s="134">
        <f>SUM(H74+Q74+Z74+AI74+AR74+BA74+BJ74+BS74+CB74+CK74+CT74+DC74+DL74+DU74+ED74+EM74+EV74+FE74)</f>
        <v>156</v>
      </c>
      <c r="V94" s="134"/>
      <c r="W94" s="134">
        <f>SUM(I74+R74+AA74+AJ74+AS74+BB74+BK74+BT74+CC74+CL74+CU74+DD74+DM74+DV74+EE74+EN74+EW74+FF74)</f>
        <v>118</v>
      </c>
      <c r="X94" s="134"/>
      <c r="Y94" s="134"/>
      <c r="Z94" s="134"/>
      <c r="AA94" s="134"/>
      <c r="AB94" s="134"/>
      <c r="AC94" s="135">
        <v>150</v>
      </c>
      <c r="AD94" s="135"/>
      <c r="AE94" s="128"/>
      <c r="AF94" s="128"/>
      <c r="AG94" s="128"/>
      <c r="AH94" s="128"/>
      <c r="AI94" s="128"/>
      <c r="AJ94" s="128"/>
      <c r="AK94" s="128"/>
    </row>
    <row r="95" spans="1:39" x14ac:dyDescent="0.2">
      <c r="A95" s="128"/>
      <c r="B95" s="128"/>
      <c r="C95" s="11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41" t="str">
        <f>Details!$C$13</f>
        <v>Chrs</v>
      </c>
      <c r="R95" s="141"/>
      <c r="S95" s="141"/>
      <c r="T95" s="141"/>
      <c r="U95" s="134">
        <f>SUM(J74+S74+AB74+AK74+AT74+BC74+BL74+BU74+CD74+CM74+CV74+DE74+DN74+DW74+EF74+EO74+EX74+FG74)</f>
        <v>125</v>
      </c>
      <c r="V95" s="134"/>
      <c r="W95" s="134">
        <f>SUM(K74+T74+AC74+AL74+AU74+BD74+BM74+BV74+CE74+CN74+CW74+DF74+DO74+DX74+EG74+EP74+EY74+FH74)</f>
        <v>77</v>
      </c>
      <c r="X95" s="134"/>
      <c r="Y95" s="134"/>
      <c r="Z95" s="134"/>
      <c r="AA95" s="134"/>
      <c r="AB95" s="134"/>
      <c r="AC95" s="135">
        <v>150</v>
      </c>
      <c r="AD95" s="135"/>
      <c r="AE95" s="128"/>
      <c r="AF95" s="128"/>
      <c r="AG95" s="128"/>
      <c r="AH95" s="128"/>
      <c r="AI95" s="128"/>
      <c r="AJ95" s="128"/>
      <c r="AK95" s="128"/>
    </row>
    <row r="100" spans="2:14" x14ac:dyDescent="0.2">
      <c r="B100" s="121"/>
      <c r="C100" s="11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</row>
    <row r="105" spans="2:14" x14ac:dyDescent="0.2">
      <c r="B105" s="128"/>
      <c r="C105" s="118"/>
      <c r="D105" s="128"/>
      <c r="E105" s="128"/>
      <c r="F105" s="128"/>
      <c r="G105" s="128"/>
      <c r="H105" s="128"/>
      <c r="I105" s="128"/>
      <c r="J105" s="128"/>
      <c r="K105" s="128"/>
      <c r="L105" s="128"/>
      <c r="M105" s="168"/>
      <c r="N105" s="139"/>
    </row>
  </sheetData>
  <mergeCells count="350">
    <mergeCell ref="AC95:AD95"/>
    <mergeCell ref="D85:E85"/>
    <mergeCell ref="F85:G85"/>
    <mergeCell ref="M105:N105"/>
    <mergeCell ref="D86:E86"/>
    <mergeCell ref="F86:G86"/>
    <mergeCell ref="D87:E87"/>
    <mergeCell ref="F87:G87"/>
    <mergeCell ref="D88:E88"/>
    <mergeCell ref="F88:G88"/>
    <mergeCell ref="L86:M86"/>
    <mergeCell ref="L87:M87"/>
    <mergeCell ref="L85:M85"/>
    <mergeCell ref="L88:M88"/>
    <mergeCell ref="N88:O88"/>
    <mergeCell ref="N86:O86"/>
    <mergeCell ref="U94:V94"/>
    <mergeCell ref="Q93:T93"/>
    <mergeCell ref="AD87:AE87"/>
    <mergeCell ref="AD88:AE88"/>
    <mergeCell ref="AD86:AE86"/>
    <mergeCell ref="T87:U87"/>
    <mergeCell ref="T88:U88"/>
    <mergeCell ref="J88:K88"/>
    <mergeCell ref="B92:C92"/>
    <mergeCell ref="B94:C94"/>
    <mergeCell ref="M92:N92"/>
    <mergeCell ref="M94:N94"/>
    <mergeCell ref="D92:E92"/>
    <mergeCell ref="D94:E94"/>
    <mergeCell ref="AL85:AM85"/>
    <mergeCell ref="Q95:T95"/>
    <mergeCell ref="T85:U85"/>
    <mergeCell ref="V85:W85"/>
    <mergeCell ref="AB85:AC85"/>
    <mergeCell ref="AC94:AD94"/>
    <mergeCell ref="U91:V91"/>
    <mergeCell ref="W91:AB91"/>
    <mergeCell ref="W94:AB94"/>
    <mergeCell ref="AC91:AD91"/>
    <mergeCell ref="AC92:AD92"/>
    <mergeCell ref="U92:V92"/>
    <mergeCell ref="W92:AB92"/>
    <mergeCell ref="Q92:T92"/>
    <mergeCell ref="Z86:AA86"/>
    <mergeCell ref="Z87:AA87"/>
    <mergeCell ref="Z88:AA88"/>
    <mergeCell ref="AB86:AC86"/>
    <mergeCell ref="AN9:AO9"/>
    <mergeCell ref="AT9:AU9"/>
    <mergeCell ref="BC9:BD9"/>
    <mergeCell ref="BU9:BV9"/>
    <mergeCell ref="BO9:BP9"/>
    <mergeCell ref="T86:U86"/>
    <mergeCell ref="V79:W79"/>
    <mergeCell ref="V83:W83"/>
    <mergeCell ref="V86:W86"/>
    <mergeCell ref="T84:U84"/>
    <mergeCell ref="V84:W84"/>
    <mergeCell ref="AH79:AK79"/>
    <mergeCell ref="X85:Y85"/>
    <mergeCell ref="X86:Y86"/>
    <mergeCell ref="AB79:AC79"/>
    <mergeCell ref="T80:U80"/>
    <mergeCell ref="T81:U81"/>
    <mergeCell ref="T82:U82"/>
    <mergeCell ref="T83:U83"/>
    <mergeCell ref="V80:W80"/>
    <mergeCell ref="AB80:AC80"/>
    <mergeCell ref="V81:W81"/>
    <mergeCell ref="V82:W82"/>
    <mergeCell ref="Z79:AA79"/>
    <mergeCell ref="B9:C9"/>
    <mergeCell ref="D9:E9"/>
    <mergeCell ref="AE9:AF9"/>
    <mergeCell ref="M9:N9"/>
    <mergeCell ref="V8:W8"/>
    <mergeCell ref="BU8:BV8"/>
    <mergeCell ref="BX8:BY8"/>
    <mergeCell ref="AW8:AZ8"/>
    <mergeCell ref="BC8:BD8"/>
    <mergeCell ref="BF8:BG8"/>
    <mergeCell ref="BL8:BM8"/>
    <mergeCell ref="BO8:BP8"/>
    <mergeCell ref="F9:G9"/>
    <mergeCell ref="F8:G8"/>
    <mergeCell ref="V9:W9"/>
    <mergeCell ref="AB9:AC9"/>
    <mergeCell ref="H9:I9"/>
    <mergeCell ref="J9:K9"/>
    <mergeCell ref="H8:I8"/>
    <mergeCell ref="J8:K8"/>
    <mergeCell ref="Q9:R9"/>
    <mergeCell ref="S9:T9"/>
    <mergeCell ref="Z9:AA9"/>
    <mergeCell ref="AR9:AS9"/>
    <mergeCell ref="D84:E84"/>
    <mergeCell ref="F84:G84"/>
    <mergeCell ref="O9:P9"/>
    <mergeCell ref="X9:Y9"/>
    <mergeCell ref="AG9:AH9"/>
    <mergeCell ref="BA9:BB9"/>
    <mergeCell ref="N82:O82"/>
    <mergeCell ref="N83:O83"/>
    <mergeCell ref="N84:O84"/>
    <mergeCell ref="L84:M84"/>
    <mergeCell ref="AB84:AC84"/>
    <mergeCell ref="X80:Y80"/>
    <mergeCell ref="X81:Y81"/>
    <mergeCell ref="X82:Y82"/>
    <mergeCell ref="X83:Y83"/>
    <mergeCell ref="X84:Y84"/>
    <mergeCell ref="AI9:AJ9"/>
    <mergeCell ref="AD79:AE79"/>
    <mergeCell ref="AL79:AM79"/>
    <mergeCell ref="AD80:AE80"/>
    <mergeCell ref="AL80:AM80"/>
    <mergeCell ref="AD81:AE81"/>
    <mergeCell ref="AB81:AC81"/>
    <mergeCell ref="T79:U79"/>
    <mergeCell ref="B78:C78"/>
    <mergeCell ref="L79:M79"/>
    <mergeCell ref="L81:M81"/>
    <mergeCell ref="L80:M80"/>
    <mergeCell ref="L82:M82"/>
    <mergeCell ref="L83:M83"/>
    <mergeCell ref="D81:E81"/>
    <mergeCell ref="F81:G81"/>
    <mergeCell ref="D82:E82"/>
    <mergeCell ref="F82:G82"/>
    <mergeCell ref="D83:E83"/>
    <mergeCell ref="F83:G83"/>
    <mergeCell ref="D78:G78"/>
    <mergeCell ref="J80:K80"/>
    <mergeCell ref="J81:K81"/>
    <mergeCell ref="J82:K82"/>
    <mergeCell ref="J83:K83"/>
    <mergeCell ref="D79:E79"/>
    <mergeCell ref="F79:G79"/>
    <mergeCell ref="D80:E80"/>
    <mergeCell ref="F80:G80"/>
    <mergeCell ref="H79:I79"/>
    <mergeCell ref="J79:K79"/>
    <mergeCell ref="H78:K78"/>
    <mergeCell ref="D5:K5"/>
    <mergeCell ref="EI7:EP7"/>
    <mergeCell ref="D8:E8"/>
    <mergeCell ref="M8:N8"/>
    <mergeCell ref="AB8:AC8"/>
    <mergeCell ref="AE8:AF8"/>
    <mergeCell ref="AK8:AL8"/>
    <mergeCell ref="AN8:AO8"/>
    <mergeCell ref="AT8:AU8"/>
    <mergeCell ref="CD8:CE8"/>
    <mergeCell ref="CG8:CH8"/>
    <mergeCell ref="BO7:BV7"/>
    <mergeCell ref="BX7:CE7"/>
    <mergeCell ref="D7:K7"/>
    <mergeCell ref="AE7:AL7"/>
    <mergeCell ref="AN7:AU7"/>
    <mergeCell ref="AW7:BD7"/>
    <mergeCell ref="M7:T7"/>
    <mergeCell ref="V7:AC7"/>
    <mergeCell ref="DQ7:DX7"/>
    <mergeCell ref="DZ7:EG7"/>
    <mergeCell ref="DH7:DO7"/>
    <mergeCell ref="DE8:DF8"/>
    <mergeCell ref="EI5:FH5"/>
    <mergeCell ref="DQ5:EH5"/>
    <mergeCell ref="M5:AD5"/>
    <mergeCell ref="AE5:AV5"/>
    <mergeCell ref="AW5:BN5"/>
    <mergeCell ref="BO5:CF5"/>
    <mergeCell ref="CG5:CX5"/>
    <mergeCell ref="S8:T8"/>
    <mergeCell ref="CY5:DP5"/>
    <mergeCell ref="DZ8:EA8"/>
    <mergeCell ref="CG7:CN7"/>
    <mergeCell ref="CP7:CW7"/>
    <mergeCell ref="CY7:DF7"/>
    <mergeCell ref="CM8:CN8"/>
    <mergeCell ref="CP8:CQ8"/>
    <mergeCell ref="CV8:CW8"/>
    <mergeCell ref="CY8:CZ8"/>
    <mergeCell ref="FA7:FH7"/>
    <mergeCell ref="FG8:FH8"/>
    <mergeCell ref="ER7:EY7"/>
    <mergeCell ref="EI9:EJ9"/>
    <mergeCell ref="AK9:AL9"/>
    <mergeCell ref="BX9:BY9"/>
    <mergeCell ref="CD9:CE9"/>
    <mergeCell ref="BF7:BM7"/>
    <mergeCell ref="BF9:BG9"/>
    <mergeCell ref="BL9:BM9"/>
    <mergeCell ref="EF9:EG9"/>
    <mergeCell ref="DN9:DO9"/>
    <mergeCell ref="DH8:DI8"/>
    <mergeCell ref="DN8:DO8"/>
    <mergeCell ref="DQ8:DR8"/>
    <mergeCell ref="DW8:DX8"/>
    <mergeCell ref="FG9:FH9"/>
    <mergeCell ref="EF8:EG8"/>
    <mergeCell ref="EI8:EJ8"/>
    <mergeCell ref="EO8:EP8"/>
    <mergeCell ref="ER8:ES8"/>
    <mergeCell ref="EO9:EP9"/>
    <mergeCell ref="ER9:ES9"/>
    <mergeCell ref="EX9:EY9"/>
    <mergeCell ref="AW9:AX9"/>
    <mergeCell ref="AY9:AZ9"/>
    <mergeCell ref="AP9:AQ9"/>
    <mergeCell ref="EX8:EY8"/>
    <mergeCell ref="FA8:FB8"/>
    <mergeCell ref="FE9:FF9"/>
    <mergeCell ref="EV9:EW9"/>
    <mergeCell ref="EM9:EN9"/>
    <mergeCell ref="EK9:EL9"/>
    <mergeCell ref="ET9:EU9"/>
    <mergeCell ref="FC9:FD9"/>
    <mergeCell ref="FA9:FB9"/>
    <mergeCell ref="DQ9:DR9"/>
    <mergeCell ref="DW9:DX9"/>
    <mergeCell ref="CG9:CH9"/>
    <mergeCell ref="BH9:BI9"/>
    <mergeCell ref="BQ9:BR9"/>
    <mergeCell ref="BZ9:CA9"/>
    <mergeCell ref="CI9:CJ9"/>
    <mergeCell ref="CR9:CS9"/>
    <mergeCell ref="ED9:EE9"/>
    <mergeCell ref="DU9:DV9"/>
    <mergeCell ref="DL9:DM9"/>
    <mergeCell ref="DC9:DD9"/>
    <mergeCell ref="CT9:CU9"/>
    <mergeCell ref="CK9:CL9"/>
    <mergeCell ref="CB9:CC9"/>
    <mergeCell ref="BS9:BT9"/>
    <mergeCell ref="BJ9:BK9"/>
    <mergeCell ref="DA9:DB9"/>
    <mergeCell ref="DJ9:DK9"/>
    <mergeCell ref="DS9:DT9"/>
    <mergeCell ref="EB9:EC9"/>
    <mergeCell ref="DZ9:EA9"/>
    <mergeCell ref="CM9:CN9"/>
    <mergeCell ref="CP9:CQ9"/>
    <mergeCell ref="CV9:CW9"/>
    <mergeCell ref="CY9:CZ9"/>
    <mergeCell ref="DE9:DF9"/>
    <mergeCell ref="DH9:DI9"/>
    <mergeCell ref="T78:AC78"/>
    <mergeCell ref="AD78:AM78"/>
    <mergeCell ref="R80:S80"/>
    <mergeCell ref="Z80:AA80"/>
    <mergeCell ref="Z81:AA81"/>
    <mergeCell ref="Z82:AA82"/>
    <mergeCell ref="Z83:AA83"/>
    <mergeCell ref="Z84:AA84"/>
    <mergeCell ref="Z85:AA85"/>
    <mergeCell ref="AD84:AE84"/>
    <mergeCell ref="AD85:AE85"/>
    <mergeCell ref="AD83:AE83"/>
    <mergeCell ref="AB83:AC83"/>
    <mergeCell ref="AF79:AG79"/>
    <mergeCell ref="AF80:AG80"/>
    <mergeCell ref="AF81:AG81"/>
    <mergeCell ref="AF82:AG82"/>
    <mergeCell ref="AL87:AM87"/>
    <mergeCell ref="AL88:AM88"/>
    <mergeCell ref="AL86:AM86"/>
    <mergeCell ref="AL84:AM84"/>
    <mergeCell ref="AL81:AM81"/>
    <mergeCell ref="AD82:AE82"/>
    <mergeCell ref="AL82:AM82"/>
    <mergeCell ref="AL83:AM83"/>
    <mergeCell ref="AB82:AC82"/>
    <mergeCell ref="AB87:AC87"/>
    <mergeCell ref="AF88:AG88"/>
    <mergeCell ref="AF87:AG87"/>
    <mergeCell ref="AB88:AC88"/>
    <mergeCell ref="AF83:AG83"/>
    <mergeCell ref="AF84:AG84"/>
    <mergeCell ref="AF85:AG85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J86:K86"/>
    <mergeCell ref="J87:K87"/>
    <mergeCell ref="L78:O78"/>
    <mergeCell ref="P78:S78"/>
    <mergeCell ref="P79:Q79"/>
    <mergeCell ref="J84:K84"/>
    <mergeCell ref="J85:K85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N79:O79"/>
    <mergeCell ref="N80:O80"/>
    <mergeCell ref="N81:O81"/>
    <mergeCell ref="R85:S85"/>
    <mergeCell ref="U95:V95"/>
    <mergeCell ref="AJ80:AK80"/>
    <mergeCell ref="AJ82:AK82"/>
    <mergeCell ref="AJ81:AK81"/>
    <mergeCell ref="AJ83:AK83"/>
    <mergeCell ref="AJ84:AK84"/>
    <mergeCell ref="AJ85:AK85"/>
    <mergeCell ref="AJ86:AK86"/>
    <mergeCell ref="AJ87:AK87"/>
    <mergeCell ref="AJ88:AK88"/>
    <mergeCell ref="AH80:AI80"/>
    <mergeCell ref="AH81:AI81"/>
    <mergeCell ref="AH82:AI82"/>
    <mergeCell ref="AH83:AI83"/>
    <mergeCell ref="AH84:AI84"/>
    <mergeCell ref="AH85:AI85"/>
    <mergeCell ref="AH86:AI86"/>
    <mergeCell ref="AH87:AI87"/>
    <mergeCell ref="AH88:AI88"/>
    <mergeCell ref="X87:Y87"/>
    <mergeCell ref="X88:Y88"/>
    <mergeCell ref="V87:W87"/>
    <mergeCell ref="V88:W88"/>
    <mergeCell ref="W95:AB95"/>
    <mergeCell ref="U93:V93"/>
    <mergeCell ref="W93:AB93"/>
    <mergeCell ref="AC93:AD93"/>
    <mergeCell ref="AF86:AG86"/>
    <mergeCell ref="N87:O87"/>
    <mergeCell ref="N85:O85"/>
    <mergeCell ref="R79:S79"/>
    <mergeCell ref="P80:Q80"/>
    <mergeCell ref="Q94:T94"/>
    <mergeCell ref="X79:Y79"/>
    <mergeCell ref="P86:Q86"/>
    <mergeCell ref="R86:S86"/>
    <mergeCell ref="P87:Q87"/>
    <mergeCell ref="R87:S87"/>
    <mergeCell ref="P88:Q88"/>
    <mergeCell ref="R88:S88"/>
  </mergeCells>
  <phoneticPr fontId="0" type="noConversion"/>
  <pageMargins left="0.74803149606299213" right="0.74803149606299213" top="0.98425196850393704" bottom="0.98425196850393704" header="0.51181102362204722" footer="0.51181102362204722"/>
  <pageSetup paperSize="8" scale="42" orientation="landscape" verticalDpi="360" r:id="rId1"/>
  <headerFooter alignWithMargins="0">
    <oddHeader>&amp;LProjekt: "Software-Entwicklungsumgebung für SE-Projekte mit Eclipse"&amp;CZeitplanung / Detailzeitplanung</oddHeader>
    <oddFooter>&amp;L&amp;F / &amp;A&amp;C&amp;D&amp;RSeite &amp;P von &amp;N</oddFooter>
  </headerFooter>
  <ignoredErrors>
    <ignoredError sqref="C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CO88"/>
  <sheetViews>
    <sheetView zoomScale="80" workbookViewId="0">
      <pane xSplit="1" ySplit="7" topLeftCell="B41" activePane="bottomRight" state="frozenSplit"/>
      <selection pane="topRight" activeCell="D1" sqref="D1"/>
      <selection pane="bottomLeft" activeCell="A8" sqref="A8"/>
      <selection pane="bottomRight" activeCell="G15" sqref="G15:H15"/>
    </sheetView>
  </sheetViews>
  <sheetFormatPr baseColWidth="10" defaultColWidth="32.85546875" defaultRowHeight="12.75" x14ac:dyDescent="0.2"/>
  <cols>
    <col min="1" max="1" width="14.7109375" style="1" customWidth="1"/>
    <col min="2" max="2" width="10.85546875" style="1" customWidth="1"/>
    <col min="3" max="3" width="8.5703125" style="3" customWidth="1"/>
    <col min="4" max="13" width="8.5703125" customWidth="1"/>
    <col min="14" max="16" width="8.5703125" style="9" customWidth="1"/>
    <col min="17" max="17" width="16.140625" style="9" customWidth="1"/>
    <col min="18" max="40" width="8.5703125" style="9" customWidth="1"/>
    <col min="41" max="16384" width="32.85546875" style="9"/>
  </cols>
  <sheetData>
    <row r="1" spans="1:93" ht="18" x14ac:dyDescent="0.25">
      <c r="A1" s="2" t="s">
        <v>115</v>
      </c>
      <c r="B1" s="2">
        <f>Details!A5</f>
        <v>0</v>
      </c>
      <c r="C1" s="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93" ht="18" x14ac:dyDescent="0.25">
      <c r="A2" s="2"/>
      <c r="B2" s="2"/>
      <c r="C2" s="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93" ht="15" customHeight="1" x14ac:dyDescent="0.25">
      <c r="A3" s="2"/>
      <c r="B3" s="2"/>
      <c r="C3" s="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93" ht="13.5" customHeight="1" x14ac:dyDescent="0.25">
      <c r="A4" s="2"/>
      <c r="B4" s="2"/>
      <c r="C4" s="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93" s="50" customFormat="1" ht="15" x14ac:dyDescent="0.25">
      <c r="A5" s="11" t="s">
        <v>13</v>
      </c>
      <c r="B5" s="67"/>
      <c r="C5" s="67"/>
      <c r="D5" s="67"/>
      <c r="E5" s="171" t="s">
        <v>14</v>
      </c>
      <c r="F5" s="171"/>
      <c r="G5" s="170" t="s">
        <v>15</v>
      </c>
      <c r="H5" s="170"/>
      <c r="I5" s="170"/>
      <c r="J5" s="170"/>
      <c r="K5" s="154" t="s">
        <v>16</v>
      </c>
      <c r="L5" s="154"/>
      <c r="M5" s="154"/>
      <c r="N5" s="154"/>
      <c r="O5" s="155" t="s">
        <v>17</v>
      </c>
      <c r="P5" s="155"/>
      <c r="Q5" s="155"/>
      <c r="R5" s="155"/>
      <c r="S5" s="156" t="s">
        <v>18</v>
      </c>
      <c r="T5" s="156"/>
      <c r="U5" s="156"/>
      <c r="V5" s="156"/>
      <c r="W5" s="157" t="s">
        <v>19</v>
      </c>
      <c r="X5" s="157"/>
      <c r="Y5" s="157"/>
      <c r="Z5" s="157"/>
      <c r="AA5" s="158" t="s">
        <v>20</v>
      </c>
      <c r="AB5" s="158"/>
      <c r="AC5" s="158"/>
      <c r="AD5" s="158"/>
      <c r="AE5" s="152" t="s">
        <v>21</v>
      </c>
      <c r="AF5" s="152"/>
      <c r="AG5" s="152"/>
      <c r="AH5" s="152"/>
      <c r="AI5" s="162" t="s">
        <v>22</v>
      </c>
      <c r="AJ5" s="162"/>
      <c r="AK5" s="162"/>
      <c r="AL5" s="162"/>
      <c r="AM5" s="162"/>
      <c r="AN5" s="162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11"/>
      <c r="CH5" s="11"/>
      <c r="CI5" s="11"/>
      <c r="CJ5" s="11"/>
      <c r="CK5" s="11"/>
      <c r="CL5" s="11"/>
      <c r="CM5" s="11"/>
      <c r="CN5" s="11"/>
      <c r="CO5" s="11"/>
    </row>
    <row r="6" spans="1:93" x14ac:dyDescent="0.2">
      <c r="C6" s="123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93" s="11" customFormat="1" x14ac:dyDescent="0.2">
      <c r="A7" s="1" t="s">
        <v>45</v>
      </c>
      <c r="B7" s="1"/>
      <c r="C7" s="123"/>
      <c r="D7" s="122"/>
      <c r="E7" s="139" t="str">
        <f>Detailplan!D7</f>
        <v>Woche 0</v>
      </c>
      <c r="F7" s="139"/>
      <c r="G7" s="139" t="str">
        <f>Detailplan!M7</f>
        <v>Woche 1</v>
      </c>
      <c r="H7" s="139"/>
      <c r="I7" s="139" t="str">
        <f>Detailplan!V7</f>
        <v>Woche 2</v>
      </c>
      <c r="J7" s="139"/>
      <c r="K7" s="139" t="str">
        <f>Detailplan!AE7</f>
        <v>Woche 3</v>
      </c>
      <c r="L7" s="139"/>
      <c r="M7" s="139" t="str">
        <f>Detailplan!AN7</f>
        <v>Woche 4</v>
      </c>
      <c r="N7" s="139"/>
      <c r="O7" s="139" t="str">
        <f>Detailplan!AW7</f>
        <v>Woche 5</v>
      </c>
      <c r="P7" s="139"/>
      <c r="Q7" s="139" t="str">
        <f>Detailplan!BF7</f>
        <v>Woche 6</v>
      </c>
      <c r="R7" s="139"/>
      <c r="S7" s="139" t="str">
        <f>Detailplan!BO7</f>
        <v>Woche 7</v>
      </c>
      <c r="T7" s="139"/>
      <c r="U7" s="173" t="str">
        <f>Detailplan!BX7</f>
        <v>Woche 8</v>
      </c>
      <c r="V7" s="173"/>
      <c r="W7" s="173" t="str">
        <f>Detailplan!CG7</f>
        <v>Woche 9</v>
      </c>
      <c r="X7" s="173"/>
      <c r="Y7" s="173" t="str">
        <f>Detailplan!CP7</f>
        <v>Woche 10</v>
      </c>
      <c r="Z7" s="173"/>
      <c r="AA7" s="173" t="str">
        <f>Detailplan!CY7</f>
        <v>Woche 11</v>
      </c>
      <c r="AB7" s="173"/>
      <c r="AC7" s="173" t="str">
        <f>Detailplan!DH7</f>
        <v>Woche 12</v>
      </c>
      <c r="AD7" s="173"/>
      <c r="AE7" s="173" t="str">
        <f>Detailplan!DQ7</f>
        <v>Woche 13</v>
      </c>
      <c r="AF7" s="173"/>
      <c r="AG7" s="173" t="str">
        <f>Detailplan!DZ7</f>
        <v>Woche 14</v>
      </c>
      <c r="AH7" s="173"/>
      <c r="AI7" s="173" t="str">
        <f>Detailplan!EI7</f>
        <v>Woche 15</v>
      </c>
      <c r="AJ7" s="173"/>
      <c r="AK7" s="173" t="str">
        <f>Detailplan!ER7</f>
        <v>Woche 16</v>
      </c>
      <c r="AL7" s="173"/>
      <c r="AM7" s="173" t="str">
        <f>Detailplan!FA7</f>
        <v>Woche 17</v>
      </c>
      <c r="AN7" s="173"/>
    </row>
    <row r="8" spans="1:93" s="11" customFormat="1" x14ac:dyDescent="0.2">
      <c r="A8" s="1"/>
      <c r="B8" s="163" t="s">
        <v>44</v>
      </c>
      <c r="C8" s="139"/>
      <c r="D8" s="122"/>
      <c r="E8" s="122"/>
      <c r="F8" s="122"/>
      <c r="G8" s="122"/>
      <c r="H8" s="122"/>
      <c r="I8" s="122"/>
      <c r="J8" s="122"/>
      <c r="K8" s="122"/>
      <c r="L8" s="122"/>
      <c r="M8" s="122"/>
    </row>
    <row r="9" spans="1:93" s="11" customFormat="1" x14ac:dyDescent="0.2">
      <c r="A9" s="1"/>
      <c r="B9" s="123" t="s">
        <v>46</v>
      </c>
      <c r="C9" s="55" t="s">
        <v>47</v>
      </c>
      <c r="D9" s="122"/>
      <c r="E9" s="122"/>
      <c r="F9" s="122"/>
      <c r="G9" s="122"/>
      <c r="H9" s="122"/>
      <c r="I9" s="122"/>
      <c r="J9" s="122"/>
      <c r="K9" s="122"/>
      <c r="L9" s="122"/>
      <c r="M9" s="122"/>
    </row>
    <row r="10" spans="1:93" s="11" customFormat="1" x14ac:dyDescent="0.2">
      <c r="B10" s="1"/>
      <c r="C10" s="55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93" s="11" customFormat="1" ht="6" customHeight="1" x14ac:dyDescent="0.2">
      <c r="B11" s="123"/>
      <c r="C11" s="55"/>
      <c r="D11" s="16"/>
      <c r="E11" s="17"/>
      <c r="F11" s="17"/>
      <c r="G11" s="17"/>
      <c r="H11" s="17"/>
      <c r="I11" s="17"/>
      <c r="J11" s="17"/>
      <c r="K11" s="17"/>
      <c r="L11" s="17"/>
      <c r="M11" s="17"/>
    </row>
    <row r="12" spans="1:93" s="11" customFormat="1" x14ac:dyDescent="0.2">
      <c r="A12" s="1" t="str">
        <f>Detailplan!A11</f>
        <v>Projekt Managment</v>
      </c>
      <c r="B12" s="71">
        <f>Detailplan!B11</f>
        <v>104</v>
      </c>
      <c r="C12" s="51"/>
      <c r="D12" s="16"/>
      <c r="E12" s="169">
        <f>SUM(Detailplan!D11,Detailplan!F11,Detailplan!H11,Detailplan!J11)</f>
        <v>8</v>
      </c>
      <c r="F12" s="169"/>
      <c r="G12" s="169">
        <f>SUM(Detailplan!M11,Detailplan!O11,Detailplan!Q11,Detailplan!S11)</f>
        <v>4</v>
      </c>
      <c r="H12" s="169"/>
      <c r="I12" s="169">
        <f>SUM(Detailplan!V11,Detailplan!X11,Detailplan!Z11,Detailplan!AB11)</f>
        <v>4</v>
      </c>
      <c r="J12" s="169"/>
      <c r="K12" s="169">
        <f>SUM(Detailplan!AE11,Detailplan!AG11,Detailplan!AK11,Detailplan!AI11)</f>
        <v>0</v>
      </c>
      <c r="L12" s="169"/>
      <c r="M12" s="169">
        <f>SUM(Detailplan!AN11,Detailplan!AP11,Detailplan!AT11,Detailplan!AR11)</f>
        <v>0</v>
      </c>
      <c r="N12" s="169"/>
      <c r="O12" s="169">
        <f>SUM(Detailplan!AW11,Detailplan!BA11,Detailplan!BC11,Detailplan!AY11)</f>
        <v>0</v>
      </c>
      <c r="P12" s="169"/>
      <c r="Q12" s="169">
        <f>SUM(Detailplan!BF11,Detailplan!BJ11,Detailplan!BL11,Detailplan!BH11)</f>
        <v>0</v>
      </c>
      <c r="R12" s="169"/>
      <c r="S12" s="169">
        <f>SUM(Detailplan!BO11,Detailplan!BS11,Detailplan!BU11,Detailplan!BQ11)</f>
        <v>0</v>
      </c>
      <c r="T12" s="169"/>
      <c r="U12" s="169">
        <f>SUM(Detailplan!BX11,Detailplan!CB11,Detailplan!CD11,Detailplan!BZ11)</f>
        <v>0</v>
      </c>
      <c r="V12" s="169"/>
      <c r="W12" s="169">
        <f>SUM(Detailplan!CG11,Detailplan!CK11,Detailplan!CM11,Detailplan!CI11)</f>
        <v>0</v>
      </c>
      <c r="X12" s="169"/>
      <c r="Y12" s="169">
        <f>SUM(Detailplan!CP11,Detailplan!CT11,Detailplan!CV11,Detailplan!CR11)</f>
        <v>0</v>
      </c>
      <c r="Z12" s="169"/>
      <c r="AA12" s="169">
        <f>SUM(Detailplan!CY11,Detailplan!DA11,Detailplan!DC11,Detailplan!DE11)</f>
        <v>0</v>
      </c>
      <c r="AB12" s="169"/>
      <c r="AC12" s="169">
        <f>SUM(Detailplan!DH11,Detailplan!DL11,Detailplan!DN11,Detailplan!DJ11)</f>
        <v>0</v>
      </c>
      <c r="AD12" s="169"/>
      <c r="AE12" s="169">
        <f>SUM(Detailplan!DQ11,Detailplan!DU11,Detailplan!DW11,Detailplan!DS11)</f>
        <v>0</v>
      </c>
      <c r="AF12" s="169"/>
      <c r="AG12" s="169">
        <f>SUM(Detailplan!DZ11,Detailplan!ED11,Detailplan!EF11,Detailplan!EB11)</f>
        <v>0</v>
      </c>
      <c r="AH12" s="169"/>
      <c r="AI12" s="169">
        <f>SUM(Detailplan!EI11,Detailplan!EM11,Detailplan!EO11,Detailplan!EK11)</f>
        <v>0</v>
      </c>
      <c r="AJ12" s="169"/>
      <c r="AK12" s="169">
        <f>SUM(Detailplan!ER11,Detailplan!EV11,Detailplan!EX11,Detailplan!ET11)</f>
        <v>0</v>
      </c>
      <c r="AL12" s="169"/>
      <c r="AM12" s="169">
        <f>SUM(Detailplan!FA11,Detailplan!FE11,Detailplan!FG11,Detailplan!FC11)</f>
        <v>0</v>
      </c>
      <c r="AN12" s="169"/>
    </row>
    <row r="13" spans="1:93" s="60" customFormat="1" x14ac:dyDescent="0.2">
      <c r="A13" s="58"/>
      <c r="B13" s="51"/>
      <c r="C13" s="51">
        <f>Detailplan!C11</f>
        <v>83</v>
      </c>
      <c r="D13" s="59"/>
      <c r="E13" s="169">
        <f>SUM(Detailplan!E11+Detailplan!G11+Detailplan!K11+Detailplan!I11)</f>
        <v>9</v>
      </c>
      <c r="F13" s="169"/>
      <c r="G13" s="169">
        <f>SUM(Detailplan!N11,Detailplan!P11,Detailplan!R11,Detailplan!T11)</f>
        <v>2.5</v>
      </c>
      <c r="H13" s="169"/>
      <c r="I13" s="169">
        <f>SUM(Detailplan!W11,Detailplan!Q11,Detailplan!AC11,Detailplan!AA11)</f>
        <v>9</v>
      </c>
      <c r="J13" s="169"/>
      <c r="K13" s="169">
        <f>SUM(Detailplan!AF11,Detailplan!AH11,Detailplan!AL11,Detailplan!AJ11)</f>
        <v>16</v>
      </c>
      <c r="L13" s="169"/>
      <c r="M13" s="169">
        <f>SUM(Detailplan!AO11,Detailplan!AS11,Detailplan!AU11,Detailplan!AQ11)</f>
        <v>0</v>
      </c>
      <c r="N13" s="169"/>
      <c r="O13" s="169">
        <f>SUM(Detailplan!AZ11,Detailplan!BB11,Detailplan!BD11,Detailplan!AX11)</f>
        <v>0</v>
      </c>
      <c r="P13" s="169"/>
      <c r="Q13" s="169">
        <f>SUM(Detailplan!BG11,Detailplan!BK11,Detailplan!BM11,Detailplan!BI11)</f>
        <v>2.5</v>
      </c>
      <c r="R13" s="169"/>
      <c r="S13" s="169">
        <f>SUM(Detailplan!BP11,Detailplan!BT11,Detailplan!BV11,Detailplan!BR11)</f>
        <v>0</v>
      </c>
      <c r="T13" s="169"/>
      <c r="U13" s="169">
        <f>SUM(Detailplan!BY11,Detailplan!CC11,Detailplan!CE11,Detailplan!CA11)</f>
        <v>1</v>
      </c>
      <c r="V13" s="169"/>
      <c r="W13" s="169">
        <f>SUM(Detailplan!CH11,Detailplan!CL11,Detailplan!CN11,Detailplan!CJ11)</f>
        <v>21</v>
      </c>
      <c r="X13" s="169"/>
      <c r="Y13" s="169">
        <f>SUM(Detailplan!CQ11,Detailplan!CU11,Detailplan!CW11,Detailplan!CS11)</f>
        <v>2</v>
      </c>
      <c r="Z13" s="169"/>
      <c r="AA13" s="169">
        <f>SUM(Detailplan!CZ11,Detailplan!DD11,Detailplan!DF11,Detailplan!DB11)</f>
        <v>13</v>
      </c>
      <c r="AB13" s="169"/>
      <c r="AC13" s="169">
        <f>SUM(Detailplan!DI11,Detailplan!DM11,Detailplan!DO11,Detailplan!DK11)</f>
        <v>0</v>
      </c>
      <c r="AD13" s="169"/>
      <c r="AE13" s="169">
        <f>SUM(Detailplan!DR11,Detailplan!DV11,Detailplan!DX11,Detailplan!DT11)</f>
        <v>0</v>
      </c>
      <c r="AF13" s="169"/>
      <c r="AG13" s="169">
        <f>SUM(Detailplan!EA11,Detailplan!EC11,Detailplan!EG11,Detailplan!EE11)</f>
        <v>0</v>
      </c>
      <c r="AH13" s="169"/>
      <c r="AI13" s="169">
        <f>SUM(Detailplan!EJ11,Detailplan!EN11,Detailplan!EP11,Detailplan!EL11)</f>
        <v>0</v>
      </c>
      <c r="AJ13" s="169"/>
      <c r="AK13" s="169">
        <f>SUM(Detailplan!ES11,Detailplan!EW11,Detailplan!EY11,Detailplan!EU11)</f>
        <v>0</v>
      </c>
      <c r="AL13" s="169"/>
      <c r="AM13" s="169">
        <f>SUM(Detailplan!FB11,Detailplan!FD11,Detailplan!FF11,Detailplan!FH11)</f>
        <v>0</v>
      </c>
      <c r="AN13" s="169"/>
    </row>
    <row r="14" spans="1:93" s="11" customFormat="1" ht="6" customHeight="1" x14ac:dyDescent="0.2">
      <c r="B14" s="71"/>
      <c r="C14" s="51"/>
      <c r="D14" s="16"/>
      <c r="E14" s="63"/>
      <c r="F14" s="63"/>
      <c r="G14" s="63"/>
      <c r="H14" s="63"/>
      <c r="I14" s="63"/>
      <c r="J14" s="63"/>
      <c r="K14" s="63"/>
      <c r="L14" s="63"/>
      <c r="M14" s="64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</row>
    <row r="15" spans="1:93" s="11" customFormat="1" x14ac:dyDescent="0.2">
      <c r="A15" s="1" t="str">
        <f>Detailplan!A16</f>
        <v>Requirements</v>
      </c>
      <c r="B15" s="71">
        <f>Detailplan!B16</f>
        <v>46</v>
      </c>
      <c r="C15" s="51"/>
      <c r="D15" s="16"/>
      <c r="E15" s="169">
        <f>SUM(Detailplan!D16,Detailplan!F16,Detailplan!H16,Detailplan!J16)</f>
        <v>0</v>
      </c>
      <c r="F15" s="169"/>
      <c r="G15" s="169">
        <f>SUM(Detailplan!M16,Detailplan!O16,Detailplan!Q16,Detailplan!S16)</f>
        <v>0</v>
      </c>
      <c r="H15" s="169"/>
      <c r="I15" s="169">
        <f>SUM(Detailplan!V16,Detailplan!X16,Detailplan!Z16,Detailplan!AB16)</f>
        <v>0</v>
      </c>
      <c r="J15" s="169"/>
      <c r="K15" s="169">
        <f>SUM(Detailplan!AE16,Detailplan!AG16,Detailplan!AK16,Detailplan!AI16)</f>
        <v>0</v>
      </c>
      <c r="L15" s="169"/>
      <c r="M15" s="169">
        <f>SUM(Detailplan!AN16,Detailplan!AP16,Detailplan!AT16,Detailplan!AR16)</f>
        <v>0</v>
      </c>
      <c r="N15" s="169"/>
      <c r="O15" s="169">
        <f>SUM(Detailplan!AW16,Detailplan!BA16,Detailplan!BC16,Detailplan!AY16)</f>
        <v>0</v>
      </c>
      <c r="P15" s="169"/>
      <c r="Q15" s="169">
        <f>SUM(Detailplan!BF16,Detailplan!BJ16,Detailplan!BL16,Detailplan!BH16)</f>
        <v>0</v>
      </c>
      <c r="R15" s="169"/>
      <c r="S15" s="169">
        <f>SUM(Detailplan!BO16,Detailplan!BS16,Detailplan!BU16,Detailplan!BQ16)</f>
        <v>0</v>
      </c>
      <c r="T15" s="169"/>
      <c r="U15" s="169">
        <f>SUM(Detailplan!BX16,Detailplan!CB16,Detailplan!CD16,Detailplan!BZ16)</f>
        <v>0</v>
      </c>
      <c r="V15" s="169"/>
      <c r="W15" s="169">
        <f>SUM(Detailplan!CG16,Detailplan!CK16,Detailplan!CM16,Detailplan!CI16)</f>
        <v>0</v>
      </c>
      <c r="X15" s="169"/>
      <c r="Y15" s="169">
        <f>SUM(Detailplan!CP16,Detailplan!CT16,Detailplan!CV16,Detailplan!CR16)</f>
        <v>0</v>
      </c>
      <c r="Z15" s="169"/>
      <c r="AA15" s="169">
        <f>SUM(Detailplan!CY16,Detailplan!DA16,Detailplan!DC16,Detailplan!DE16)</f>
        <v>0</v>
      </c>
      <c r="AB15" s="169"/>
      <c r="AC15" s="169">
        <f>SUM(Detailplan!DH16,Detailplan!DL16,Detailplan!DN16,Detailplan!DJ16)</f>
        <v>0</v>
      </c>
      <c r="AD15" s="169"/>
      <c r="AE15" s="169">
        <f>SUM(Detailplan!DQ16,Detailplan!DU16,Detailplan!DW16,Detailplan!DS16)</f>
        <v>0</v>
      </c>
      <c r="AF15" s="169"/>
      <c r="AG15" s="169">
        <f>SUM(Detailplan!DZ16,Detailplan!ED16,Detailplan!EF16,Detailplan!EB16)</f>
        <v>0</v>
      </c>
      <c r="AH15" s="169"/>
      <c r="AI15" s="169">
        <f>SUM(Detailplan!EI16,Detailplan!EM16,Detailplan!EO16,Detailplan!EK16)</f>
        <v>0</v>
      </c>
      <c r="AJ15" s="169"/>
      <c r="AK15" s="169">
        <f>SUM(Detailplan!ER16,Detailplan!EV16,Detailplan!EX16,Detailplan!ET16)</f>
        <v>0</v>
      </c>
      <c r="AL15" s="169"/>
      <c r="AM15" s="169">
        <f>SUM(Detailplan!FA16,Detailplan!FE16,Detailplan!FG16,Detailplan!FC16)</f>
        <v>0</v>
      </c>
      <c r="AN15" s="169"/>
    </row>
    <row r="16" spans="1:93" s="60" customFormat="1" x14ac:dyDescent="0.2">
      <c r="A16" s="58"/>
      <c r="B16" s="51"/>
      <c r="C16" s="51">
        <f>Detailplan!C16</f>
        <v>41</v>
      </c>
      <c r="D16" s="59"/>
      <c r="E16" s="169">
        <f>SUM(Detailplan!E16+Detailplan!G16+Detailplan!K16+Detailplan!I16)</f>
        <v>0</v>
      </c>
      <c r="F16" s="169"/>
      <c r="G16" s="169">
        <f>SUM(Detailplan!N16,Detailplan!P16,Detailplan!R16,Detailplan!T16)</f>
        <v>0</v>
      </c>
      <c r="H16" s="169"/>
      <c r="I16" s="169">
        <f>SUM(Detailplan!W16,Detailplan!Q16,Detailplan!AA16,Detailplan!AC16)</f>
        <v>0</v>
      </c>
      <c r="J16" s="169"/>
      <c r="K16" s="169">
        <f>SUM(Detailplan!AF16,Detailplan!AH16,Detailplan!AL16,Detailplan!AJ16)</f>
        <v>5</v>
      </c>
      <c r="L16" s="169"/>
      <c r="M16" s="169">
        <f>SUM(Detailplan!AO16,Detailplan!AS16,Detailplan!AU16,Detailplan!AQ16)</f>
        <v>5</v>
      </c>
      <c r="N16" s="169"/>
      <c r="O16" s="169">
        <f>SUM(Detailplan!AZ16,Detailplan!BB16,Detailplan!BD16,Detailplan!AX16)</f>
        <v>10</v>
      </c>
      <c r="P16" s="169"/>
      <c r="Q16" s="169">
        <f>SUM(Detailplan!BG16,Detailplan!BK16,Detailplan!BM16,Detailplan!BI16)</f>
        <v>17</v>
      </c>
      <c r="R16" s="169"/>
      <c r="S16" s="169">
        <f>SUM(Detailplan!BP16,Detailplan!BT16,Detailplan!BV16,Detailplan!BR16)</f>
        <v>2</v>
      </c>
      <c r="T16" s="169"/>
      <c r="U16" s="169">
        <f>SUM(Detailplan!BY16,Detailplan!CC16,Detailplan!CE16,Detailplan!CA16)</f>
        <v>0</v>
      </c>
      <c r="V16" s="169"/>
      <c r="W16" s="169">
        <f>SUM(Detailplan!CH16,Detailplan!CL16,Detailplan!CN16,Detailplan!CJ16)</f>
        <v>0</v>
      </c>
      <c r="X16" s="169"/>
      <c r="Y16" s="169">
        <f>SUM(Detailplan!CQ16,Detailplan!CU16,Detailplan!CW16,Detailplan!CS16)</f>
        <v>2</v>
      </c>
      <c r="Z16" s="169"/>
      <c r="AA16" s="169">
        <f>SUM(Detailplan!CZ16,Detailplan!DD16,Detailplan!DF16,Detailplan!DB16)</f>
        <v>0</v>
      </c>
      <c r="AB16" s="169"/>
      <c r="AC16" s="169">
        <f>SUM(Detailplan!DI16,Detailplan!DM16,Detailplan!DO16,Detailplan!DK16)</f>
        <v>0</v>
      </c>
      <c r="AD16" s="169"/>
      <c r="AE16" s="169">
        <f>SUM(Detailplan!DR16,Detailplan!DV16,Detailplan!DX16,Detailplan!DT16)</f>
        <v>0</v>
      </c>
      <c r="AF16" s="169"/>
      <c r="AG16" s="169">
        <f>SUM(Detailplan!EA16,Detailplan!EC16,Detailplan!EG16,Detailplan!EE16)</f>
        <v>0</v>
      </c>
      <c r="AH16" s="169"/>
      <c r="AI16" s="169">
        <f>SUM(Detailplan!EJ16,Detailplan!EN16,Detailplan!EP16,Detailplan!EL16)</f>
        <v>0</v>
      </c>
      <c r="AJ16" s="169"/>
      <c r="AK16" s="169">
        <f>SUM(Detailplan!ES16,Detailplan!EW16,Detailplan!EY16,Detailplan!EU16)</f>
        <v>0</v>
      </c>
      <c r="AL16" s="169"/>
      <c r="AM16" s="169">
        <f>SUM(Detailplan!FB16,Detailplan!FD16,Detailplan!FF16,Detailplan!FH16)</f>
        <v>0</v>
      </c>
      <c r="AN16" s="169"/>
    </row>
    <row r="17" spans="1:40" s="11" customFormat="1" ht="6" customHeight="1" x14ac:dyDescent="0.2">
      <c r="B17" s="71"/>
      <c r="C17" s="51"/>
      <c r="D17" s="16"/>
      <c r="E17" s="64"/>
      <c r="F17" s="64"/>
      <c r="G17" s="64"/>
      <c r="H17" s="64"/>
      <c r="I17" s="64"/>
      <c r="J17" s="64"/>
      <c r="K17" s="64"/>
      <c r="L17" s="64"/>
      <c r="M17" s="64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spans="1:40" s="11" customFormat="1" x14ac:dyDescent="0.2">
      <c r="A18" s="1" t="str">
        <f>Detailplan!A23</f>
        <v>Analyse</v>
      </c>
      <c r="B18" s="71">
        <f>Detailplan!B23</f>
        <v>21</v>
      </c>
      <c r="C18" s="51"/>
      <c r="D18" s="16"/>
      <c r="E18" s="169">
        <f>SUM(Detailplan!D23,Detailplan!F23,Detailplan!H23,Detailplan!J23)</f>
        <v>0</v>
      </c>
      <c r="F18" s="169"/>
      <c r="G18" s="169">
        <f>SUM(Detailplan!M23,Detailplan!O23,Detailplan!Q23,Detailplan!S23)</f>
        <v>0</v>
      </c>
      <c r="H18" s="169"/>
      <c r="I18" s="169">
        <f>SUM(Detailplan!V23,Detailplan!X23,Detailplan!Z23,Detailplan!AB23)</f>
        <v>0</v>
      </c>
      <c r="J18" s="169"/>
      <c r="K18" s="169">
        <f>SUM(Detailplan!AE23,Detailplan!AG23,Detailplan!AK23,Detailplan!AI23)</f>
        <v>0</v>
      </c>
      <c r="L18" s="169"/>
      <c r="M18" s="169">
        <f>SUM(Detailplan!AN23,Detailplan!AP23,Detailplan!AT23,Detailplan!AR23)</f>
        <v>0</v>
      </c>
      <c r="N18" s="169"/>
      <c r="O18" s="169">
        <f>SUM(Detailplan!AW23,Detailplan!BA23,Detailplan!BC23,Detailplan!AY23)</f>
        <v>0</v>
      </c>
      <c r="P18" s="169"/>
      <c r="Q18" s="169">
        <f>SUM(Detailplan!BF23,Detailplan!BJ23,Detailplan!BL23,Detailplan!BH23)</f>
        <v>0</v>
      </c>
      <c r="R18" s="169"/>
      <c r="S18" s="169">
        <f>SUM(Detailplan!BO23,Detailplan!BS23,Detailplan!BU23,Detailplan!BQ23)</f>
        <v>0</v>
      </c>
      <c r="T18" s="169"/>
      <c r="U18" s="169">
        <f>SUM(Detailplan!BX23,Detailplan!CB23,Detailplan!CD23,Detailplan!BZ23)</f>
        <v>0</v>
      </c>
      <c r="V18" s="169"/>
      <c r="W18" s="169">
        <f>SUM(Detailplan!CG23,Detailplan!CK23,Detailplan!CM23,Detailplan!CI23)</f>
        <v>0</v>
      </c>
      <c r="X18" s="169"/>
      <c r="Y18" s="169">
        <f>SUM(Detailplan!CP23,Detailplan!CT23,Detailplan!CV23,Detailplan!CR23)</f>
        <v>0</v>
      </c>
      <c r="Z18" s="169"/>
      <c r="AA18" s="169">
        <f>SUM(Detailplan!CY23,Detailplan!DA23,Detailplan!DC23,Detailplan!DE23)</f>
        <v>0</v>
      </c>
      <c r="AB18" s="169"/>
      <c r="AC18" s="169">
        <f>SUM(Detailplan!DH23,Detailplan!DL23,Detailplan!DN23,Detailplan!DJ23)</f>
        <v>0</v>
      </c>
      <c r="AD18" s="169"/>
      <c r="AE18" s="169">
        <f>SUM(Detailplan!DQ23,Detailplan!DU23,Detailplan!DW23,Detailplan!DS23)</f>
        <v>0</v>
      </c>
      <c r="AF18" s="169"/>
      <c r="AG18" s="169">
        <f>SUM(Detailplan!DZ23,Detailplan!ED23,Detailplan!EF23,Detailplan!EB23)</f>
        <v>0</v>
      </c>
      <c r="AH18" s="169"/>
      <c r="AI18" s="169">
        <f>SUM(Detailplan!EI23,Detailplan!EM23,Detailplan!EO23,Detailplan!EK23)</f>
        <v>0</v>
      </c>
      <c r="AJ18" s="169"/>
      <c r="AK18" s="169">
        <f>SUM(Detailplan!ER23,Detailplan!EV23,Detailplan!EX23,Detailplan!ET23)</f>
        <v>0</v>
      </c>
      <c r="AL18" s="169"/>
      <c r="AM18" s="169">
        <f>SUM(Detailplan!FA23,Detailplan!FE23,Detailplan!FG23,Detailplan!FC23)</f>
        <v>0</v>
      </c>
      <c r="AN18" s="169"/>
    </row>
    <row r="19" spans="1:40" s="60" customFormat="1" x14ac:dyDescent="0.2">
      <c r="A19" s="58"/>
      <c r="B19" s="51"/>
      <c r="C19" s="51">
        <f>Detailplan!C23</f>
        <v>12</v>
      </c>
      <c r="D19" s="59"/>
      <c r="E19" s="169">
        <f>SUM(Detailplan!E23+Detailplan!G23+Detailplan!K23+Detailplan!I23)</f>
        <v>0</v>
      </c>
      <c r="F19" s="169"/>
      <c r="G19" s="169">
        <f>SUM(Detailplan!N23,Detailplan!P23,Detailplan!R23,Detailplan!T23)</f>
        <v>0</v>
      </c>
      <c r="H19" s="169"/>
      <c r="I19" s="169">
        <f>SUM(Detailplan!W23,Detailplan!Q23,Detailplan!AA23,Detailplan!AC23)</f>
        <v>0</v>
      </c>
      <c r="J19" s="169"/>
      <c r="K19" s="169">
        <f>SUM(Detailplan!AF23,Detailplan!AH23,Detailplan!AL23,Detailplan!AJ23)</f>
        <v>0</v>
      </c>
      <c r="L19" s="169"/>
      <c r="M19" s="169">
        <f>SUM(Detailplan!AO23,Detailplan!AS23,Detailplan!AU23,Detailplan!AQ23)</f>
        <v>0</v>
      </c>
      <c r="N19" s="169"/>
      <c r="O19" s="169">
        <f>SUM(Detailplan!AZ23,Detailplan!BB23,Detailplan!BD23,Detailplan!AX23)</f>
        <v>0</v>
      </c>
      <c r="P19" s="169"/>
      <c r="Q19" s="169">
        <f>SUM(Detailplan!BG23,Detailplan!BK23,Detailplan!BM23,Detailplan!BI23)</f>
        <v>4</v>
      </c>
      <c r="R19" s="169"/>
      <c r="S19" s="169">
        <f>SUM(Detailplan!BP23,Detailplan!BT23,Detailplan!BV23,Detailplan!BR23)</f>
        <v>1</v>
      </c>
      <c r="T19" s="169"/>
      <c r="U19" s="169">
        <f>SUM(Detailplan!BY23,Detailplan!CC23,Detailplan!CE23,Detailplan!CA23)</f>
        <v>4</v>
      </c>
      <c r="V19" s="169"/>
      <c r="W19" s="169">
        <f>SUM(Detailplan!CH23,Detailplan!CL23,Detailplan!CN23,Detailplan!CJ23)</f>
        <v>3</v>
      </c>
      <c r="X19" s="169"/>
      <c r="Y19" s="169">
        <f>SUM(Detailplan!CQ23,Detailplan!CU23,Detailplan!CW23,Detailplan!CS23)</f>
        <v>0</v>
      </c>
      <c r="Z19" s="169"/>
      <c r="AA19" s="169">
        <f>SUM(Detailplan!CZ23,Detailplan!DD23,Detailplan!DF23,Detailplan!DB23)</f>
        <v>0</v>
      </c>
      <c r="AB19" s="169"/>
      <c r="AC19" s="169">
        <f>SUM(Detailplan!DI23,Detailplan!DM23,Detailplan!DO23,Detailplan!DK23)</f>
        <v>0</v>
      </c>
      <c r="AD19" s="169"/>
      <c r="AE19" s="169">
        <f>SUM(Detailplan!DR23,Detailplan!DV23,Detailplan!DX23,Detailplan!DT23)</f>
        <v>0</v>
      </c>
      <c r="AF19" s="169"/>
      <c r="AG19" s="169">
        <f>SUM(Detailplan!EA23,Detailplan!EC23,Detailplan!EG23,Detailplan!EE23)</f>
        <v>0</v>
      </c>
      <c r="AH19" s="169"/>
      <c r="AI19" s="169">
        <f>SUM(Detailplan!EJ23,Detailplan!EN23,Detailplan!EP23,Detailplan!EL23)</f>
        <v>0</v>
      </c>
      <c r="AJ19" s="169"/>
      <c r="AK19" s="169">
        <f>SUM(Detailplan!ES23,Detailplan!EW23,Detailplan!EY23,Detailplan!EU23)</f>
        <v>0</v>
      </c>
      <c r="AL19" s="169"/>
      <c r="AM19" s="169">
        <f>SUM(Detailplan!FB23,Detailplan!FD23,Detailplan!FF23,Detailplan!FH23)</f>
        <v>0</v>
      </c>
      <c r="AN19" s="169"/>
    </row>
    <row r="20" spans="1:40" s="11" customFormat="1" ht="6" customHeight="1" x14ac:dyDescent="0.2">
      <c r="B20" s="71"/>
      <c r="C20" s="51"/>
      <c r="D20" s="16"/>
      <c r="E20" s="64"/>
      <c r="F20" s="64"/>
      <c r="G20" s="64"/>
      <c r="H20" s="64"/>
      <c r="I20" s="64"/>
      <c r="J20" s="64"/>
      <c r="K20" s="64"/>
      <c r="L20" s="64"/>
      <c r="M20" s="64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 spans="1:40" s="11" customFormat="1" x14ac:dyDescent="0.2">
      <c r="A21" s="1" t="str">
        <f>Detailplan!A29</f>
        <v>Design</v>
      </c>
      <c r="B21" s="71">
        <f>Detailplan!B29</f>
        <v>20</v>
      </c>
      <c r="C21" s="51"/>
      <c r="D21" s="16"/>
      <c r="E21" s="169">
        <f>SUM(Detailplan!D29,Detailplan!F29,Detailplan!H29,Detailplan!J29)</f>
        <v>0</v>
      </c>
      <c r="F21" s="169"/>
      <c r="G21" s="169">
        <f>SUM(Detailplan!M29,Detailplan!O29,Detailplan!Q29,Detailplan!S29)</f>
        <v>0</v>
      </c>
      <c r="H21" s="169"/>
      <c r="I21" s="169">
        <f>SUM(Detailplan!V29,Detailplan!X29,Detailplan!Z29,Detailplan!AB29)</f>
        <v>0</v>
      </c>
      <c r="J21" s="169"/>
      <c r="K21" s="169">
        <f>SUM(Detailplan!AE29,Detailplan!AG29,Detailplan!AK29,Detailplan!AI29)</f>
        <v>0</v>
      </c>
      <c r="L21" s="169"/>
      <c r="M21" s="169">
        <f>SUM(Detailplan!AN29,Detailplan!AP29,Detailplan!AT29,Detailplan!AR29)</f>
        <v>0</v>
      </c>
      <c r="N21" s="169"/>
      <c r="O21" s="169">
        <f>SUM(Detailplan!AW29,Detailplan!BA29,Detailplan!BC29,Detailplan!AY29)</f>
        <v>0</v>
      </c>
      <c r="P21" s="169"/>
      <c r="Q21" s="169">
        <f>SUM(Detailplan!BF29,Detailplan!BJ29,Detailplan!BL29,Detailplan!BH29)</f>
        <v>0</v>
      </c>
      <c r="R21" s="169"/>
      <c r="S21" s="169">
        <f>SUM(Detailplan!BO29,Detailplan!BS29,Detailplan!BU29,Detailplan!BQ29)</f>
        <v>0</v>
      </c>
      <c r="T21" s="169"/>
      <c r="U21" s="169">
        <f>SUM(Detailplan!BX29,Detailplan!CB29,Detailplan!CD29,Detailplan!BZ29)</f>
        <v>0</v>
      </c>
      <c r="V21" s="169"/>
      <c r="W21" s="169">
        <f>SUM(Detailplan!CG29,Detailplan!CK29,Detailplan!CM29,Detailplan!CI29)</f>
        <v>0</v>
      </c>
      <c r="X21" s="169"/>
      <c r="Y21" s="169">
        <f>SUM(Detailplan!CP29,Detailplan!CT29,Detailplan!CV29,Detailplan!CR29)</f>
        <v>0</v>
      </c>
      <c r="Z21" s="169"/>
      <c r="AA21" s="169">
        <f>SUM(Detailplan!CY29,Detailplan!DA29,Detailplan!DC29,Detailplan!DE29)</f>
        <v>0</v>
      </c>
      <c r="AB21" s="169"/>
      <c r="AC21" s="169">
        <f>SUM(Detailplan!DH29,Detailplan!DL29,Detailplan!DN29,Detailplan!DJ29)</f>
        <v>0</v>
      </c>
      <c r="AD21" s="169"/>
      <c r="AE21" s="169">
        <f>SUM(Detailplan!DQ29,Detailplan!DU29,Detailplan!DW29,Detailplan!DS29)</f>
        <v>0</v>
      </c>
      <c r="AF21" s="169"/>
      <c r="AG21" s="169">
        <f>SUM(Detailplan!DZ29,Detailplan!ED29,Detailplan!EF29,Detailplan!EB29)</f>
        <v>0</v>
      </c>
      <c r="AH21" s="169"/>
      <c r="AI21" s="169">
        <f>SUM(Detailplan!EI29,Detailplan!EM29,Detailplan!EO29,Detailplan!EK29)</f>
        <v>0</v>
      </c>
      <c r="AJ21" s="169"/>
      <c r="AK21" s="169">
        <f>SUM(Detailplan!ER29,Detailplan!EV29,Detailplan!EX29,Detailplan!ET29)</f>
        <v>0</v>
      </c>
      <c r="AL21" s="169"/>
      <c r="AM21" s="169">
        <f>SUM(Detailplan!FA29,Detailplan!FE29,Detailplan!FG29,Detailplan!FC29)</f>
        <v>0</v>
      </c>
      <c r="AN21" s="169"/>
    </row>
    <row r="22" spans="1:40" s="60" customFormat="1" x14ac:dyDescent="0.2">
      <c r="A22" s="58"/>
      <c r="B22" s="51"/>
      <c r="C22" s="51">
        <f>Detailplan!C29</f>
        <v>6</v>
      </c>
      <c r="D22" s="59"/>
      <c r="E22" s="169">
        <f>SUM(Detailplan!E29+Detailplan!G29+Detailplan!K29+Detailplan!I29)</f>
        <v>0</v>
      </c>
      <c r="F22" s="169"/>
      <c r="G22" s="169">
        <f>SUM(Detailplan!N29,Detailplan!P29,Detailplan!R29,Detailplan!T29)</f>
        <v>0</v>
      </c>
      <c r="H22" s="169"/>
      <c r="I22" s="169">
        <f>SUM(Detailplan!W29,Detailplan!Q29,Detailplan!AA29,Detailplan!AC29)</f>
        <v>0</v>
      </c>
      <c r="J22" s="169"/>
      <c r="K22" s="169">
        <f>SUM(Detailplan!AF29,Detailplan!AH29,Detailplan!AL29,Detailplan!AJ29)</f>
        <v>5</v>
      </c>
      <c r="L22" s="169"/>
      <c r="M22" s="169">
        <f>SUM(Detailplan!AO29,Detailplan!AS29,Detailplan!AU29,Detailplan!AQ29)</f>
        <v>1</v>
      </c>
      <c r="N22" s="169"/>
      <c r="O22" s="169">
        <f>SUM(Detailplan!AZ29,Detailplan!BB29,Detailplan!BD29,Detailplan!AX29)</f>
        <v>0</v>
      </c>
      <c r="P22" s="169"/>
      <c r="Q22" s="169">
        <f>SUM(Detailplan!BG29,Detailplan!BK29,Detailplan!BM29,Detailplan!BI29)</f>
        <v>0</v>
      </c>
      <c r="R22" s="169"/>
      <c r="S22" s="169">
        <f>SUM(Detailplan!BP29,Detailplan!BT29,Detailplan!BV29,Detailplan!BR29)</f>
        <v>0</v>
      </c>
      <c r="T22" s="169"/>
      <c r="U22" s="169">
        <f>SUM(Detailplan!BY29,Detailplan!CC29,Detailplan!CE29,Detailplan!CA29)</f>
        <v>0</v>
      </c>
      <c r="V22" s="169"/>
      <c r="W22" s="169">
        <f>SUM(Detailplan!CH29,Detailplan!CL29,Detailplan!CN29,Detailplan!CJ29)</f>
        <v>0</v>
      </c>
      <c r="X22" s="169"/>
      <c r="Y22" s="169">
        <f>SUM(Detailplan!CQ29,Detailplan!CU29,Detailplan!CW29,Detailplan!CS29)</f>
        <v>0</v>
      </c>
      <c r="Z22" s="169"/>
      <c r="AA22" s="169">
        <f>SUM(Detailplan!CZ29,Detailplan!DD29,Detailplan!DF29,Detailplan!DB29)</f>
        <v>0</v>
      </c>
      <c r="AB22" s="169"/>
      <c r="AC22" s="169">
        <f>SUM(Detailplan!DI29,Detailplan!DM29,Detailplan!DO29,Detailplan!DK29)</f>
        <v>0</v>
      </c>
      <c r="AD22" s="169"/>
      <c r="AE22" s="169">
        <f>SUM(Detailplan!DR29,Detailplan!DV29,Detailplan!DX29,Detailplan!DT29)</f>
        <v>0</v>
      </c>
      <c r="AF22" s="169"/>
      <c r="AG22" s="169">
        <f>SUM(Detailplan!EA29,Detailplan!EC29,Detailplan!EG29,Detailplan!EE29)</f>
        <v>0</v>
      </c>
      <c r="AH22" s="169"/>
      <c r="AI22" s="169">
        <f>SUM(Detailplan!EJ29,Detailplan!EN29,Detailplan!EP29,Detailplan!EL29)</f>
        <v>0</v>
      </c>
      <c r="AJ22" s="169"/>
      <c r="AK22" s="169">
        <f>SUM(Detailplan!ES29,Detailplan!EW29,Detailplan!EY29,Detailplan!EU29)</f>
        <v>0</v>
      </c>
      <c r="AL22" s="169"/>
      <c r="AM22" s="169">
        <f>SUM(Detailplan!FB29,Detailplan!FD29,Detailplan!FF29,Detailplan!FH29)</f>
        <v>0</v>
      </c>
      <c r="AN22" s="169"/>
    </row>
    <row r="23" spans="1:40" s="11" customFormat="1" ht="6" customHeight="1" x14ac:dyDescent="0.2">
      <c r="B23" s="71"/>
      <c r="C23" s="51"/>
      <c r="D23" s="16"/>
      <c r="E23" s="64"/>
      <c r="F23" s="64"/>
      <c r="G23" s="64"/>
      <c r="H23" s="64"/>
      <c r="I23" s="64"/>
      <c r="J23" s="64"/>
      <c r="K23" s="64"/>
      <c r="L23" s="64"/>
      <c r="M23" s="64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</row>
    <row r="24" spans="1:40" s="11" customFormat="1" x14ac:dyDescent="0.2">
      <c r="A24" s="1" t="str">
        <f>Detailplan!A32</f>
        <v>Implementation</v>
      </c>
      <c r="B24" s="71">
        <f>Detailplan!B32</f>
        <v>172</v>
      </c>
      <c r="C24" s="51"/>
      <c r="D24" s="16"/>
      <c r="E24" s="169">
        <f>SUM(Detailplan!D32,Detailplan!F32,Detailplan!H32,Detailplan!J32)</f>
        <v>0</v>
      </c>
      <c r="F24" s="169"/>
      <c r="G24" s="169">
        <f>SUM(Detailplan!M32,Detailplan!O32,Detailplan!Q32,Detailplan!S32)</f>
        <v>0</v>
      </c>
      <c r="H24" s="169"/>
      <c r="I24" s="169">
        <f>SUM(Detailplan!V32,Detailplan!X32,Detailplan!Z32,Detailplan!AB32)</f>
        <v>0</v>
      </c>
      <c r="J24" s="169"/>
      <c r="K24" s="169">
        <f>SUM(Detailplan!AE32,Detailplan!AG32,Detailplan!AK32,Detailplan!AI32)</f>
        <v>0</v>
      </c>
      <c r="L24" s="169"/>
      <c r="M24" s="169">
        <f>SUM(Detailplan!AN32,Detailplan!AP32,Detailplan!AT32,Detailplan!AR32)</f>
        <v>15</v>
      </c>
      <c r="N24" s="169"/>
      <c r="O24" s="169">
        <f>SUM(Detailplan!AW32,Detailplan!BA32,Detailplan!BC32,Detailplan!AY32)</f>
        <v>15</v>
      </c>
      <c r="P24" s="169"/>
      <c r="Q24" s="169">
        <f>SUM(Detailplan!BF32,Detailplan!BJ32,Detailplan!BL32,Detailplan!BH32)</f>
        <v>0</v>
      </c>
      <c r="R24" s="169"/>
      <c r="S24" s="169">
        <f>SUM(Detailplan!BO32,Detailplan!BS32,Detailplan!BU32,Detailplan!BQ32)</f>
        <v>0</v>
      </c>
      <c r="T24" s="169"/>
      <c r="U24" s="169">
        <f>SUM(Detailplan!BX32,Detailplan!CB32,Detailplan!CD32,Detailplan!BZ32)</f>
        <v>0</v>
      </c>
      <c r="V24" s="169"/>
      <c r="W24" s="169">
        <f>SUM(Detailplan!CG32,Detailplan!CK32,Detailplan!CM32,Detailplan!CI32)</f>
        <v>0</v>
      </c>
      <c r="X24" s="169"/>
      <c r="Y24" s="169">
        <f>SUM(Detailplan!CP32,Detailplan!CT32,Detailplan!CV32,Detailplan!CR32)</f>
        <v>0</v>
      </c>
      <c r="Z24" s="169"/>
      <c r="AA24" s="169">
        <f>SUM(Detailplan!CY32,Detailplan!DA32,Detailplan!DC32,Detailplan!DE32)</f>
        <v>0</v>
      </c>
      <c r="AB24" s="169"/>
      <c r="AC24" s="169">
        <f>SUM(Detailplan!DH32,Detailplan!DL32,Detailplan!DN32,Detailplan!DJ32)</f>
        <v>0</v>
      </c>
      <c r="AD24" s="169"/>
      <c r="AE24" s="169">
        <f>SUM(Detailplan!DQ32,Detailplan!DU32,Detailplan!DW32,Detailplan!DS32)</f>
        <v>0</v>
      </c>
      <c r="AF24" s="169"/>
      <c r="AG24" s="169">
        <f>SUM(Detailplan!DZ32,Detailplan!ED32,Detailplan!EF32,Detailplan!EB32)</f>
        <v>0</v>
      </c>
      <c r="AH24" s="169"/>
      <c r="AI24" s="169">
        <f>SUM(Detailplan!EI32,Detailplan!EM32,Detailplan!EO32,Detailplan!EK32)</f>
        <v>0</v>
      </c>
      <c r="AJ24" s="169"/>
      <c r="AK24" s="169">
        <f>SUM(Detailplan!ER32,Detailplan!EV32,Detailplan!EX32,Detailplan!ET32)</f>
        <v>0</v>
      </c>
      <c r="AL24" s="169"/>
      <c r="AM24" s="169">
        <f>SUM(Detailplan!FA32,Detailplan!FE32,Detailplan!FG32,Detailplan!FC32)</f>
        <v>0</v>
      </c>
      <c r="AN24" s="169"/>
    </row>
    <row r="25" spans="1:40" s="60" customFormat="1" x14ac:dyDescent="0.2">
      <c r="A25" s="58"/>
      <c r="B25" s="51"/>
      <c r="C25" s="51">
        <f>Detailplan!C32</f>
        <v>176</v>
      </c>
      <c r="D25" s="59"/>
      <c r="E25" s="169">
        <f>SUM(Detailplan!E32+Detailplan!G32+Detailplan!K32+Detailplan!I32)</f>
        <v>0</v>
      </c>
      <c r="F25" s="169"/>
      <c r="G25" s="169">
        <f>SUM(Detailplan!N32,Detailplan!P32,Detailplan!R32,Detailplan!T32)</f>
        <v>3</v>
      </c>
      <c r="H25" s="169"/>
      <c r="I25" s="169">
        <f>SUM(Detailplan!W32,Detailplan!Q32,Detailplan!AA32,Detailplan!AC32)</f>
        <v>0</v>
      </c>
      <c r="J25" s="169"/>
      <c r="K25" s="169">
        <f>SUM(Detailplan!AF32,Detailplan!AH32,Detailplan!AL32,Detailplan!AJ32)</f>
        <v>12</v>
      </c>
      <c r="L25" s="169"/>
      <c r="M25" s="169">
        <f>SUM(Detailplan!AO32,Detailplan!AS32,Detailplan!AU32,Detailplan!AQ32)</f>
        <v>16.5</v>
      </c>
      <c r="N25" s="169"/>
      <c r="O25" s="169">
        <f>SUM(Detailplan!AZ32,Detailplan!BB32,Detailplan!BD32,Detailplan!AX32)</f>
        <v>16</v>
      </c>
      <c r="P25" s="169"/>
      <c r="Q25" s="169">
        <f>SUM(Detailplan!BG32,Detailplan!BK32,Detailplan!BM32,Detailplan!BI32)</f>
        <v>8</v>
      </c>
      <c r="R25" s="169"/>
      <c r="S25" s="169">
        <f>SUM(Detailplan!BP32,Detailplan!BT32,Detailplan!BV32,Detailplan!BR32)</f>
        <v>7</v>
      </c>
      <c r="T25" s="169"/>
      <c r="U25" s="169">
        <f>SUM(Detailplan!BY32,Detailplan!CC32,Detailplan!CE32,Detailplan!CA32)</f>
        <v>17.5</v>
      </c>
      <c r="V25" s="169"/>
      <c r="W25" s="169">
        <f>SUM(Detailplan!CH32,Detailplan!CL32,Detailplan!CN32,Detailplan!CJ32)</f>
        <v>28.5</v>
      </c>
      <c r="X25" s="169"/>
      <c r="Y25" s="169">
        <f>SUM(Detailplan!CQ32,Detailplan!CU32,Detailplan!CW32,Detailplan!CS32)</f>
        <v>28.5</v>
      </c>
      <c r="Z25" s="169"/>
      <c r="AA25" s="169">
        <f>SUM(Detailplan!CZ32,Detailplan!DD32,Detailplan!DF32,Detailplan!DB32)</f>
        <v>39</v>
      </c>
      <c r="AB25" s="169"/>
      <c r="AC25" s="169">
        <f>SUM(Detailplan!DI32,Detailplan!DM32,Detailplan!DO32,Detailplan!DK32)</f>
        <v>0</v>
      </c>
      <c r="AD25" s="169"/>
      <c r="AE25" s="169">
        <f>SUM(Detailplan!DR32,Detailplan!DV32,Detailplan!DX32,Detailplan!DT32)</f>
        <v>0</v>
      </c>
      <c r="AF25" s="169"/>
      <c r="AG25" s="169">
        <f>SUM(Detailplan!EA32,Detailplan!EC32,Detailplan!EG32,Detailplan!EE32)</f>
        <v>0</v>
      </c>
      <c r="AH25" s="169"/>
      <c r="AI25" s="169">
        <f>SUM(Detailplan!EJ32,Detailplan!EN32,Detailplan!EP32,Detailplan!EL32)</f>
        <v>0</v>
      </c>
      <c r="AJ25" s="169"/>
      <c r="AK25" s="169">
        <f>SUM(Detailplan!ES32,Detailplan!EW32,Detailplan!EY32,Detailplan!EU32)</f>
        <v>0</v>
      </c>
      <c r="AL25" s="169"/>
      <c r="AM25" s="169">
        <f>SUM(Detailplan!FB32,Detailplan!FD32,Detailplan!FF32,Detailplan!FH32)</f>
        <v>0</v>
      </c>
      <c r="AN25" s="169"/>
    </row>
    <row r="26" spans="1:40" s="11" customFormat="1" ht="5.25" customHeight="1" x14ac:dyDescent="0.2">
      <c r="A26" s="1"/>
      <c r="B26" s="71"/>
      <c r="C26" s="51"/>
      <c r="D26" s="16"/>
      <c r="E26" s="64"/>
      <c r="F26" s="64"/>
      <c r="G26" s="64"/>
      <c r="H26" s="64"/>
      <c r="I26" s="64"/>
      <c r="J26" s="64"/>
      <c r="K26" s="64"/>
      <c r="L26" s="64"/>
      <c r="M26" s="64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spans="1:40" s="11" customFormat="1" x14ac:dyDescent="0.2">
      <c r="A27" s="6" t="str">
        <f>Detailplan!A33</f>
        <v xml:space="preserve">Programm läuft </v>
      </c>
      <c r="B27" s="25">
        <f>Detailplan!B33</f>
        <v>12</v>
      </c>
      <c r="C27" s="57"/>
      <c r="D27" s="16"/>
      <c r="E27" s="169">
        <f>SUM(Detailplan!D33,Detailplan!F33,Detailplan!H33,Detailplan!J33)</f>
        <v>0</v>
      </c>
      <c r="F27" s="169"/>
      <c r="G27" s="169">
        <f>SUM(Detailplan!M33,Detailplan!O33,Detailplan!Q33,Detailplan!S33)</f>
        <v>0</v>
      </c>
      <c r="H27" s="169"/>
      <c r="I27" s="169">
        <f>SUM(Detailplan!V33,Detailplan!X33,Detailplan!Z33,Detailplan!AB33)</f>
        <v>0</v>
      </c>
      <c r="J27" s="169"/>
      <c r="K27" s="169">
        <f>SUM(Detailplan!AE33,Detailplan!AG33,Detailplan!AK33,Detailplan!AI33)</f>
        <v>0</v>
      </c>
      <c r="L27" s="169"/>
      <c r="M27" s="169">
        <f>SUM(Detailplan!AN33,Detailplan!AP33,Detailplan!AT33,Detailplan!AR33)</f>
        <v>0</v>
      </c>
      <c r="N27" s="169"/>
      <c r="O27" s="169">
        <f>SUM(Detailplan!AW33,Detailplan!BA33,Detailplan!BC33,Detailplan!AY33)</f>
        <v>0</v>
      </c>
      <c r="P27" s="169"/>
      <c r="Q27" s="169">
        <f>SUM(Detailplan!BF33,Detailplan!BJ33,Detailplan!BL33,Detailplan!BH33)</f>
        <v>0</v>
      </c>
      <c r="R27" s="169"/>
      <c r="S27" s="169">
        <f>SUM(Detailplan!BO33,Detailplan!BS33,Detailplan!BU33,Detailplan!BQ33)</f>
        <v>0</v>
      </c>
      <c r="T27" s="169"/>
      <c r="U27" s="169">
        <f>SUM(Detailplan!BX33,Detailplan!CB33,Detailplan!CD33,Detailplan!BZ33)</f>
        <v>0</v>
      </c>
      <c r="V27" s="169"/>
      <c r="W27" s="169">
        <f>SUM(Detailplan!CG33,Detailplan!CK33,Detailplan!CM33,Detailplan!CI33)</f>
        <v>0</v>
      </c>
      <c r="X27" s="169"/>
      <c r="Y27" s="169">
        <f>SUM(Detailplan!CP33,Detailplan!CT33,Detailplan!CV33,Detailplan!CR33)</f>
        <v>0</v>
      </c>
      <c r="Z27" s="169"/>
      <c r="AA27" s="169">
        <f>SUM(Detailplan!CY33,Detailplan!DA33,Detailplan!DC33,Detailplan!DE33)</f>
        <v>0</v>
      </c>
      <c r="AB27" s="169"/>
      <c r="AC27" s="169">
        <f>SUM(Detailplan!DH33,Detailplan!DL33,Detailplan!DN33,Detailplan!DJ33)</f>
        <v>0</v>
      </c>
      <c r="AD27" s="169"/>
      <c r="AE27" s="169">
        <f>SUM(Detailplan!DQ33,Detailplan!DU33,Detailplan!DW33,Detailplan!DS33)</f>
        <v>0</v>
      </c>
      <c r="AF27" s="169"/>
      <c r="AG27" s="169">
        <f>SUM(Detailplan!DZ33,Detailplan!ED33,Detailplan!EF33,Detailplan!EB33)</f>
        <v>0</v>
      </c>
      <c r="AH27" s="169"/>
      <c r="AI27" s="169">
        <f>SUM(Detailplan!EI33,Detailplan!EM33,Detailplan!EO33,Detailplan!EK33)</f>
        <v>0</v>
      </c>
      <c r="AJ27" s="169"/>
      <c r="AK27" s="169">
        <f>SUM(Detailplan!ER33,Detailplan!EV33,Detailplan!EX33,Detailplan!ET33)</f>
        <v>0</v>
      </c>
      <c r="AL27" s="169"/>
      <c r="AM27" s="169">
        <f>SUM(Detailplan!FA33,Detailplan!FE33,Detailplan!FG33,Detailplan!FC33)</f>
        <v>0</v>
      </c>
      <c r="AN27" s="169"/>
    </row>
    <row r="28" spans="1:40" s="60" customFormat="1" x14ac:dyDescent="0.2">
      <c r="A28" s="61"/>
      <c r="B28" s="57"/>
      <c r="C28" s="57">
        <f>Detailplan!C33</f>
        <v>0</v>
      </c>
      <c r="D28" s="59"/>
      <c r="E28" s="169">
        <f>SUM(Detailplan!E33+Detailplan!G33+Detailplan!K33+Detailplan!I33)</f>
        <v>0</v>
      </c>
      <c r="F28" s="169"/>
      <c r="G28" s="169">
        <f>SUM(Detailplan!N33,Detailplan!P33,Detailplan!R33,Detailplan!T33)</f>
        <v>0</v>
      </c>
      <c r="H28" s="169"/>
      <c r="I28" s="169">
        <f>SUM(Detailplan!W33,Detailplan!Q33,Detailplan!AA33,Detailplan!AC33)</f>
        <v>0</v>
      </c>
      <c r="J28" s="169"/>
      <c r="K28" s="169">
        <f>SUM(Detailplan!AF33,Detailplan!AH33,Detailplan!AL33,Detailplan!AJ33)</f>
        <v>0</v>
      </c>
      <c r="L28" s="169"/>
      <c r="M28" s="169">
        <f>SUM(Detailplan!AO33,Detailplan!AS33,Detailplan!AU33,Detailplan!AQ33)</f>
        <v>0</v>
      </c>
      <c r="N28" s="169"/>
      <c r="O28" s="169">
        <f>SUM(Detailplan!AZ33,Detailplan!BB33,Detailplan!BD33,Detailplan!AX33)</f>
        <v>0</v>
      </c>
      <c r="P28" s="169"/>
      <c r="Q28" s="169">
        <f>SUM(Detailplan!BG33,Detailplan!BK33,Detailplan!BM33,Detailplan!BI33)</f>
        <v>0</v>
      </c>
      <c r="R28" s="169"/>
      <c r="S28" s="169">
        <f>SUM(Detailplan!BP33,Detailplan!BT33,Detailplan!BV33,Detailplan!BR33)</f>
        <v>0</v>
      </c>
      <c r="T28" s="169"/>
      <c r="U28" s="169">
        <f>SUM(Detailplan!BY33,Detailplan!CC33,Detailplan!CE33,Detailplan!CA33)</f>
        <v>0</v>
      </c>
      <c r="V28" s="169"/>
      <c r="W28" s="169">
        <f>SUM(Detailplan!CH33,Detailplan!CL33,Detailplan!CN33,Detailplan!CJ33)</f>
        <v>0</v>
      </c>
      <c r="X28" s="169"/>
      <c r="Y28" s="169">
        <f>SUM(Detailplan!CQ33,Detailplan!CU33,Detailplan!CW33,Detailplan!CS33)</f>
        <v>0</v>
      </c>
      <c r="Z28" s="169"/>
      <c r="AA28" s="169">
        <f>SUM(Detailplan!CZ33,Detailplan!DD33,Detailplan!DF33,Detailplan!DB33)</f>
        <v>0</v>
      </c>
      <c r="AB28" s="169"/>
      <c r="AC28" s="169">
        <f>SUM(Detailplan!DI33,Detailplan!DM33,Detailplan!DO33,Detailplan!DK33)</f>
        <v>0</v>
      </c>
      <c r="AD28" s="169"/>
      <c r="AE28" s="169">
        <f>SUM(Detailplan!DR33,Detailplan!DV33,Detailplan!DX33,Detailplan!DT33)</f>
        <v>0</v>
      </c>
      <c r="AF28" s="169"/>
      <c r="AG28" s="169">
        <f>SUM(Detailplan!EA33,Detailplan!EC33,Detailplan!EG33,Detailplan!EE33)</f>
        <v>0</v>
      </c>
      <c r="AH28" s="169"/>
      <c r="AI28" s="169">
        <f>SUM(Detailplan!EJ33,Detailplan!EN33,Detailplan!EP33,Detailplan!EL33)</f>
        <v>0</v>
      </c>
      <c r="AJ28" s="169"/>
      <c r="AK28" s="169">
        <f>SUM(Detailplan!ES33,Detailplan!EW33,Detailplan!EY33,Detailplan!EU33)</f>
        <v>0</v>
      </c>
      <c r="AL28" s="169"/>
      <c r="AM28" s="169">
        <f>SUM(Detailplan!FB33,Detailplan!FD33,Detailplan!FF33,Detailplan!FH33)</f>
        <v>0</v>
      </c>
      <c r="AN28" s="169"/>
    </row>
    <row r="29" spans="1:40" s="11" customFormat="1" ht="5.25" customHeight="1" x14ac:dyDescent="0.2">
      <c r="A29" s="6"/>
      <c r="B29" s="25"/>
      <c r="C29" s="57"/>
      <c r="D29" s="16"/>
      <c r="E29" s="64"/>
      <c r="F29" s="64"/>
      <c r="G29" s="64"/>
      <c r="H29" s="64"/>
      <c r="I29" s="64"/>
      <c r="J29" s="64"/>
      <c r="K29" s="64"/>
      <c r="L29" s="64"/>
      <c r="M29" s="64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spans="1:40" s="11" customFormat="1" x14ac:dyDescent="0.2">
      <c r="A30" s="6" t="str">
        <f>Detailplan!A35</f>
        <v>DB integriert</v>
      </c>
      <c r="B30" s="25">
        <f>Detailplan!B35</f>
        <v>15</v>
      </c>
      <c r="C30" s="57"/>
      <c r="D30" s="16"/>
      <c r="E30" s="169">
        <f>SUM(Detailplan!D35,Detailplan!F35,Detailplan!H35,Detailplan!J35)</f>
        <v>0</v>
      </c>
      <c r="F30" s="169"/>
      <c r="G30" s="169">
        <f>SUM(Detailplan!M35,Detailplan!O35,Detailplan!Q35,Detailplan!S35)</f>
        <v>0</v>
      </c>
      <c r="H30" s="169"/>
      <c r="I30" s="169">
        <f>SUM(Detailplan!V35,Detailplan!X35,Detailplan!Z35,Detailplan!AB35)</f>
        <v>0</v>
      </c>
      <c r="J30" s="169"/>
      <c r="K30" s="169">
        <f>SUM(Detailplan!AE35,Detailplan!AG35,Detailplan!AK35,Detailplan!AI35)</f>
        <v>0</v>
      </c>
      <c r="L30" s="169"/>
      <c r="M30" s="169">
        <f>SUM(Detailplan!AN35,Detailplan!AP35,Detailplan!AT35,Detailplan!AR35)</f>
        <v>0</v>
      </c>
      <c r="N30" s="169"/>
      <c r="O30" s="169">
        <f>SUM(Detailplan!AW35,Detailplan!BA35,Detailplan!BC35,Detailplan!AY35)</f>
        <v>0</v>
      </c>
      <c r="P30" s="169"/>
      <c r="Q30" s="169">
        <f>SUM(Detailplan!BF35,Detailplan!BJ35,Detailplan!BL35,Detailplan!BH35)</f>
        <v>0</v>
      </c>
      <c r="R30" s="169"/>
      <c r="S30" s="169">
        <f>SUM(Detailplan!BO35,Detailplan!BS35,Detailplan!BU35,Detailplan!BQ35)</f>
        <v>0</v>
      </c>
      <c r="T30" s="169"/>
      <c r="U30" s="169">
        <f>SUM(Detailplan!BX31,Detailplan!CB31,Detailplan!CD31,Detailplan!BZ31)</f>
        <v>0</v>
      </c>
      <c r="V30" s="169"/>
      <c r="W30" s="169">
        <f>SUM(Detailplan!CG35,Detailplan!CK35,Detailplan!CM35,Detailplan!CI35)</f>
        <v>0</v>
      </c>
      <c r="X30" s="169"/>
      <c r="Y30" s="169">
        <f>SUM(Detailplan!CP35,Detailplan!CT35,Detailplan!CV35,Detailplan!CR35)</f>
        <v>0</v>
      </c>
      <c r="Z30" s="169"/>
      <c r="AA30" s="169">
        <f>SUM(Detailplan!CY35,Detailplan!DA35,Detailplan!DC35,Detailplan!DE35)</f>
        <v>0</v>
      </c>
      <c r="AB30" s="169"/>
      <c r="AC30" s="169">
        <f>SUM(Detailplan!DH35,Detailplan!DL35,Detailplan!DN35,Detailplan!DJ35)</f>
        <v>0</v>
      </c>
      <c r="AD30" s="169"/>
      <c r="AE30" s="169">
        <f>SUM(Detailplan!DQ35,Detailplan!DU35,Detailplan!DW35,Detailplan!DS35)</f>
        <v>0</v>
      </c>
      <c r="AF30" s="169"/>
      <c r="AG30" s="169">
        <f>SUM(Detailplan!DZ35,Detailplan!ED35,Detailplan!EF35,Detailplan!EB35)</f>
        <v>0</v>
      </c>
      <c r="AH30" s="169"/>
      <c r="AI30" s="169">
        <f>SUM(Detailplan!EI35,Detailplan!EM35,Detailplan!EO35,Detailplan!EK35)</f>
        <v>0</v>
      </c>
      <c r="AJ30" s="169"/>
      <c r="AK30" s="169">
        <f>SUM(Detailplan!ER35,Detailplan!EV35,Detailplan!EX35,Detailplan!ET35)</f>
        <v>0</v>
      </c>
      <c r="AL30" s="169"/>
      <c r="AM30" s="169">
        <f>SUM(Detailplan!FA35,Detailplan!FE35,Detailplan!FG35,Detailplan!FC35)</f>
        <v>0</v>
      </c>
      <c r="AN30" s="169"/>
    </row>
    <row r="31" spans="1:40" s="60" customFormat="1" x14ac:dyDescent="0.2">
      <c r="A31" s="61"/>
      <c r="B31" s="57"/>
      <c r="C31" s="57">
        <f>Detailplan!C35</f>
        <v>38</v>
      </c>
      <c r="D31" s="59"/>
      <c r="E31" s="169">
        <f>SUM(Detailplan!E35+Detailplan!G35+Detailplan!K35+Detailplan!I35)</f>
        <v>0</v>
      </c>
      <c r="F31" s="169"/>
      <c r="G31" s="169">
        <f>SUM(Detailplan!N35,Detailplan!P35,Detailplan!R35,Detailplan!T35)</f>
        <v>3</v>
      </c>
      <c r="H31" s="169"/>
      <c r="I31" s="169">
        <f>SUM(Detailplan!W35,Detailplan!Q35,Detailplan!AA35,Detailplan!AC35)</f>
        <v>0</v>
      </c>
      <c r="J31" s="169"/>
      <c r="K31" s="169">
        <f>SUM(Detailplan!AF35,Detailplan!AH35,Detailplan!AL35,Detailplan!AJ35)</f>
        <v>0</v>
      </c>
      <c r="L31" s="169"/>
      <c r="M31" s="169">
        <f>SUM(Detailplan!AO35,Detailplan!AS35,Detailplan!AU35,Detailplan!AQ35)</f>
        <v>0</v>
      </c>
      <c r="N31" s="169"/>
      <c r="O31" s="169">
        <f>SUM(Detailplan!AZ35,Detailplan!BB35,Detailplan!BD35,Detailplan!AX35)</f>
        <v>5</v>
      </c>
      <c r="P31" s="169"/>
      <c r="Q31" s="169">
        <f>SUM(Detailplan!BG35,Detailplan!BK35,Detailplan!BM35,Detailplan!BI35)</f>
        <v>3</v>
      </c>
      <c r="R31" s="169"/>
      <c r="S31" s="169">
        <f>SUM(Detailplan!BP35,Detailplan!BT35,Detailplan!BV35,Detailplan!BR35)</f>
        <v>4</v>
      </c>
      <c r="T31" s="169"/>
      <c r="U31" s="169">
        <f>SUM(Detailplan!BY35,Detailplan!CC35,Detailplan!CE35,Detailplan!CA35)</f>
        <v>7</v>
      </c>
      <c r="V31" s="169"/>
      <c r="W31" s="169">
        <f>SUM(Detailplan!CH35,Detailplan!CL35,Detailplan!CN35,Detailplan!CJ35)</f>
        <v>4</v>
      </c>
      <c r="X31" s="169"/>
      <c r="Y31" s="169">
        <f>SUM(Detailplan!CQ35,Detailplan!CU35,Detailplan!CW35,Detailplan!CS35)</f>
        <v>6</v>
      </c>
      <c r="Z31" s="169"/>
      <c r="AA31" s="169">
        <f>SUM(Detailplan!CZ35,Detailplan!DD35,Detailplan!DF35,Detailplan!DB35)</f>
        <v>6</v>
      </c>
      <c r="AB31" s="169"/>
      <c r="AC31" s="169">
        <f>SUM(Detailplan!DI35,Detailplan!DM35,Detailplan!DO35,Detailplan!DK35)</f>
        <v>0</v>
      </c>
      <c r="AD31" s="169"/>
      <c r="AE31" s="169">
        <f>SUM(Detailplan!DR35,Detailplan!DV35,Detailplan!DX35,Detailplan!DT35)</f>
        <v>0</v>
      </c>
      <c r="AF31" s="169"/>
      <c r="AG31" s="169">
        <f>SUM(Detailplan!EA35,Detailplan!EC35,Detailplan!EG35,Detailplan!EE35)</f>
        <v>0</v>
      </c>
      <c r="AH31" s="169"/>
      <c r="AI31" s="169">
        <f>SUM(Detailplan!EJ35,Detailplan!EN35,Detailplan!EP35,Detailplan!EL35)</f>
        <v>0</v>
      </c>
      <c r="AJ31" s="169"/>
      <c r="AK31" s="169">
        <f>SUM(Detailplan!ES35,Detailplan!EW35,Detailplan!EY35,Detailplan!EU35)</f>
        <v>0</v>
      </c>
      <c r="AL31" s="169"/>
      <c r="AM31" s="169">
        <f>SUM(Detailplan!FB35,Detailplan!FD35,Detailplan!FF35,Detailplan!FH35)</f>
        <v>0</v>
      </c>
      <c r="AN31" s="169"/>
    </row>
    <row r="32" spans="1:40" s="11" customFormat="1" ht="6" customHeight="1" x14ac:dyDescent="0.2">
      <c r="A32" s="6"/>
      <c r="B32" s="25"/>
      <c r="C32" s="57"/>
      <c r="D32" s="16"/>
      <c r="E32" s="64"/>
      <c r="F32" s="64"/>
      <c r="G32" s="64"/>
      <c r="H32" s="64"/>
      <c r="I32" s="64"/>
      <c r="J32" s="64"/>
      <c r="K32" s="64"/>
      <c r="L32" s="64"/>
      <c r="M32" s="64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spans="1:40" s="11" customFormat="1" x14ac:dyDescent="0.2">
      <c r="A33" s="6" t="str">
        <f>Detailplan!A36</f>
        <v>Server integriert</v>
      </c>
      <c r="B33" s="25">
        <f>Detailplan!B36</f>
        <v>10</v>
      </c>
      <c r="C33" s="57"/>
      <c r="D33" s="16"/>
      <c r="E33" s="169">
        <f>SUM(Detailplan!D36,Detailplan!F36,Detailplan!H36,Detailplan!J36)</f>
        <v>0</v>
      </c>
      <c r="F33" s="169"/>
      <c r="G33" s="169">
        <f>SUM(Detailplan!M36,Detailplan!O36,Detailplan!Q36,Detailplan!S36)</f>
        <v>0</v>
      </c>
      <c r="H33" s="169"/>
      <c r="I33" s="169">
        <f>SUM(Detailplan!V36,Detailplan!X36,Detailplan!Z36,Detailplan!AB36)</f>
        <v>0</v>
      </c>
      <c r="J33" s="169"/>
      <c r="K33" s="169">
        <f>SUM(Detailplan!AE36,Detailplan!AG36,Detailplan!AK36,Detailplan!AI36)</f>
        <v>0</v>
      </c>
      <c r="L33" s="169"/>
      <c r="M33" s="169">
        <f>SUM(Detailplan!AN36,Detailplan!AP36,Detailplan!AT36,Detailplan!AR36)</f>
        <v>0</v>
      </c>
      <c r="N33" s="169"/>
      <c r="O33" s="169">
        <f>SUM(Detailplan!AW36,Detailplan!BA36,Detailplan!BC36,Detailplan!AY36)</f>
        <v>0</v>
      </c>
      <c r="P33" s="169"/>
      <c r="Q33" s="169">
        <f>SUM(Detailplan!BF36,Detailplan!BJ36,Detailplan!BL36,Detailplan!BH36)</f>
        <v>0</v>
      </c>
      <c r="R33" s="169"/>
      <c r="S33" s="169">
        <f>SUM(Detailplan!BO36,Detailplan!BS36,Detailplan!BU36,Detailplan!BQ36)</f>
        <v>0</v>
      </c>
      <c r="T33" s="169"/>
      <c r="U33" s="169">
        <f>SUM(Detailplan!BX36,Detailplan!CB36,Detailplan!CD36,Detailplan!BZ36)</f>
        <v>0</v>
      </c>
      <c r="V33" s="169"/>
      <c r="W33" s="169">
        <f>SUM(Detailplan!CG36,Detailplan!CK36,Detailplan!CM36,Detailplan!CI36)</f>
        <v>0</v>
      </c>
      <c r="X33" s="169"/>
      <c r="Y33" s="169">
        <f>SUM(Detailplan!CP36,Detailplan!CT36,Detailplan!CV36,Detailplan!CR36)</f>
        <v>0</v>
      </c>
      <c r="Z33" s="169"/>
      <c r="AA33" s="169">
        <f>SUM(Detailplan!CY36,Detailplan!DA36,Detailplan!DC36,Detailplan!DE36)</f>
        <v>0</v>
      </c>
      <c r="AB33" s="169"/>
      <c r="AC33" s="169">
        <f>SUM(Detailplan!DH36,Detailplan!DL36,Detailplan!DN36,Detailplan!DJ36)</f>
        <v>0</v>
      </c>
      <c r="AD33" s="169"/>
      <c r="AE33" s="169">
        <f>SUM(Detailplan!DQ36,Detailplan!DU36,Detailplan!DW36,Detailplan!DS36)</f>
        <v>0</v>
      </c>
      <c r="AF33" s="169"/>
      <c r="AG33" s="169">
        <f>SUM(Detailplan!DZ36,Detailplan!ED36,Detailplan!EF36,Detailplan!EB36)</f>
        <v>0</v>
      </c>
      <c r="AH33" s="169"/>
      <c r="AI33" s="169">
        <f>SUM(Detailplan!EI36,Detailplan!EM36,Detailplan!EO36,Detailplan!EK36)</f>
        <v>0</v>
      </c>
      <c r="AJ33" s="169"/>
      <c r="AK33" s="169">
        <f>SUM(Detailplan!ER36,Detailplan!EV36,Detailplan!EX36,Detailplan!ET36)</f>
        <v>0</v>
      </c>
      <c r="AL33" s="169"/>
      <c r="AM33" s="169">
        <f>SUM(Detailplan!FA36,Detailplan!FE36,Detailplan!FG36,Detailplan!FC36)</f>
        <v>0</v>
      </c>
      <c r="AN33" s="169"/>
    </row>
    <row r="34" spans="1:40" s="60" customFormat="1" x14ac:dyDescent="0.2">
      <c r="A34" s="61"/>
      <c r="B34" s="57"/>
      <c r="C34" s="57">
        <f>Detailplan!C36</f>
        <v>9</v>
      </c>
      <c r="D34" s="59"/>
      <c r="E34" s="169">
        <f>SUM(Detailplan!E36+Detailplan!G36+Detailplan!K36+Detailplan!I36)</f>
        <v>0</v>
      </c>
      <c r="F34" s="169"/>
      <c r="G34" s="169">
        <f>SUM(Detailplan!N36,Detailplan!P36,Detailplan!R36,Detailplan!T36)</f>
        <v>0</v>
      </c>
      <c r="H34" s="169"/>
      <c r="I34" s="169">
        <f>SUM(Detailplan!W36,Detailplan!Q36,Detailplan!AA36,Detailplan!AC36)</f>
        <v>0</v>
      </c>
      <c r="J34" s="169"/>
      <c r="K34" s="169">
        <f>SUM(Detailplan!AF36,Detailplan!AH36,Detailplan!AL36,Detailplan!AJ36)</f>
        <v>0</v>
      </c>
      <c r="L34" s="169"/>
      <c r="M34" s="169">
        <f>SUM(Detailplan!AO36,Detailplan!AS36,Detailplan!AU36,Detailplan!AQ36)</f>
        <v>6</v>
      </c>
      <c r="N34" s="169"/>
      <c r="O34" s="169">
        <f>SUM(Detailplan!AZ36,Detailplan!BB36,Detailplan!BD36,Detailplan!AX36)</f>
        <v>2</v>
      </c>
      <c r="P34" s="169"/>
      <c r="Q34" s="169">
        <f>SUM(Detailplan!BG36,Detailplan!BK36,Detailplan!BM36,Detailplan!BI36)</f>
        <v>0</v>
      </c>
      <c r="R34" s="169"/>
      <c r="S34" s="169">
        <f>SUM(Detailplan!BP36,Detailplan!BT36,Detailplan!BV36,Detailplan!BR36)</f>
        <v>1</v>
      </c>
      <c r="T34" s="169"/>
      <c r="U34" s="169">
        <f>SUM(Detailplan!BY36,Detailplan!CC36,Detailplan!CE36,Detailplan!CA36)</f>
        <v>0</v>
      </c>
      <c r="V34" s="169"/>
      <c r="W34" s="169">
        <f>SUM(Detailplan!CH36,Detailplan!CL36,Detailplan!CN36,Detailplan!CJ36)</f>
        <v>0</v>
      </c>
      <c r="X34" s="169"/>
      <c r="Y34" s="169">
        <f>SUM(Detailplan!CQ36,Detailplan!CU36,Detailplan!CW36,Detailplan!CS36)</f>
        <v>0</v>
      </c>
      <c r="Z34" s="169"/>
      <c r="AA34" s="169">
        <f>SUM(Detailplan!CZ36,Detailplan!DD36,Detailplan!DF36,Detailplan!DB36)</f>
        <v>0</v>
      </c>
      <c r="AB34" s="169"/>
      <c r="AC34" s="169">
        <f>SUM(Detailplan!DI36,Detailplan!DM36,Detailplan!DO36,Detailplan!DK36)</f>
        <v>0</v>
      </c>
      <c r="AD34" s="169"/>
      <c r="AE34" s="169">
        <f>SUM(Detailplan!DR36,Detailplan!DV36,Detailplan!DX36,Detailplan!DT36)</f>
        <v>0</v>
      </c>
      <c r="AF34" s="169"/>
      <c r="AG34" s="169">
        <f>SUM(Detailplan!EA36,Detailplan!EC36,Detailplan!EG36,Detailplan!EE36)</f>
        <v>0</v>
      </c>
      <c r="AH34" s="169"/>
      <c r="AI34" s="169">
        <f>SUM(Detailplan!EJ36,Detailplan!EN36,Detailplan!EP36,Detailplan!EL36)</f>
        <v>0</v>
      </c>
      <c r="AJ34" s="169"/>
      <c r="AK34" s="169">
        <f>SUM(Detailplan!ES36,Detailplan!EW36,Detailplan!EY36,Detailplan!EU36)</f>
        <v>0</v>
      </c>
      <c r="AL34" s="169"/>
      <c r="AM34" s="169">
        <f>SUM(Detailplan!FB36,Detailplan!FD36,Detailplan!FF36,Detailplan!FH36)</f>
        <v>0</v>
      </c>
      <c r="AN34" s="169"/>
    </row>
    <row r="35" spans="1:40" s="11" customFormat="1" ht="6" customHeight="1" x14ac:dyDescent="0.2">
      <c r="A35" s="6"/>
      <c r="B35" s="25"/>
      <c r="C35" s="57"/>
      <c r="D35" s="16"/>
      <c r="E35" s="64"/>
      <c r="F35" s="64"/>
      <c r="G35" s="64"/>
      <c r="H35" s="64"/>
      <c r="I35" s="64"/>
      <c r="J35" s="64"/>
      <c r="K35" s="64"/>
      <c r="L35" s="64"/>
      <c r="M35" s="64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spans="1:40" s="11" customFormat="1" x14ac:dyDescent="0.2">
      <c r="A36" s="6" t="str">
        <f>Detailplan!A37</f>
        <v>Netzwerkanbindung erfolgreich</v>
      </c>
      <c r="B36" s="25">
        <f>Detailplan!B37</f>
        <v>10</v>
      </c>
      <c r="C36" s="57"/>
      <c r="D36" s="16"/>
      <c r="E36" s="169">
        <f>SUM(Detailplan!D37,Detailplan!F37,Detailplan!H37,Detailplan!J37)</f>
        <v>0</v>
      </c>
      <c r="F36" s="169"/>
      <c r="G36" s="169">
        <f>SUM(Detailplan!M37,Detailplan!O37,Detailplan!Q37,Detailplan!S37)</f>
        <v>0</v>
      </c>
      <c r="H36" s="169"/>
      <c r="I36" s="169">
        <f>SUM(Detailplan!V37,Detailplan!X37,Detailplan!Z37,Detailplan!AB37)</f>
        <v>0</v>
      </c>
      <c r="J36" s="169"/>
      <c r="K36" s="169">
        <f>SUM(Detailplan!AE37,Detailplan!AG37,Detailplan!AK37,Detailplan!AI37)</f>
        <v>0</v>
      </c>
      <c r="L36" s="169"/>
      <c r="M36" s="169">
        <f>SUM(Detailplan!AN37,Detailplan!AP37,Detailplan!AT37,Detailplan!AR37)</f>
        <v>0</v>
      </c>
      <c r="N36" s="169"/>
      <c r="O36" s="169">
        <f>SUM(Detailplan!AW37,Detailplan!BA37,Detailplan!BC37,Detailplan!AY37)</f>
        <v>0</v>
      </c>
      <c r="P36" s="169"/>
      <c r="Q36" s="169">
        <f>SUM(Detailplan!BF37,Detailplan!BJ37,Detailplan!BL37,Detailplan!BH37)</f>
        <v>0</v>
      </c>
      <c r="R36" s="169"/>
      <c r="S36" s="169">
        <f>SUM(Detailplan!BO37,Detailplan!BS37,Detailplan!BU37,Detailplan!BQ37)</f>
        <v>0</v>
      </c>
      <c r="T36" s="169"/>
      <c r="U36" s="169">
        <f>SUM(Detailplan!BX37,Detailplan!CB37,Detailplan!CD37,Detailplan!BZ37)</f>
        <v>0</v>
      </c>
      <c r="V36" s="169"/>
      <c r="W36" s="169">
        <f>SUM(Detailplan!CG37,Detailplan!CK37,Detailplan!CM37,Detailplan!CI37)</f>
        <v>0</v>
      </c>
      <c r="X36" s="169"/>
      <c r="Y36" s="169">
        <f>SUM(Detailplan!CP37,Detailplan!CT37,Detailplan!CV37,Detailplan!CR37)</f>
        <v>0</v>
      </c>
      <c r="Z36" s="169"/>
      <c r="AA36" s="169">
        <f>SUM(Detailplan!CY37,Detailplan!DA37,Detailplan!DC37,Detailplan!DE37)</f>
        <v>0</v>
      </c>
      <c r="AB36" s="169"/>
      <c r="AC36" s="169">
        <f>SUM(Detailplan!DH37,Detailplan!DL37,Detailplan!DN37,Detailplan!DJ37)</f>
        <v>0</v>
      </c>
      <c r="AD36" s="169"/>
      <c r="AE36" s="169">
        <f>SUM(Detailplan!DQ37,Detailplan!DU37,Detailplan!DW37,Detailplan!DS37)</f>
        <v>0</v>
      </c>
      <c r="AF36" s="169"/>
      <c r="AG36" s="169">
        <f>SUM(Detailplan!DZ37,Detailplan!ED37,Detailplan!EF37,Detailplan!EB37)</f>
        <v>0</v>
      </c>
      <c r="AH36" s="169"/>
      <c r="AI36" s="169">
        <f>SUM(Detailplan!EI37,Detailplan!EM37,Detailplan!EO37,Detailplan!EK37)</f>
        <v>0</v>
      </c>
      <c r="AJ36" s="169"/>
      <c r="AK36" s="169">
        <f>SUM(Detailplan!ER37,Detailplan!EV37,Detailplan!EX37,Detailplan!ET37)</f>
        <v>0</v>
      </c>
      <c r="AL36" s="169"/>
      <c r="AM36" s="169">
        <f>SUM(Detailplan!FA37,Detailplan!FE37,Detailplan!FG37,Detailplan!FC37)</f>
        <v>0</v>
      </c>
      <c r="AN36" s="169"/>
    </row>
    <row r="37" spans="1:40" s="60" customFormat="1" x14ac:dyDescent="0.2">
      <c r="A37" s="61"/>
      <c r="B37" s="57"/>
      <c r="C37" s="57">
        <f>Detailplan!C37</f>
        <v>0</v>
      </c>
      <c r="D37" s="59"/>
      <c r="E37" s="169">
        <f>SUM(Detailplan!E37+Detailplan!G37+Detailplan!K37+Detailplan!I37)</f>
        <v>0</v>
      </c>
      <c r="F37" s="169"/>
      <c r="G37" s="169">
        <f>SUM(Detailplan!N37,Detailplan!P37,Detailplan!R37,Detailplan!T37)</f>
        <v>0</v>
      </c>
      <c r="H37" s="169"/>
      <c r="I37" s="169">
        <f>SUM(Detailplan!W37,Detailplan!Q37,Detailplan!AA37,Detailplan!AC37)</f>
        <v>0</v>
      </c>
      <c r="J37" s="169"/>
      <c r="K37" s="169">
        <f>SUM(Detailplan!AF37,Detailplan!AH37,Detailplan!AL37,Detailplan!AJ37)</f>
        <v>0</v>
      </c>
      <c r="L37" s="169"/>
      <c r="M37" s="169">
        <f>SUM(Detailplan!AO37,Detailplan!AS37,Detailplan!AU37,Detailplan!AQ37)</f>
        <v>0</v>
      </c>
      <c r="N37" s="169"/>
      <c r="O37" s="169">
        <f>SUM(Detailplan!AZ37,Detailplan!BB37,Detailplan!BD37,Detailplan!AX37)</f>
        <v>0</v>
      </c>
      <c r="P37" s="169"/>
      <c r="Q37" s="169">
        <f>SUM(Detailplan!BG37,Detailplan!BK37,Detailplan!BM37,Detailplan!BI37)</f>
        <v>0</v>
      </c>
      <c r="R37" s="169"/>
      <c r="S37" s="169">
        <f>SUM(Detailplan!BP37,Detailplan!BT37,Detailplan!BV37,Detailplan!BR37)</f>
        <v>0</v>
      </c>
      <c r="T37" s="169"/>
      <c r="U37" s="169">
        <f>SUM(Detailplan!BY37,Detailplan!CC37,Detailplan!CE37,Detailplan!CA37)</f>
        <v>0</v>
      </c>
      <c r="V37" s="169"/>
      <c r="W37" s="169">
        <f>SUM(Detailplan!CH37,Detailplan!CL37,Detailplan!CN37,Detailplan!CJ37)</f>
        <v>0</v>
      </c>
      <c r="X37" s="169"/>
      <c r="Y37" s="169">
        <f>SUM(Detailplan!CQ37,Detailplan!CU37,Detailplan!CW37,Detailplan!CS37)</f>
        <v>0</v>
      </c>
      <c r="Z37" s="169"/>
      <c r="AA37" s="169">
        <f>SUM(Detailplan!CZ37,Detailplan!DD37,Detailplan!DF37,Detailplan!DB37)</f>
        <v>0</v>
      </c>
      <c r="AB37" s="169"/>
      <c r="AC37" s="169">
        <f>SUM(Detailplan!DI37,Detailplan!DM37,Detailplan!DO37,Detailplan!DK37)</f>
        <v>0</v>
      </c>
      <c r="AD37" s="169"/>
      <c r="AE37" s="169">
        <f>SUM(Detailplan!DR37,Detailplan!DV37,Detailplan!DX37,Detailplan!DT37)</f>
        <v>0</v>
      </c>
      <c r="AF37" s="169"/>
      <c r="AG37" s="169">
        <f>SUM(Detailplan!EA37,Detailplan!EC37,Detailplan!EG37,Detailplan!EE37)</f>
        <v>0</v>
      </c>
      <c r="AH37" s="169"/>
      <c r="AI37" s="169">
        <f>SUM(Detailplan!EJ37,Detailplan!EN37,Detailplan!EP37,Detailplan!EL37)</f>
        <v>0</v>
      </c>
      <c r="AJ37" s="169"/>
      <c r="AK37" s="169">
        <f>SUM(Detailplan!ES37,Detailplan!EW37,Detailplan!EY37,Detailplan!EU37)</f>
        <v>0</v>
      </c>
      <c r="AL37" s="169"/>
      <c r="AM37" s="169">
        <f>SUM(Detailplan!FB37,Detailplan!FD37,Detailplan!FF37,Detailplan!FH37)</f>
        <v>0</v>
      </c>
      <c r="AN37" s="169"/>
    </row>
    <row r="38" spans="1:40" s="11" customFormat="1" ht="6" customHeight="1" x14ac:dyDescent="0.2">
      <c r="A38" s="6"/>
      <c r="B38" s="25"/>
      <c r="C38" s="57"/>
      <c r="D38" s="16"/>
      <c r="E38" s="64"/>
      <c r="F38" s="64"/>
      <c r="G38" s="64"/>
      <c r="H38" s="64"/>
      <c r="I38" s="64"/>
      <c r="J38" s="64"/>
      <c r="K38" s="64"/>
      <c r="L38" s="64"/>
      <c r="M38" s="64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</row>
    <row r="39" spans="1:40" s="11" customFormat="1" x14ac:dyDescent="0.2">
      <c r="A39" s="6" t="str">
        <f>Detailplan!A38</f>
        <v>Keyboard einbindung</v>
      </c>
      <c r="B39" s="25">
        <f>Detailplan!B38</f>
        <v>25</v>
      </c>
      <c r="C39" s="57"/>
      <c r="D39" s="16"/>
      <c r="E39" s="169">
        <f>SUM(Detailplan!D38,Detailplan!F38,Detailplan!H38,Detailplan!J38)</f>
        <v>0</v>
      </c>
      <c r="F39" s="169"/>
      <c r="G39" s="169">
        <f>SUM(Detailplan!M38,Detailplan!O38,Detailplan!Q38,Detailplan!S38)</f>
        <v>0</v>
      </c>
      <c r="H39" s="169"/>
      <c r="I39" s="169">
        <f>SUM(Detailplan!V38,Detailplan!X38,Detailplan!Z38,Detailplan!AB38)</f>
        <v>0</v>
      </c>
      <c r="J39" s="169"/>
      <c r="K39" s="169">
        <f>SUM(Detailplan!AE38,Detailplan!AG38,Detailplan!AK38,Detailplan!AI38)</f>
        <v>0</v>
      </c>
      <c r="L39" s="169"/>
      <c r="M39" s="169">
        <f>SUM(Detailplan!AN38,Detailplan!AP38,Detailplan!AT38,Detailplan!AR38)</f>
        <v>0</v>
      </c>
      <c r="N39" s="169"/>
      <c r="O39" s="169">
        <f>SUM(Detailplan!AW38,Detailplan!BA38,Detailplan!BC38,Detailplan!AY38)</f>
        <v>0</v>
      </c>
      <c r="P39" s="169"/>
      <c r="Q39" s="169">
        <f>SUM(Detailplan!BF38,Detailplan!BJ38,Detailplan!BL38,Detailplan!BH38)</f>
        <v>0</v>
      </c>
      <c r="R39" s="169"/>
      <c r="S39" s="169">
        <f>SUM(Detailplan!BO38,Detailplan!BS38,Detailplan!BU38,Detailplan!BQ38)</f>
        <v>0</v>
      </c>
      <c r="T39" s="169"/>
      <c r="U39" s="169">
        <f>SUM(Detailplan!BX38,Detailplan!CB38,Detailplan!CD38,Detailplan!BZ38)</f>
        <v>0</v>
      </c>
      <c r="V39" s="169"/>
      <c r="W39" s="169">
        <f>SUM(Detailplan!CG38,Detailplan!CK38,Detailplan!CM38,Detailplan!CI38)</f>
        <v>0</v>
      </c>
      <c r="X39" s="169"/>
      <c r="Y39" s="169">
        <f>SUM(Detailplan!CP38,Detailplan!CT38,Detailplan!CV38,Detailplan!CR38)</f>
        <v>0</v>
      </c>
      <c r="Z39" s="169"/>
      <c r="AA39" s="169">
        <f>SUM(Detailplan!CY38,Detailplan!DA38,Detailplan!DC38,Detailplan!DE38)</f>
        <v>0</v>
      </c>
      <c r="AB39" s="169"/>
      <c r="AC39" s="169">
        <f>SUM(Detailplan!DH38,Detailplan!DL38,Detailplan!DN38,Detailplan!DJ38)</f>
        <v>0</v>
      </c>
      <c r="AD39" s="169"/>
      <c r="AE39" s="169">
        <f>SUM(Detailplan!DQ38,Detailplan!DU38,Detailplan!DW38,Detailplan!DS38)</f>
        <v>0</v>
      </c>
      <c r="AF39" s="169"/>
      <c r="AG39" s="169">
        <f>SUM(Detailplan!DZ38,Detailplan!ED38,Detailplan!EF38,Detailplan!EB38)</f>
        <v>0</v>
      </c>
      <c r="AH39" s="169"/>
      <c r="AI39" s="169">
        <f>SUM(Detailplan!EI38,Detailplan!EM38,Detailplan!EO38,Detailplan!EK38)</f>
        <v>0</v>
      </c>
      <c r="AJ39" s="169"/>
      <c r="AK39" s="169">
        <f>SUM(Detailplan!ER38,Detailplan!EV38,Detailplan!EX38,Detailplan!ET38)</f>
        <v>0</v>
      </c>
      <c r="AL39" s="169"/>
      <c r="AM39" s="169">
        <f>SUM(Detailplan!FA38,Detailplan!FE38,Detailplan!FG38,Detailplan!FC38)</f>
        <v>0</v>
      </c>
      <c r="AN39" s="169"/>
    </row>
    <row r="40" spans="1:40" s="60" customFormat="1" x14ac:dyDescent="0.2">
      <c r="A40" s="61"/>
      <c r="B40" s="57"/>
      <c r="C40" s="57">
        <f>Detailplan!C38</f>
        <v>23.5</v>
      </c>
      <c r="D40" s="59"/>
      <c r="E40" s="169">
        <f>SUM(Detailplan!E38+Detailplan!G38+Detailplan!K38+Detailplan!I38)</f>
        <v>0</v>
      </c>
      <c r="F40" s="169"/>
      <c r="G40" s="169">
        <f>SUM(Detailplan!N38,Detailplan!P38,Detailplan!R38,Detailplan!T38)</f>
        <v>0</v>
      </c>
      <c r="H40" s="169"/>
      <c r="I40" s="169">
        <f>SUM(Detailplan!W38,Detailplan!Q38,Detailplan!AA38,Detailplan!AC38)</f>
        <v>0</v>
      </c>
      <c r="J40" s="169"/>
      <c r="K40" s="169">
        <f>SUM(Detailplan!AF38,Detailplan!AH38,Detailplan!AL38,Detailplan!AJ38)</f>
        <v>0</v>
      </c>
      <c r="L40" s="169"/>
      <c r="M40" s="169">
        <f>SUM(Detailplan!AO38,Detailplan!AS38,Detailplan!AU38,Detailplan!AQ38)</f>
        <v>8</v>
      </c>
      <c r="N40" s="169"/>
      <c r="O40" s="169">
        <f>SUM(Detailplan!AZ38,Detailplan!BB38,Detailplan!BD38,Detailplan!AX38)</f>
        <v>9</v>
      </c>
      <c r="P40" s="169"/>
      <c r="Q40" s="169">
        <f>SUM(Detailplan!BG38,Detailplan!BK38,Detailplan!BM38,Detailplan!BI38)</f>
        <v>0</v>
      </c>
      <c r="R40" s="169"/>
      <c r="S40" s="169">
        <f>SUM(Detailplan!BP38,Detailplan!BT38,Detailplan!BV38,Detailplan!BR38)</f>
        <v>0</v>
      </c>
      <c r="T40" s="169"/>
      <c r="U40" s="169">
        <f>SUM(Detailplan!BY38,Detailplan!CC38,Detailplan!CE38,Detailplan!CA38)</f>
        <v>1</v>
      </c>
      <c r="V40" s="169"/>
      <c r="W40" s="169">
        <f>SUM(Detailplan!CH38,Detailplan!CL38,Detailplan!CN38,Detailplan!CJ38)</f>
        <v>4.5</v>
      </c>
      <c r="X40" s="169"/>
      <c r="Y40" s="169">
        <f>SUM(Detailplan!CQ38,Detailplan!CU38,Detailplan!CW38,Detailplan!CS38)</f>
        <v>0</v>
      </c>
      <c r="Z40" s="169"/>
      <c r="AA40" s="169">
        <f>SUM(Detailplan!CZ38,Detailplan!DD38,Detailplan!DF38,Detailplan!DB38)</f>
        <v>1</v>
      </c>
      <c r="AB40" s="169"/>
      <c r="AC40" s="169">
        <f>SUM(Detailplan!DI38,Detailplan!DM38,Detailplan!DO38,Detailplan!DK38)</f>
        <v>0</v>
      </c>
      <c r="AD40" s="169"/>
      <c r="AE40" s="169">
        <f>SUM(Detailplan!DR38,Detailplan!DV38,Detailplan!DX38,Detailplan!DT38)</f>
        <v>0</v>
      </c>
      <c r="AF40" s="169"/>
      <c r="AG40" s="169">
        <f>SUM(Detailplan!EA38,Detailplan!EC38,Detailplan!EG38,Detailplan!EE38)</f>
        <v>0</v>
      </c>
      <c r="AH40" s="169"/>
      <c r="AI40" s="169">
        <f>SUM(Detailplan!EJ38,Detailplan!EN38,Detailplan!EP38,Detailplan!EL38)</f>
        <v>0</v>
      </c>
      <c r="AJ40" s="169"/>
      <c r="AK40" s="169">
        <f>SUM(Detailplan!ES38,Detailplan!EW38,Detailplan!EY38,Detailplan!EU38)</f>
        <v>0</v>
      </c>
      <c r="AL40" s="169"/>
      <c r="AM40" s="169">
        <f>SUM(Detailplan!FB38,Detailplan!FD38,Detailplan!FF38,Detailplan!FH38)</f>
        <v>0</v>
      </c>
      <c r="AN40" s="169"/>
    </row>
    <row r="41" spans="1:40" s="11" customFormat="1" ht="6" customHeight="1" x14ac:dyDescent="0.2">
      <c r="A41" s="6"/>
      <c r="B41" s="25"/>
      <c r="C41" s="57"/>
      <c r="D41" s="16"/>
      <c r="E41" s="64"/>
      <c r="F41" s="64"/>
      <c r="G41" s="64"/>
      <c r="H41" s="64"/>
      <c r="I41" s="64"/>
      <c r="J41" s="64"/>
      <c r="K41" s="64"/>
      <c r="L41" s="64"/>
      <c r="M41" s="64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</row>
    <row r="42" spans="1:40" s="11" customFormat="1" x14ac:dyDescent="0.2">
      <c r="A42" s="6" t="str">
        <f>Detailplan!A39</f>
        <v>Wettkampfoptionen implementiert</v>
      </c>
      <c r="B42" s="25">
        <f>Detailplan!B39</f>
        <v>15</v>
      </c>
      <c r="C42" s="57"/>
      <c r="D42" s="16"/>
      <c r="E42" s="169">
        <f>SUM(Detailplan!D39,Detailplan!F39,Detailplan!H39,Detailplan!J39)</f>
        <v>0</v>
      </c>
      <c r="F42" s="169"/>
      <c r="G42" s="169">
        <f>SUM(Detailplan!M39,Detailplan!O39,Detailplan!Q39,Detailplan!S39)</f>
        <v>0</v>
      </c>
      <c r="H42" s="169"/>
      <c r="I42" s="169">
        <f>SUM(Detailplan!V39,Detailplan!X39,Detailplan!Z39,Detailplan!AB39)</f>
        <v>0</v>
      </c>
      <c r="J42" s="169"/>
      <c r="K42" s="169">
        <f>SUM(Detailplan!AE39,Detailplan!AG39,Detailplan!AK39,Detailplan!AI39)</f>
        <v>0</v>
      </c>
      <c r="L42" s="169"/>
      <c r="M42" s="169">
        <f>SUM(Detailplan!AN39,Detailplan!AP39,Detailplan!AT39,Detailplan!AR39)</f>
        <v>0</v>
      </c>
      <c r="N42" s="169"/>
      <c r="O42" s="169">
        <f>SUM(Detailplan!AW39,Detailplan!BA39,Detailplan!BC39,Detailplan!AY39)</f>
        <v>0</v>
      </c>
      <c r="P42" s="169"/>
      <c r="Q42" s="169">
        <f>SUM(Detailplan!BF39,Detailplan!BJ39,Detailplan!BL39,Detailplan!BH39)</f>
        <v>0</v>
      </c>
      <c r="R42" s="169"/>
      <c r="S42" s="169">
        <f>SUM(Detailplan!BO39,Detailplan!BS39,Detailplan!BU39,Detailplan!BQ39)</f>
        <v>0</v>
      </c>
      <c r="T42" s="169"/>
      <c r="U42" s="169">
        <f>SUM(Detailplan!BX39,Detailplan!CB39,Detailplan!CD39,Detailplan!BZ39)</f>
        <v>0</v>
      </c>
      <c r="V42" s="169"/>
      <c r="W42" s="169">
        <f>SUM(Detailplan!CG39,Detailplan!CK39,Detailplan!CM39,Detailplan!CI39)</f>
        <v>0</v>
      </c>
      <c r="X42" s="169"/>
      <c r="Y42" s="169">
        <f>SUM(Detailplan!CP39,Detailplan!CT39,Detailplan!CV39,Detailplan!CR39)</f>
        <v>0</v>
      </c>
      <c r="Z42" s="169"/>
      <c r="AA42" s="169">
        <f>SUM(Detailplan!CY39,Detailplan!DA39,Detailplan!DC39,Detailplan!DE39)</f>
        <v>0</v>
      </c>
      <c r="AB42" s="169"/>
      <c r="AC42" s="169">
        <f>SUM(Detailplan!DH39,Detailplan!DL39,Detailplan!DN39,Detailplan!DJ39)</f>
        <v>0</v>
      </c>
      <c r="AD42" s="169"/>
      <c r="AE42" s="169">
        <f>SUM(Detailplan!DQ39,Detailplan!DU39,Detailplan!DW39,Detailplan!DS39)</f>
        <v>0</v>
      </c>
      <c r="AF42" s="169"/>
      <c r="AG42" s="169">
        <f>SUM(Detailplan!DZ39,Detailplan!ED39,Detailplan!EF39,Detailplan!EB39)</f>
        <v>0</v>
      </c>
      <c r="AH42" s="169"/>
      <c r="AI42" s="169">
        <f>SUM(Detailplan!EI39,Detailplan!EM39,Detailplan!EO39,Detailplan!EK39)</f>
        <v>0</v>
      </c>
      <c r="AJ42" s="169"/>
      <c r="AK42" s="169">
        <f>SUM(Detailplan!ER39,Detailplan!EV39,Detailplan!EX39,Detailplan!ET39)</f>
        <v>0</v>
      </c>
      <c r="AL42" s="169"/>
      <c r="AM42" s="169">
        <f>SUM(Detailplan!FA39,Detailplan!FE39,Detailplan!FG39,Detailplan!FC39)</f>
        <v>0</v>
      </c>
      <c r="AN42" s="169"/>
    </row>
    <row r="43" spans="1:40" s="60" customFormat="1" x14ac:dyDescent="0.2">
      <c r="A43" s="61"/>
      <c r="B43" s="57"/>
      <c r="C43" s="57">
        <f>Detailplan!C39</f>
        <v>15</v>
      </c>
      <c r="D43" s="59"/>
      <c r="E43" s="169">
        <f>SUM(Detailplan!E39+Detailplan!G39+Detailplan!K39+Detailplan!I39)</f>
        <v>0</v>
      </c>
      <c r="F43" s="169"/>
      <c r="G43" s="169">
        <f>SUM(Detailplan!N39,Detailplan!P39,Detailplan!R39,Detailplan!T39)</f>
        <v>0</v>
      </c>
      <c r="H43" s="169"/>
      <c r="I43" s="169">
        <f>SUM(Detailplan!W39,Detailplan!Q39,Detailplan!AA39,Detailplan!AC39)</f>
        <v>0</v>
      </c>
      <c r="J43" s="169"/>
      <c r="K43" s="169">
        <f>SUM(Detailplan!AF39,Detailplan!AH39,Detailplan!AL39,Detailplan!AJ39)</f>
        <v>3</v>
      </c>
      <c r="L43" s="169"/>
      <c r="M43" s="169">
        <f>SUM(Detailplan!AO39,Detailplan!AS39,Detailplan!AU39,Detailplan!AQ39)</f>
        <v>0</v>
      </c>
      <c r="N43" s="169"/>
      <c r="O43" s="169">
        <f>SUM(Detailplan!AZ39,Detailplan!BB39,Detailplan!BD39,Detailplan!AX39)</f>
        <v>0</v>
      </c>
      <c r="P43" s="169"/>
      <c r="Q43" s="169">
        <f>SUM(Detailplan!BG39,Detailplan!BK39,Detailplan!BM39,Detailplan!BI39)</f>
        <v>0</v>
      </c>
      <c r="R43" s="169"/>
      <c r="S43" s="169">
        <f>SUM(Detailplan!BP39,Detailplan!BT39,Detailplan!BV39,Detailplan!BR39)</f>
        <v>0</v>
      </c>
      <c r="T43" s="169"/>
      <c r="U43" s="169">
        <f>SUM(Detailplan!BY39,Detailplan!CC39,Detailplan!CE39,Detailplan!CA39)</f>
        <v>0</v>
      </c>
      <c r="V43" s="169"/>
      <c r="W43" s="169">
        <f>SUM(Detailplan!CH39,Detailplan!CL39,Detailplan!CN39,Detailplan!CJ39)</f>
        <v>0</v>
      </c>
      <c r="X43" s="169"/>
      <c r="Y43" s="169">
        <f>SUM(Detailplan!CQ39,Detailplan!CU39,Detailplan!CW39,Detailplan!CS39)</f>
        <v>9</v>
      </c>
      <c r="Z43" s="169"/>
      <c r="AA43" s="169">
        <f>SUM(Detailplan!CZ39,Detailplan!DD39,Detailplan!DF39,Detailplan!DB39)</f>
        <v>3</v>
      </c>
      <c r="AB43" s="169"/>
      <c r="AC43" s="169">
        <f>SUM(Detailplan!DI39,Detailplan!DM39,Detailplan!DO39,Detailplan!DK39)</f>
        <v>0</v>
      </c>
      <c r="AD43" s="169"/>
      <c r="AE43" s="169">
        <f>SUM(Detailplan!DR39,Detailplan!DV39,Detailplan!DX39,Detailplan!DT39)</f>
        <v>0</v>
      </c>
      <c r="AF43" s="169"/>
      <c r="AG43" s="169">
        <f>SUM(Detailplan!EA39,Detailplan!EC39,Detailplan!EG39,Detailplan!EE39)</f>
        <v>0</v>
      </c>
      <c r="AH43" s="169"/>
      <c r="AI43" s="169">
        <f>SUM(Detailplan!EJ39,Detailplan!EN39,Detailplan!EP39,Detailplan!EL39)</f>
        <v>0</v>
      </c>
      <c r="AJ43" s="169"/>
      <c r="AK43" s="169">
        <f>SUM(Detailplan!ES39,Detailplan!EW39,Detailplan!EY39,Detailplan!EU39)</f>
        <v>0</v>
      </c>
      <c r="AL43" s="169"/>
      <c r="AM43" s="169">
        <f>SUM(Detailplan!FB39,Detailplan!FD39,Detailplan!FF39,Detailplan!FH39)</f>
        <v>0</v>
      </c>
      <c r="AN43" s="169"/>
    </row>
    <row r="44" spans="1:40" s="11" customFormat="1" ht="6" customHeight="1" x14ac:dyDescent="0.2">
      <c r="A44" s="6"/>
      <c r="B44" s="25"/>
      <c r="C44" s="57"/>
      <c r="D44" s="16"/>
      <c r="E44" s="64"/>
      <c r="F44" s="64"/>
      <c r="G44" s="64"/>
      <c r="H44" s="64"/>
      <c r="I44" s="64"/>
      <c r="J44" s="64"/>
      <c r="K44" s="64"/>
      <c r="L44" s="64"/>
      <c r="M44" s="64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</row>
    <row r="45" spans="1:40" s="11" customFormat="1" ht="12.75" customHeight="1" x14ac:dyDescent="0.2">
      <c r="A45" s="6" t="str">
        <f>Detailplan!A40</f>
        <v>Übungsoptionen implementiert</v>
      </c>
      <c r="B45" s="25">
        <f>Detailplan!B40</f>
        <v>10</v>
      </c>
      <c r="C45" s="57"/>
      <c r="D45" s="16"/>
      <c r="E45" s="169">
        <f>SUM(Detailplan!D40,Detailplan!F40,Detailplan!H40,Detailplan!J40)</f>
        <v>0</v>
      </c>
      <c r="F45" s="169"/>
      <c r="G45" s="169">
        <f>SUM(Detailplan!M40,Detailplan!O40,Detailplan!Q40,Detailplan!S40)</f>
        <v>0</v>
      </c>
      <c r="H45" s="169"/>
      <c r="I45" s="169">
        <f>SUM(Detailplan!V40,Detailplan!X40,Detailplan!Z40,Detailplan!AB40)</f>
        <v>0</v>
      </c>
      <c r="J45" s="169"/>
      <c r="K45" s="169">
        <f>SUM(Detailplan!AE40,Detailplan!AG40,Detailplan!AK40,Detailplan!AI40)</f>
        <v>0</v>
      </c>
      <c r="L45" s="169"/>
      <c r="M45" s="169">
        <f>SUM(Detailplan!AN40,Detailplan!AP40,Detailplan!AT40,Detailplan!AR40)</f>
        <v>0</v>
      </c>
      <c r="N45" s="169"/>
      <c r="O45" s="169">
        <f>SUM(Detailplan!AW40,Detailplan!BA40,Detailplan!BC40,Detailplan!AY40)</f>
        <v>0</v>
      </c>
      <c r="P45" s="169"/>
      <c r="Q45" s="169">
        <f>SUM(Detailplan!BF40,Detailplan!BJ40,Detailplan!BL40,Detailplan!BH40)</f>
        <v>0</v>
      </c>
      <c r="R45" s="169"/>
      <c r="S45" s="169">
        <f>SUM(Detailplan!BO40,Detailplan!BS40,Detailplan!BU40,Detailplan!BQ40)</f>
        <v>0</v>
      </c>
      <c r="T45" s="169"/>
      <c r="U45" s="169">
        <f>SUM(Detailplan!BX40,Detailplan!CB40,Detailplan!CD40,Detailplan!BZ40)</f>
        <v>0</v>
      </c>
      <c r="V45" s="169"/>
      <c r="W45" s="169">
        <f>SUM(Detailplan!CG40,Detailplan!CK40,Detailplan!CM40,Detailplan!CI40)</f>
        <v>0</v>
      </c>
      <c r="X45" s="169"/>
      <c r="Y45" s="169">
        <f>SUM(Detailplan!CP40,Detailplan!CT40,Detailplan!CV40,Detailplan!CR39)</f>
        <v>0</v>
      </c>
      <c r="Z45" s="169"/>
      <c r="AA45" s="169">
        <f>SUM(Detailplan!CY40,Detailplan!DA40,Detailplan!DC40,Detailplan!DE40)</f>
        <v>0</v>
      </c>
      <c r="AB45" s="169"/>
      <c r="AC45" s="169">
        <f>SUM(Detailplan!DH40,Detailplan!DL40,Detailplan!DN40,Detailplan!DJ40)</f>
        <v>0</v>
      </c>
      <c r="AD45" s="169"/>
      <c r="AE45" s="169">
        <f>SUM(Detailplan!DQ40,Detailplan!DU40,Detailplan!DW40,Detailplan!DS40)</f>
        <v>0</v>
      </c>
      <c r="AF45" s="169"/>
      <c r="AG45" s="169">
        <f>SUM(Detailplan!DZ40,Detailplan!ED40,Detailplan!EF40,Detailplan!EB40)</f>
        <v>0</v>
      </c>
      <c r="AH45" s="169"/>
      <c r="AI45" s="169">
        <f>SUM(Detailplan!EI40,Detailplan!EM40,Detailplan!EO40,Detailplan!EK40)</f>
        <v>0</v>
      </c>
      <c r="AJ45" s="169"/>
      <c r="AK45" s="169">
        <f>SUM(Detailplan!ER40,Detailplan!EV40,Detailplan!EX40,Detailplan!ET40)</f>
        <v>0</v>
      </c>
      <c r="AL45" s="169"/>
      <c r="AM45" s="169">
        <f>SUM(Detailplan!FA40,Detailplan!FE40,Detailplan!FG40,Detailplan!FC40)</f>
        <v>0</v>
      </c>
      <c r="AN45" s="169"/>
    </row>
    <row r="46" spans="1:40" s="60" customFormat="1" ht="12.75" customHeight="1" x14ac:dyDescent="0.2">
      <c r="A46" s="61"/>
      <c r="B46" s="57"/>
      <c r="C46" s="57">
        <f>Detailplan!C40</f>
        <v>40</v>
      </c>
      <c r="D46" s="59"/>
      <c r="E46" s="169">
        <f>SUM(Detailplan!E40+Detailplan!G40+Detailplan!K40+Detailplan!I40)</f>
        <v>0</v>
      </c>
      <c r="F46" s="169"/>
      <c r="G46" s="169">
        <f>SUM(Detailplan!N40,Detailplan!P40,Detailplan!R40,Detailplan!T40)</f>
        <v>0</v>
      </c>
      <c r="H46" s="169"/>
      <c r="I46" s="169">
        <f>SUM(Detailplan!W40,Detailplan!Q40,Detailplan!AA40,Detailplan!AC40)</f>
        <v>0</v>
      </c>
      <c r="J46" s="169"/>
      <c r="K46" s="169">
        <f>SUM(Detailplan!AF40,Detailplan!AH40,Detailplan!AL40,Detailplan!AJ40)</f>
        <v>0</v>
      </c>
      <c r="L46" s="169"/>
      <c r="M46" s="169">
        <f>SUM(Detailplan!AO40,Detailplan!AS40,Detailplan!AU40,Detailplan!AQ40)</f>
        <v>0</v>
      </c>
      <c r="N46" s="169"/>
      <c r="O46" s="169">
        <f>SUM(Detailplan!AZ40,Detailplan!BB40,Detailplan!BD40,Detailplan!AX40)</f>
        <v>0</v>
      </c>
      <c r="P46" s="169"/>
      <c r="Q46" s="169">
        <f>SUM(Detailplan!BG40,Detailplan!BK40,Detailplan!BM40,Detailplan!BI40)</f>
        <v>0</v>
      </c>
      <c r="R46" s="169"/>
      <c r="S46" s="169">
        <f>SUM(Detailplan!BP40,Detailplan!BT40,Detailplan!BV40,Detailplan!BR40)</f>
        <v>0</v>
      </c>
      <c r="T46" s="169"/>
      <c r="U46" s="169">
        <f>SUM(Detailplan!BY40,Detailplan!CC40,Detailplan!CE40,Detailplan!CA40)</f>
        <v>7.5</v>
      </c>
      <c r="V46" s="169"/>
      <c r="W46" s="169">
        <f>SUM(Detailplan!CH40,Detailplan!CL40,Detailplan!CN40,Detailplan!CJ40)</f>
        <v>12</v>
      </c>
      <c r="X46" s="169"/>
      <c r="Y46" s="169">
        <f>SUM(Detailplan!CQ40,Detailplan!CU40,Detailplan!CW40,Detailplan!CS40)</f>
        <v>8</v>
      </c>
      <c r="Z46" s="169"/>
      <c r="AA46" s="169">
        <f>SUM(Detailplan!CZ40,Detailplan!DD40,Detailplan!DF40,Detailplan!DB40)</f>
        <v>12.5</v>
      </c>
      <c r="AB46" s="169"/>
      <c r="AC46" s="169">
        <f>SUM(Detailplan!DI40,Detailplan!DM40,Detailplan!DO40,Detailplan!DK40)</f>
        <v>0</v>
      </c>
      <c r="AD46" s="169"/>
      <c r="AE46" s="169">
        <f>SUM(Detailplan!DR40,Detailplan!DV40,Detailplan!DX40,Detailplan!DT40)</f>
        <v>0</v>
      </c>
      <c r="AF46" s="169"/>
      <c r="AG46" s="169">
        <f>SUM(Detailplan!EA40,Detailplan!EC40,Detailplan!EG40,Detailplan!EE40)</f>
        <v>0</v>
      </c>
      <c r="AH46" s="169"/>
      <c r="AI46" s="169">
        <f>SUM(Detailplan!EJ40,Detailplan!EN40,Detailplan!EP40,Detailplan!EL40)</f>
        <v>0</v>
      </c>
      <c r="AJ46" s="169"/>
      <c r="AK46" s="169">
        <f>SUM(Detailplan!ES40,Detailplan!EW40,Detailplan!EY40,Detailplan!EU40)</f>
        <v>0</v>
      </c>
      <c r="AL46" s="169"/>
      <c r="AM46" s="169">
        <f>SUM(Detailplan!FB40,Detailplan!FD40,Detailplan!FF40,Detailplan!FH40)</f>
        <v>0</v>
      </c>
      <c r="AN46" s="169"/>
    </row>
    <row r="47" spans="1:40" s="11" customFormat="1" ht="5.25" customHeight="1" x14ac:dyDescent="0.2">
      <c r="A47" s="6"/>
      <c r="B47" s="25"/>
      <c r="C47" s="57"/>
      <c r="D47" s="16"/>
      <c r="E47" s="64"/>
      <c r="F47" s="64"/>
      <c r="G47" s="64"/>
      <c r="H47" s="64"/>
      <c r="I47" s="64"/>
      <c r="J47" s="64"/>
      <c r="K47" s="64"/>
      <c r="L47" s="64"/>
      <c r="M47" s="64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</row>
    <row r="48" spans="1:40" s="11" customFormat="1" ht="12.75" customHeight="1" x14ac:dyDescent="0.2">
      <c r="A48" s="6" t="str">
        <f>Detailplan!A41</f>
        <v>Text schreiben funktion eingebracht</v>
      </c>
      <c r="B48" s="25">
        <f>Detailplan!B41</f>
        <v>40</v>
      </c>
      <c r="C48" s="57"/>
      <c r="D48" s="16"/>
      <c r="E48" s="169">
        <f>SUM(Detailplan!D41,Detailplan!F41,Detailplan!H41,Detailplan!J41)</f>
        <v>0</v>
      </c>
      <c r="F48" s="169"/>
      <c r="G48" s="169">
        <f>SUM(Detailplan!M41,Detailplan!O41,Detailplan!Q41,Detailplan!S41)</f>
        <v>0</v>
      </c>
      <c r="H48" s="169"/>
      <c r="I48" s="169">
        <f>SUM(Detailplan!V41,Detailplan!X41,Detailplan!Z41,Detailplan!AB41)</f>
        <v>0</v>
      </c>
      <c r="J48" s="169"/>
      <c r="K48" s="169">
        <f>SUM(Detailplan!AE41,Detailplan!AG41,Detailplan!AK41,Detailplan!AI41)</f>
        <v>0</v>
      </c>
      <c r="L48" s="169"/>
      <c r="M48" s="169">
        <f>SUM(Detailplan!AN41,Detailplan!AP41,Detailplan!AT41,Detailplan!AR41)</f>
        <v>0</v>
      </c>
      <c r="N48" s="169"/>
      <c r="O48" s="169">
        <f>SUM(Detailplan!AW41,Detailplan!BA41,Detailplan!BC41,Detailplan!AY41)</f>
        <v>0</v>
      </c>
      <c r="P48" s="169"/>
      <c r="Q48" s="169">
        <f>SUM(Detailplan!BF41,Detailplan!BJ41,Detailplan!BL41,Detailplan!BH41)</f>
        <v>0</v>
      </c>
      <c r="R48" s="169"/>
      <c r="S48" s="169">
        <f>SUM(Detailplan!BO41,Detailplan!BS41,Detailplan!BU41,Detailplan!BQ41)</f>
        <v>0</v>
      </c>
      <c r="T48" s="169"/>
      <c r="U48" s="169">
        <f>SUM(Detailplan!BX41,Detailplan!CB41,Detailplan!CD41,Detailplan!BZ41)</f>
        <v>0</v>
      </c>
      <c r="V48" s="169"/>
      <c r="W48" s="169">
        <f>SUM(Detailplan!CG41,Detailplan!CK41,Detailplan!CM41,Detailplan!CI41)</f>
        <v>0</v>
      </c>
      <c r="X48" s="169"/>
      <c r="Y48" s="169">
        <f>SUM(Detailplan!CP41,Detailplan!CT41,Detailplan!CV41,Detailplan!CR41)</f>
        <v>0</v>
      </c>
      <c r="Z48" s="169"/>
      <c r="AA48" s="169">
        <f>SUM(Detailplan!CY41,Detailplan!DA41,Detailplan!DC41,Detailplan!DE41)</f>
        <v>0</v>
      </c>
      <c r="AB48" s="169"/>
      <c r="AC48" s="169">
        <f>SUM(Detailplan!DH41,Detailplan!DL41,Detailplan!DN41,Detailplan!DJ41)</f>
        <v>0</v>
      </c>
      <c r="AD48" s="169"/>
      <c r="AE48" s="169">
        <f>SUM(Detailplan!DQ41,Detailplan!DU41,Detailplan!DW41,Detailplan!DS41)</f>
        <v>0</v>
      </c>
      <c r="AF48" s="169"/>
      <c r="AG48" s="169">
        <f>SUM(Detailplan!DZ41,Detailplan!ED41,Detailplan!EF41,Detailplan!EB41)</f>
        <v>0</v>
      </c>
      <c r="AH48" s="169"/>
      <c r="AI48" s="169">
        <f>SUM(Detailplan!EI41,Detailplan!EM41,Detailplan!EO41,Detailplan!EK41)</f>
        <v>0</v>
      </c>
      <c r="AJ48" s="169"/>
      <c r="AK48" s="169">
        <f>SUM(Detailplan!ER41,Detailplan!EV41,Detailplan!EX41,Detailplan!ET41)</f>
        <v>0</v>
      </c>
      <c r="AL48" s="169"/>
      <c r="AM48" s="169">
        <f>SUM(Detailplan!FA41,Detailplan!FE41,Detailplan!FG41,Detailplan!FC41)</f>
        <v>0</v>
      </c>
      <c r="AN48" s="169"/>
    </row>
    <row r="49" spans="1:40" s="60" customFormat="1" x14ac:dyDescent="0.2">
      <c r="A49" s="61"/>
      <c r="B49" s="57"/>
      <c r="C49" s="57">
        <f>Detailplan!C41</f>
        <v>22</v>
      </c>
      <c r="D49" s="59"/>
      <c r="E49" s="169">
        <f>SUM(Detailplan!E41+Detailplan!G41+Detailplan!K41+Detailplan!I41)</f>
        <v>0</v>
      </c>
      <c r="F49" s="169"/>
      <c r="G49" s="169">
        <f>SUM(Detailplan!N41,Detailplan!P41,Detailplan!R41,Detailplan!T41)</f>
        <v>0</v>
      </c>
      <c r="H49" s="169"/>
      <c r="I49" s="169">
        <f>SUM(Detailplan!W41,Detailplan!Q41,Detailplan!AA41,Detailplan!AC41)</f>
        <v>0</v>
      </c>
      <c r="J49" s="169"/>
      <c r="K49" s="169">
        <f>SUM(Detailplan!AF41,Detailplan!AH41,Detailplan!AL41,Detailplan!AJ41)</f>
        <v>0</v>
      </c>
      <c r="L49" s="169"/>
      <c r="M49" s="169">
        <f>SUM(Detailplan!AO41,Detailplan!AS41,Detailplan!AU41,Detailplan!AQ41)</f>
        <v>0</v>
      </c>
      <c r="N49" s="169"/>
      <c r="O49" s="169">
        <f>SUM(Detailplan!AZ41,Detailplan!BB41,Detailplan!BD41,Detailplan!AX41)</f>
        <v>0</v>
      </c>
      <c r="P49" s="169"/>
      <c r="Q49" s="169">
        <f>SUM(Detailplan!BG41,Detailplan!BK41,Detailplan!BM41,Detailplan!BI41)</f>
        <v>0</v>
      </c>
      <c r="R49" s="169"/>
      <c r="S49" s="169">
        <f>SUM(Detailplan!BP41,Detailplan!BT41,Detailplan!BV41,Detailplan!BR41)</f>
        <v>0</v>
      </c>
      <c r="T49" s="169"/>
      <c r="U49" s="169">
        <f>SUM(Detailplan!BY41,Detailplan!CC41,Detailplan!CE41,Detailplan!CA41)</f>
        <v>0</v>
      </c>
      <c r="V49" s="169"/>
      <c r="W49" s="169">
        <f>SUM(Detailplan!CH41,Detailplan!CL41,Detailplan!CN41,Detailplan!CJ41)</f>
        <v>0</v>
      </c>
      <c r="X49" s="169"/>
      <c r="Y49" s="169">
        <f>SUM(Detailplan!CQ41,Detailplan!CU41,Detailplan!CW41,Detailplan!CS41)</f>
        <v>5.5</v>
      </c>
      <c r="Z49" s="169"/>
      <c r="AA49" s="169">
        <f>SUM(Detailplan!CZ41,Detailplan!DD41,Detailplan!DF41,Detailplan!DB41)</f>
        <v>16.5</v>
      </c>
      <c r="AB49" s="169"/>
      <c r="AC49" s="169">
        <f>SUM(Detailplan!DI41,Detailplan!DM41,Detailplan!DO41,Detailplan!DK41)</f>
        <v>0</v>
      </c>
      <c r="AD49" s="169"/>
      <c r="AE49" s="169">
        <f>SUM(Detailplan!DR41,Detailplan!DV41,Detailplan!DX41,Detailplan!DT41)</f>
        <v>0</v>
      </c>
      <c r="AF49" s="169"/>
      <c r="AG49" s="169">
        <f>SUM(Detailplan!EA41,Detailplan!EC41,Detailplan!EG41,Detailplan!EE41)</f>
        <v>0</v>
      </c>
      <c r="AH49" s="169"/>
      <c r="AI49" s="169">
        <f>SUM(Detailplan!EJ41,Detailplan!EN41,Detailplan!EP41,Detailplan!EL41)</f>
        <v>0</v>
      </c>
      <c r="AJ49" s="169"/>
      <c r="AK49" s="169">
        <f>SUM(Detailplan!ES41,Detailplan!EW41,Detailplan!EY41,Detailplan!EU41)</f>
        <v>0</v>
      </c>
      <c r="AL49" s="169"/>
      <c r="AM49" s="169">
        <f>SUM(Detailplan!FB41,Detailplan!FD41,Detailplan!FF41,Detailplan!FH41)</f>
        <v>0</v>
      </c>
      <c r="AN49" s="169"/>
    </row>
    <row r="50" spans="1:40" s="11" customFormat="1" ht="6" customHeight="1" x14ac:dyDescent="0.2">
      <c r="A50" s="22"/>
      <c r="B50" s="71"/>
      <c r="C50" s="51"/>
      <c r="D50" s="16"/>
      <c r="E50" s="64"/>
      <c r="F50" s="64"/>
      <c r="G50" s="64"/>
      <c r="H50" s="64"/>
      <c r="I50" s="64"/>
      <c r="J50" s="64"/>
      <c r="K50" s="64"/>
      <c r="L50" s="64"/>
      <c r="M50" s="64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</row>
    <row r="51" spans="1:40" s="11" customFormat="1" x14ac:dyDescent="0.2">
      <c r="A51" s="48" t="str">
        <f>Detailplan!A44</f>
        <v>Test</v>
      </c>
      <c r="B51" s="71">
        <f>Detailplan!B44</f>
        <v>70</v>
      </c>
      <c r="C51" s="51"/>
      <c r="D51" s="16"/>
      <c r="E51" s="169">
        <f>SUM(Detailplan!D44,Detailplan!F44,Detailplan!H44,Detailplan!J44)</f>
        <v>0</v>
      </c>
      <c r="F51" s="169"/>
      <c r="G51" s="169">
        <f>SUM(Detailplan!M44,Detailplan!O44,Detailplan!Q44,Detailplan!S44)</f>
        <v>0</v>
      </c>
      <c r="H51" s="169"/>
      <c r="I51" s="169">
        <f>SUM(Detailplan!V44,Detailplan!X44,Detailplan!Z44,Detailplan!AB44)</f>
        <v>0</v>
      </c>
      <c r="J51" s="169"/>
      <c r="K51" s="169">
        <f>SUM(Detailplan!AE44,Detailplan!AG44,Detailplan!AK44,Detailplan!AI44)</f>
        <v>0</v>
      </c>
      <c r="L51" s="169"/>
      <c r="M51" s="169">
        <f>SUM(Detailplan!AN44,Detailplan!AP44,Detailplan!AT44,Detailplan!AR44)</f>
        <v>0</v>
      </c>
      <c r="N51" s="169"/>
      <c r="O51" s="169">
        <f>SUM(Detailplan!AW44,Detailplan!BA44,Detailplan!BC44,Detailplan!AY44)</f>
        <v>0</v>
      </c>
      <c r="P51" s="169"/>
      <c r="Q51" s="169">
        <f>SUM(Detailplan!BF44,Detailplan!BJ44,Detailplan!BL44,Detailplan!BH44)</f>
        <v>0</v>
      </c>
      <c r="R51" s="169"/>
      <c r="S51" s="169">
        <f>SUM(Detailplan!BO44,Detailplan!BS44,Detailplan!BU44,Detailplan!BQ44)</f>
        <v>4</v>
      </c>
      <c r="T51" s="169"/>
      <c r="U51" s="169">
        <f>SUM(Detailplan!BX44,Detailplan!CB44,Detailplan!CD44,Detailplan!BZ44)</f>
        <v>4</v>
      </c>
      <c r="V51" s="169"/>
      <c r="W51" s="169">
        <f>SUM(Detailplan!CG44,Detailplan!CK44,Detailplan!CM44,Detailplan!CI44)</f>
        <v>8</v>
      </c>
      <c r="X51" s="169"/>
      <c r="Y51" s="169">
        <f>SUM(Detailplan!CP44,Detailplan!CT44,Detailplan!CV44,Detailplan!CR44)</f>
        <v>8</v>
      </c>
      <c r="Z51" s="169"/>
      <c r="AA51" s="169">
        <f>SUM(Detailplan!CY45,Detailplan!DA45,Detailplan!DC45,Detailplan!DE45)</f>
        <v>8</v>
      </c>
      <c r="AB51" s="169"/>
      <c r="AC51" s="169">
        <f>SUM(Detailplan!DH44,Detailplan!DL44,Detailplan!DN44,Detailplan!DJ44)</f>
        <v>8</v>
      </c>
      <c r="AD51" s="169"/>
      <c r="AE51" s="169">
        <f>SUM(Detailplan!DQ44,Detailplan!DU44,Detailplan!DW44,Detailplan!DS44)</f>
        <v>0</v>
      </c>
      <c r="AF51" s="169"/>
      <c r="AG51" s="169">
        <f>SUM(Detailplan!DZ44,Detailplan!ED44,Detailplan!EF44,Detailplan!EB44)</f>
        <v>0</v>
      </c>
      <c r="AH51" s="169"/>
      <c r="AI51" s="169">
        <f>SUM(Detailplan!EI44,Detailplan!EM44,Detailplan!EO44,Detailplan!EK44)</f>
        <v>0</v>
      </c>
      <c r="AJ51" s="169"/>
      <c r="AK51" s="169">
        <f>SUM(Detailplan!ER44,Detailplan!EV44,Detailplan!EX44,Detailplan!ET44)</f>
        <v>0</v>
      </c>
      <c r="AL51" s="169"/>
      <c r="AM51" s="169">
        <f>SUM(Detailplan!FA44,Detailplan!FE44,Detailplan!FG44,Detailplan!FC44)</f>
        <v>0</v>
      </c>
      <c r="AN51" s="169"/>
    </row>
    <row r="52" spans="1:40" s="60" customFormat="1" x14ac:dyDescent="0.2">
      <c r="A52" s="62"/>
      <c r="B52" s="51"/>
      <c r="C52" s="51">
        <f>Detailplan!C44</f>
        <v>0</v>
      </c>
      <c r="D52" s="59"/>
      <c r="E52" s="169">
        <f>SUM(Detailplan!E44+Detailplan!G44+Detailplan!K44+Detailplan!I44)</f>
        <v>0</v>
      </c>
      <c r="F52" s="169"/>
      <c r="G52" s="169">
        <f>SUM(Detailplan!N44,Detailplan!P44,Detailplan!R44,Detailplan!T44)</f>
        <v>0</v>
      </c>
      <c r="H52" s="169"/>
      <c r="I52" s="169">
        <f>SUM(Detailplan!W44,Detailplan!Q44,Detailplan!AA44,Detailplan!AC44)</f>
        <v>0</v>
      </c>
      <c r="J52" s="169"/>
      <c r="K52" s="169">
        <f>SUM(Detailplan!AF44,Detailplan!AH44,Detailplan!AL44,Detailplan!AJ44)</f>
        <v>0</v>
      </c>
      <c r="L52" s="169"/>
      <c r="M52" s="169">
        <f>SUM(Detailplan!AO44,Detailplan!AS44,Detailplan!AU44,Detailplan!AQ44)</f>
        <v>0</v>
      </c>
      <c r="N52" s="169"/>
      <c r="O52" s="169">
        <f>SUM(Detailplan!AZ44,Detailplan!BB44,Detailplan!BD44,Detailplan!AX44)</f>
        <v>0</v>
      </c>
      <c r="P52" s="169"/>
      <c r="Q52" s="169">
        <f>SUM(Detailplan!BG44,Detailplan!BK44,Detailplan!BM44,Detailplan!BI44)</f>
        <v>0</v>
      </c>
      <c r="R52" s="169"/>
      <c r="S52" s="169">
        <f>SUM(Detailplan!BP44,Detailplan!BT44,Detailplan!BV44,Detailplan!BR44)</f>
        <v>0</v>
      </c>
      <c r="T52" s="169"/>
      <c r="U52" s="169">
        <f>SUM(Detailplan!BY44,Detailplan!CC44,Detailplan!CE44,Detailplan!CA44)</f>
        <v>0</v>
      </c>
      <c r="V52" s="169"/>
      <c r="W52" s="169">
        <f>SUM(Detailplan!CH44,Detailplan!CL44,Detailplan!CN44,Detailplan!CJ44)</f>
        <v>0</v>
      </c>
      <c r="X52" s="169"/>
      <c r="Y52" s="169">
        <f>SUM(Detailplan!CQ44,Detailplan!CU44,Detailplan!CW44,Detailplan!CS44)</f>
        <v>0</v>
      </c>
      <c r="Z52" s="169"/>
      <c r="AA52" s="169">
        <f>SUM(Detailplan!CZ44,Detailplan!DD44,Detailplan!DF44,Detailplan!DB44)</f>
        <v>0</v>
      </c>
      <c r="AB52" s="169"/>
      <c r="AC52" s="169">
        <f>SUM(Detailplan!DI44,Detailplan!DM44,Detailplan!DO44,Detailplan!DK44)</f>
        <v>0</v>
      </c>
      <c r="AD52" s="169"/>
      <c r="AE52" s="169">
        <f>SUM(Detailplan!DR44,Detailplan!DV44,Detailplan!DX44,Detailplan!DT44)</f>
        <v>0</v>
      </c>
      <c r="AF52" s="169"/>
      <c r="AG52" s="169">
        <f>SUM(Detailplan!EA44,Detailplan!EC44,Detailplan!EG44,Detailplan!EE44)</f>
        <v>0</v>
      </c>
      <c r="AH52" s="169"/>
      <c r="AI52" s="169">
        <f>SUM(Detailplan!EJ44,Detailplan!EN44,Detailplan!EP44,Detailplan!EL44)</f>
        <v>0</v>
      </c>
      <c r="AJ52" s="169"/>
      <c r="AK52" s="169">
        <f>SUM(Detailplan!ES44,Detailplan!EW44,Detailplan!EY44,Detailplan!EU44)</f>
        <v>0</v>
      </c>
      <c r="AL52" s="169"/>
      <c r="AM52" s="169">
        <f>SUM(Detailplan!FB44,Detailplan!FD44,Detailplan!FF44,Detailplan!FH44)</f>
        <v>0</v>
      </c>
      <c r="AN52" s="169"/>
    </row>
    <row r="53" spans="1:40" s="11" customFormat="1" ht="6" customHeight="1" x14ac:dyDescent="0.2">
      <c r="B53" s="71"/>
      <c r="C53" s="51"/>
      <c r="D53" s="16"/>
      <c r="E53" s="64"/>
      <c r="F53" s="64"/>
      <c r="G53" s="64"/>
      <c r="H53" s="64"/>
      <c r="I53" s="64"/>
      <c r="J53" s="64"/>
      <c r="K53" s="64"/>
      <c r="L53" s="64"/>
      <c r="M53" s="64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</row>
    <row r="54" spans="1:40" s="11" customFormat="1" x14ac:dyDescent="0.2">
      <c r="A54" s="48" t="str">
        <f>Detailplan!A48</f>
        <v>Dokumentation</v>
      </c>
      <c r="B54" s="71">
        <f>Detailplan!B48</f>
        <v>80</v>
      </c>
      <c r="C54" s="51"/>
      <c r="D54" s="16"/>
      <c r="E54" s="169">
        <f>SUM(Detailplan!D48,Detailplan!F48,Detailplan!H48,Detailplan!J48)</f>
        <v>0</v>
      </c>
      <c r="F54" s="169"/>
      <c r="G54" s="169">
        <f>SUM(Detailplan!M48,Detailplan!O48,Detailplan!Q48,Detailplan!S48)</f>
        <v>0</v>
      </c>
      <c r="H54" s="169"/>
      <c r="I54" s="169">
        <f>SUM(Detailplan!V48,Detailplan!X48,Detailplan!Z48,Detailplan!AB48)</f>
        <v>0</v>
      </c>
      <c r="J54" s="169"/>
      <c r="K54" s="169">
        <f>SUM(Detailplan!AE48,Detailplan!AG48,Detailplan!AK48,Detailplan!AI48)</f>
        <v>0</v>
      </c>
      <c r="L54" s="169"/>
      <c r="M54" s="169">
        <f>SUM(Detailplan!AN48,Detailplan!AP48,Detailplan!AT48,Detailplan!AR48)</f>
        <v>22</v>
      </c>
      <c r="N54" s="169"/>
      <c r="O54" s="169">
        <f>SUM(Detailplan!AW48,Detailplan!BA48,Detailplan!BC48,Detailplan!AY48)</f>
        <v>17</v>
      </c>
      <c r="P54" s="169"/>
      <c r="Q54" s="169">
        <f>SUM(Detailplan!BF48,Detailplan!BJ48,Detailplan!BL48,Detailplan!BH48)</f>
        <v>15</v>
      </c>
      <c r="R54" s="169"/>
      <c r="S54" s="169">
        <f>SUM(Detailplan!BO48,Detailplan!BS48,Detailplan!BU48,Detailplan!BQ48)</f>
        <v>5</v>
      </c>
      <c r="T54" s="169"/>
      <c r="U54" s="169">
        <f>SUM(Detailplan!BX48,Detailplan!CB48,Detailplan!CD48,Detailplan!BZ48)</f>
        <v>0</v>
      </c>
      <c r="V54" s="169"/>
      <c r="W54" s="169">
        <f>SUM(Detailplan!CG48,Detailplan!CK48,Detailplan!CM48,Detailplan!CI48)</f>
        <v>0</v>
      </c>
      <c r="X54" s="169"/>
      <c r="Y54" s="169">
        <f>SUM(Detailplan!CP48,Detailplan!CT48,Detailplan!CV48,Detailplan!CR48)</f>
        <v>0</v>
      </c>
      <c r="Z54" s="169"/>
      <c r="AA54" s="169">
        <f>SUM(Detailplan!CY48,Detailplan!DA48,Detailplan!DC48,Detailplan!DE48)</f>
        <v>0</v>
      </c>
      <c r="AB54" s="169"/>
      <c r="AC54" s="169">
        <f>SUM(Detailplan!DH48,Detailplan!DL48,Detailplan!DN48,Detailplan!DJ48)</f>
        <v>0</v>
      </c>
      <c r="AD54" s="169"/>
      <c r="AE54" s="169">
        <f>SUM(Detailplan!DQ48,Detailplan!DU48,Detailplan!DW48,Detailplan!DS48)</f>
        <v>0</v>
      </c>
      <c r="AF54" s="169"/>
      <c r="AG54" s="169">
        <f>SUM(Detailplan!DZ48,Detailplan!ED48,Detailplan!EF48,Detailplan!EB48)</f>
        <v>0</v>
      </c>
      <c r="AH54" s="169"/>
      <c r="AI54" s="169">
        <f>SUM(Detailplan!EI48,Detailplan!EM48,Detailplan!EO48,Detailplan!EK48)</f>
        <v>0</v>
      </c>
      <c r="AJ54" s="169"/>
      <c r="AK54" s="169">
        <f>SUM(Detailplan!ER48,Detailplan!EV48,Detailplan!EX48,Detailplan!ET48)</f>
        <v>0</v>
      </c>
      <c r="AL54" s="169"/>
      <c r="AM54" s="169">
        <f>SUM(Detailplan!FA48,Detailplan!FE48,Detailplan!FG48,Detailplan!FC48)</f>
        <v>0</v>
      </c>
      <c r="AN54" s="169"/>
    </row>
    <row r="55" spans="1:40" s="60" customFormat="1" x14ac:dyDescent="0.2">
      <c r="A55" s="62"/>
      <c r="B55" s="51"/>
      <c r="C55" s="51">
        <f>Detailplan!C48</f>
        <v>11</v>
      </c>
      <c r="D55" s="59"/>
      <c r="E55" s="169">
        <f>SUM(Detailplan!E48+Detailplan!G48+Detailplan!K48+Detailplan!I48)</f>
        <v>0</v>
      </c>
      <c r="F55" s="169"/>
      <c r="G55" s="169">
        <f>SUM(Detailplan!N48,Detailplan!P48,Detailplan!R48,Detailplan!T48)</f>
        <v>0</v>
      </c>
      <c r="H55" s="169"/>
      <c r="I55" s="169">
        <f>SUM(Detailplan!W48,Detailplan!Q48,Detailplan!AA48,Detailplan!AC48)</f>
        <v>0</v>
      </c>
      <c r="J55" s="169"/>
      <c r="K55" s="169">
        <f>SUM(Detailplan!AF48,Detailplan!AH48,Detailplan!AL48,Detailplan!AJ48)</f>
        <v>0.5</v>
      </c>
      <c r="L55" s="169"/>
      <c r="M55" s="169">
        <f>SUM(Detailplan!AO48,Detailplan!AS48,Detailplan!AU48,Detailplan!AQ48)</f>
        <v>2.5</v>
      </c>
      <c r="N55" s="169"/>
      <c r="O55" s="169">
        <f>SUM(Detailplan!AZ48,Detailplan!BB48,Detailplan!BD48,Detailplan!AX48)</f>
        <v>0</v>
      </c>
      <c r="P55" s="169"/>
      <c r="Q55" s="169">
        <f>SUM(Detailplan!BG48,Detailplan!BK48,Detailplan!BM48,Detailplan!BI48)</f>
        <v>0</v>
      </c>
      <c r="R55" s="169"/>
      <c r="S55" s="169">
        <f>SUM(Detailplan!BP48,Detailplan!BT48,Detailplan!BV48,Detailplan!BR48)</f>
        <v>0</v>
      </c>
      <c r="T55" s="169"/>
      <c r="U55" s="169">
        <f>SUM(Detailplan!BY48,Detailplan!CC48,Detailplan!CE48,Detailplan!CA48)</f>
        <v>0</v>
      </c>
      <c r="V55" s="169"/>
      <c r="W55" s="169">
        <f>SUM(Detailplan!CH48,Detailplan!CL48,Detailplan!CN48,Detailplan!CJ48)</f>
        <v>0</v>
      </c>
      <c r="X55" s="169"/>
      <c r="Y55" s="169">
        <f>SUM(Detailplan!CQ48,Detailplan!CU48,Detailplan!CW48,Detailplan!CS48)</f>
        <v>6</v>
      </c>
      <c r="Z55" s="169"/>
      <c r="AA55" s="169">
        <f>SUM(Detailplan!CZ48,Detailplan!DD48,Detailplan!DF48,Detailplan!DB48)</f>
        <v>2</v>
      </c>
      <c r="AB55" s="169"/>
      <c r="AC55" s="169">
        <f>SUM(Detailplan!DI48,Detailplan!DM48,Detailplan!DO48,Detailplan!DK48)</f>
        <v>0</v>
      </c>
      <c r="AD55" s="169"/>
      <c r="AE55" s="169">
        <f>SUM(Detailplan!DR48,Detailplan!DV48,Detailplan!DX48,Detailplan!DT48)</f>
        <v>0</v>
      </c>
      <c r="AF55" s="169"/>
      <c r="AG55" s="169">
        <f>SUM(Detailplan!EA48,Detailplan!EC48,Detailplan!EG48,Detailplan!EE48)</f>
        <v>0</v>
      </c>
      <c r="AH55" s="169"/>
      <c r="AI55" s="169">
        <f>SUM(Detailplan!EJ48,Detailplan!EN48,Detailplan!EP48,Detailplan!EL48)</f>
        <v>0</v>
      </c>
      <c r="AJ55" s="169"/>
      <c r="AK55" s="169">
        <f>SUM(Detailplan!ES48,Detailplan!EW48,Detailplan!EY48,Detailplan!EU48)</f>
        <v>0</v>
      </c>
      <c r="AL55" s="169"/>
      <c r="AM55" s="169">
        <f>SUM(Detailplan!FB48,Detailplan!FD48,Detailplan!FF48,Detailplan!FH48)</f>
        <v>0</v>
      </c>
      <c r="AN55" s="169"/>
    </row>
    <row r="56" spans="1:40" s="11" customFormat="1" ht="6" customHeight="1" x14ac:dyDescent="0.2">
      <c r="B56" s="71"/>
      <c r="C56" s="51"/>
      <c r="D56" s="16"/>
      <c r="E56" s="64"/>
      <c r="F56" s="64"/>
      <c r="G56" s="64"/>
      <c r="H56" s="64"/>
      <c r="I56" s="64"/>
      <c r="J56" s="64"/>
      <c r="K56" s="64"/>
      <c r="L56" s="64"/>
      <c r="M56" s="64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</row>
    <row r="57" spans="1:40" s="11" customFormat="1" x14ac:dyDescent="0.2">
      <c r="A57" s="1"/>
      <c r="B57" s="71"/>
      <c r="C57" s="51"/>
      <c r="D57" s="16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69"/>
      <c r="AF57" s="169"/>
      <c r="AG57" s="169"/>
      <c r="AH57" s="169"/>
      <c r="AI57" s="169"/>
      <c r="AJ57" s="169"/>
      <c r="AK57" s="169"/>
      <c r="AL57" s="169"/>
      <c r="AM57" s="169"/>
      <c r="AN57" s="169"/>
    </row>
    <row r="58" spans="1:40" s="11" customFormat="1" ht="6" customHeight="1" x14ac:dyDescent="0.2">
      <c r="B58" s="71"/>
      <c r="C58" s="51"/>
      <c r="D58" s="16"/>
      <c r="E58" s="64"/>
      <c r="F58" s="64"/>
      <c r="G58" s="64"/>
      <c r="H58" s="64"/>
      <c r="I58" s="64"/>
      <c r="J58" s="64"/>
      <c r="K58" s="64"/>
      <c r="L58" s="64"/>
      <c r="M58" s="64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</row>
    <row r="59" spans="1:40" s="11" customFormat="1" x14ac:dyDescent="0.2">
      <c r="A59" s="1" t="str">
        <f>Detailplan!A57</f>
        <v>Studium Technologien</v>
      </c>
      <c r="B59" s="71">
        <f>Detailplan!B57</f>
        <v>195</v>
      </c>
      <c r="C59" s="51"/>
      <c r="D59" s="16"/>
      <c r="E59" s="169">
        <f>SUM(Detailplan!D57,Detailplan!F57,Detailplan!H57,Detailplan!J57)</f>
        <v>0</v>
      </c>
      <c r="F59" s="169"/>
      <c r="G59" s="169">
        <f>SUM(Detailplan!M57,Detailplan!O57,Detailplan!Q57,Detailplan!S57)</f>
        <v>3</v>
      </c>
      <c r="H59" s="169"/>
      <c r="I59" s="169">
        <f>SUM(Detailplan!V57,Detailplan!X57,Detailplan!Z57,Detailplan!AB57)</f>
        <v>0</v>
      </c>
      <c r="J59" s="169"/>
      <c r="K59" s="169">
        <f>SUM(Detailplan!AE57,Detailplan!AG57,Detailplan!AK57,Detailplan!AI57)</f>
        <v>32</v>
      </c>
      <c r="L59" s="169"/>
      <c r="M59" s="169">
        <f>SUM(Detailplan!AN57,Detailplan!AP57,Detailplan!AT57,Detailplan!AR57)</f>
        <v>36</v>
      </c>
      <c r="N59" s="169"/>
      <c r="O59" s="169">
        <f>SUM(Detailplan!AW57,Detailplan!BA57,Detailplan!BC57,Detailplan!AY57)</f>
        <v>16</v>
      </c>
      <c r="P59" s="169"/>
      <c r="Q59" s="169">
        <f>SUM(Detailplan!BF57,Detailplan!BJ57,Detailplan!BL57,Detailplan!BH57)</f>
        <v>16</v>
      </c>
      <c r="R59" s="169"/>
      <c r="S59" s="169">
        <f>SUM(Detailplan!BO57,Detailplan!BS57,Detailplan!BU57,Detailplan!BQ57)</f>
        <v>16</v>
      </c>
      <c r="T59" s="169"/>
      <c r="U59" s="169">
        <f>SUM(Detailplan!BX57,Detailplan!CB57,Detailplan!CD57,Detailplan!BZ57)</f>
        <v>16</v>
      </c>
      <c r="V59" s="169"/>
      <c r="W59" s="169">
        <f>SUM(Detailplan!CG57,Detailplan!CK57,Detailplan!CM57,Detailplan!CI57)</f>
        <v>16</v>
      </c>
      <c r="X59" s="169"/>
      <c r="Y59" s="169">
        <f>SUM(Detailplan!CP57,Detailplan!CT57,Detailplan!CV57,Detailplan!CR57)</f>
        <v>16</v>
      </c>
      <c r="Z59" s="169"/>
      <c r="AA59" s="169">
        <f>SUM(Detailplan!CY57,Detailplan!DA57,Detailplan!DC57,Detailplan!DE57)</f>
        <v>16</v>
      </c>
      <c r="AB59" s="169"/>
      <c r="AC59" s="169">
        <f>SUM(Detailplan!DH57,Detailplan!DL57,Detailplan!DN57,Detailplan!DJ57)</f>
        <v>16</v>
      </c>
      <c r="AD59" s="169"/>
      <c r="AE59" s="169">
        <f>SUM(Detailplan!DQ57,Detailplan!DU57,Detailplan!DW57,Detailplan!DS57)</f>
        <v>0</v>
      </c>
      <c r="AF59" s="169"/>
      <c r="AG59" s="169">
        <f>SUM(Detailplan!DZ57,Detailplan!ED57,Detailplan!EF57,Detailplan!EB57)</f>
        <v>0</v>
      </c>
      <c r="AH59" s="169"/>
      <c r="AI59" s="169">
        <f>SUM(Detailplan!EI57,Detailplan!EM57,Detailplan!EO57,Detailplan!EK57)</f>
        <v>0</v>
      </c>
      <c r="AJ59" s="169"/>
      <c r="AK59" s="169">
        <f>SUM(Detailplan!ER57,Detailplan!EV57,Detailplan!EX57,Detailplan!ET57)</f>
        <v>0</v>
      </c>
      <c r="AL59" s="169"/>
      <c r="AM59" s="169">
        <f>SUM(Detailplan!FA57,Detailplan!FE57,Detailplan!FG57,Detailplan!FC57)</f>
        <v>0</v>
      </c>
      <c r="AN59" s="169"/>
    </row>
    <row r="60" spans="1:40" s="60" customFormat="1" x14ac:dyDescent="0.2">
      <c r="A60" s="58"/>
      <c r="B60" s="51"/>
      <c r="C60" s="51">
        <f>Detailplan!C57</f>
        <v>30</v>
      </c>
      <c r="D60" s="59"/>
      <c r="E60" s="169">
        <f>SUM(Detailplan!E57+Detailplan!G57+Detailplan!K57+Detailplan!I57)</f>
        <v>0</v>
      </c>
      <c r="F60" s="169"/>
      <c r="G60" s="169">
        <f>SUM(Detailplan!N57,Detailplan!P57,Detailplan!R57,Detailplan!T57)</f>
        <v>11.5</v>
      </c>
      <c r="H60" s="169"/>
      <c r="I60" s="169">
        <f>SUM(Detailplan!W57,Detailplan!Q57,Detailplan!AC57)</f>
        <v>5</v>
      </c>
      <c r="J60" s="169"/>
      <c r="K60" s="169">
        <f>SUM(Detailplan!AF57,Detailplan!AH57,Detailplan!AL57,Detailplan!AJ57)</f>
        <v>1.5</v>
      </c>
      <c r="L60" s="169"/>
      <c r="M60" s="169">
        <f>SUM(Detailplan!AO57,Detailplan!AS57,Detailplan!AU57,Detailplan!AQ57)</f>
        <v>4.5</v>
      </c>
      <c r="N60" s="169"/>
      <c r="O60" s="169">
        <f>SUM(Detailplan!AZ57,Detailplan!BB57,Detailplan!BD57,Detailplan!AX57)</f>
        <v>2</v>
      </c>
      <c r="P60" s="169"/>
      <c r="Q60" s="169">
        <f>SUM(Detailplan!BG57,Detailplan!BK57,Detailplan!BM57,Detailplan!BI57)</f>
        <v>1</v>
      </c>
      <c r="R60" s="169"/>
      <c r="S60" s="169">
        <f>SUM(Detailplan!BP57,Detailplan!BT57,Detailplan!BV57,Detailplan!BR57)</f>
        <v>0</v>
      </c>
      <c r="T60" s="169"/>
      <c r="U60" s="169">
        <f>SUM(Detailplan!BY57,Detailplan!CC57,Detailplan!CE57,Detailplan!CA57)</f>
        <v>0</v>
      </c>
      <c r="V60" s="169"/>
      <c r="W60" s="169">
        <f>SUM(Detailplan!CH57,Detailplan!CL57,Detailplan!CN57,Detailplan!CJ57)</f>
        <v>2</v>
      </c>
      <c r="X60" s="169"/>
      <c r="Y60" s="169">
        <f>SUM(Detailplan!CQ57,Detailplan!CU57,Detailplan!CW57,Detailplan!CS57)</f>
        <v>0</v>
      </c>
      <c r="Z60" s="169"/>
      <c r="AA60" s="169">
        <f>SUM(Detailplan!CZ57,Detailplan!DD57,Detailplan!DF57,Detailplan!DB57)</f>
        <v>0</v>
      </c>
      <c r="AB60" s="169"/>
      <c r="AC60" s="169">
        <f>SUM(Detailplan!DI57,Detailplan!DM57,Detailplan!DO57,Detailplan!DK57)</f>
        <v>0</v>
      </c>
      <c r="AD60" s="169"/>
      <c r="AE60" s="169">
        <f>SUM(Detailplan!DR57,Detailplan!DV57,Detailplan!DX57,Detailplan!DT57)</f>
        <v>0</v>
      </c>
      <c r="AF60" s="169"/>
      <c r="AG60" s="169">
        <f>SUM(Detailplan!EA57,Detailplan!EC57,Detailplan!EG57,Detailplan!EE57)</f>
        <v>0</v>
      </c>
      <c r="AH60" s="169"/>
      <c r="AI60" s="169">
        <f>SUM(Detailplan!EJ57,Detailplan!EN57,Detailplan!EP57,Detailplan!EL57)</f>
        <v>0</v>
      </c>
      <c r="AJ60" s="169"/>
      <c r="AK60" s="169">
        <f>SUM(Detailplan!ES57,Detailplan!EW57,Detailplan!EY57,Detailplan!EU57)</f>
        <v>0</v>
      </c>
      <c r="AL60" s="169"/>
      <c r="AM60" s="169">
        <f>SUM(Detailplan!FB57,Detailplan!FD57,Detailplan!FF57,Detailplan!FH57)</f>
        <v>0</v>
      </c>
      <c r="AN60" s="169"/>
    </row>
    <row r="61" spans="1:40" s="11" customFormat="1" ht="6" customHeight="1" x14ac:dyDescent="0.2">
      <c r="B61" s="71"/>
      <c r="C61" s="51"/>
      <c r="D61" s="16"/>
      <c r="E61" s="64"/>
      <c r="F61" s="64"/>
      <c r="G61" s="64"/>
      <c r="H61" s="64"/>
      <c r="I61" s="64"/>
      <c r="J61" s="64"/>
      <c r="K61" s="64"/>
      <c r="L61" s="64"/>
      <c r="M61" s="64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</row>
    <row r="62" spans="1:40" s="11" customFormat="1" x14ac:dyDescent="0.2">
      <c r="A62" s="1" t="str">
        <f>Detailplan!A65</f>
        <v>Sitzungen</v>
      </c>
      <c r="B62" s="71">
        <f>Detailplan!B65</f>
        <v>166</v>
      </c>
      <c r="C62" s="51"/>
      <c r="D62" s="16"/>
      <c r="E62" s="169">
        <f>SUM(Detailplan!D65,Detailplan!F65,Detailplan!H65,Detailplan!J65)</f>
        <v>0</v>
      </c>
      <c r="F62" s="169"/>
      <c r="G62" s="169">
        <f>SUM(Detailplan!M65,Detailplan!O65,Detailplan!Q65,Detailplan!S65)</f>
        <v>8</v>
      </c>
      <c r="H62" s="169"/>
      <c r="I62" s="169">
        <f>SUM(Detailplan!V65,Detailplan!X65,Detailplan!Z65,Detailplan!AB65)</f>
        <v>8</v>
      </c>
      <c r="J62" s="169"/>
      <c r="K62" s="169">
        <f>SUM(Detailplan!AE65,Detailplan!AG65,Detailplan!AK65,Detailplan!AI65)</f>
        <v>12</v>
      </c>
      <c r="L62" s="169"/>
      <c r="M62" s="169">
        <f>SUM(Detailplan!AN65,Detailplan!AP65,Detailplan!AT65,Detailplan!AR65)</f>
        <v>9</v>
      </c>
      <c r="N62" s="169"/>
      <c r="O62" s="169">
        <f>SUM(Detailplan!AW65,Detailplan!BA65,Detailplan!BC65,Detailplan!AY65)</f>
        <v>8</v>
      </c>
      <c r="P62" s="169"/>
      <c r="Q62" s="169">
        <f>SUM(Detailplan!BF65,Detailplan!BJ65,Detailplan!BL65,Detailplan!BH65)</f>
        <v>8</v>
      </c>
      <c r="R62" s="169"/>
      <c r="S62" s="169">
        <f>SUM(Detailplan!BO65,Detailplan!BS65,Detailplan!BU65,Detailplan!BQ65)</f>
        <v>11</v>
      </c>
      <c r="T62" s="169"/>
      <c r="U62" s="169">
        <f>SUM(Detailplan!BX65,Detailplan!CB65,Detailplan!CD65,Detailplan!BZ65)</f>
        <v>9</v>
      </c>
      <c r="V62" s="169"/>
      <c r="W62" s="169">
        <f>SUM(Detailplan!CG65,Detailplan!CK65,Detailplan!CM65,Detailplan!CI65)</f>
        <v>8</v>
      </c>
      <c r="X62" s="169"/>
      <c r="Y62" s="169">
        <f>SUM(Detailplan!CP65,Detailplan!CT65,Detailplan!CV65,Detailplan!CR65)</f>
        <v>12</v>
      </c>
      <c r="Z62" s="169"/>
      <c r="AA62" s="169">
        <f>SUM(Detailplan!CY65,Detailplan!DA65,Detailplan!DC65,Detailplan!DE65)</f>
        <v>8</v>
      </c>
      <c r="AB62" s="169"/>
      <c r="AC62" s="169">
        <f>SUM(Detailplan!DH65,Detailplan!DL65,Detailplan!DN65,Detailplan!DJ65)</f>
        <v>11</v>
      </c>
      <c r="AD62" s="169"/>
      <c r="AE62" s="169">
        <f>SUM(Detailplan!DQ65,Detailplan!DU65,Detailplan!DW65,Detailplan!DS65)</f>
        <v>8</v>
      </c>
      <c r="AF62" s="169"/>
      <c r="AG62" s="169">
        <f>SUM(Detailplan!DZ65,Detailplan!ED65,Detailplan!EF65,Detailplan!EB65)</f>
        <v>9</v>
      </c>
      <c r="AH62" s="169"/>
      <c r="AI62" s="169">
        <f>SUM(Detailplan!EI65,Detailplan!EM65,Detailplan!EO65,Detailplan!EK65)</f>
        <v>11</v>
      </c>
      <c r="AJ62" s="169"/>
      <c r="AK62" s="169">
        <f>SUM(Detailplan!ER65,Detailplan!EV65,Detailplan!EX65,Detailplan!ET65)</f>
        <v>8</v>
      </c>
      <c r="AL62" s="169"/>
      <c r="AM62" s="169">
        <f>SUM(Detailplan!FA65,Detailplan!FE65,Detailplan!FG65,Detailplan!FC65)</f>
        <v>8</v>
      </c>
      <c r="AN62" s="169"/>
    </row>
    <row r="63" spans="1:40" s="60" customFormat="1" x14ac:dyDescent="0.2">
      <c r="A63" s="58"/>
      <c r="B63" s="51"/>
      <c r="C63" s="51">
        <f>Detailplan!C65</f>
        <v>44</v>
      </c>
      <c r="D63" s="59"/>
      <c r="E63" s="169">
        <f>SUM(Detailplan!E65+Detailplan!G65+Detailplan!K65+Detailplan!I65)</f>
        <v>0</v>
      </c>
      <c r="F63" s="169"/>
      <c r="G63" s="169">
        <f>SUM(Detailplan!N65,Detailplan!P65,Detailplan!R65,Detailplan!T65)</f>
        <v>4</v>
      </c>
      <c r="H63" s="169"/>
      <c r="I63" s="169">
        <f>SUM(Detailplan!W65,Detailplan!Q65,Detailplan!AC65)</f>
        <v>4</v>
      </c>
      <c r="J63" s="169"/>
      <c r="K63" s="169">
        <f>SUM(Detailplan!AF65,Detailplan!AH65,Detailplan!AL65,Detailplan!AJ65)</f>
        <v>15</v>
      </c>
      <c r="L63" s="169"/>
      <c r="M63" s="169">
        <f>SUM(Detailplan!AO65,Detailplan!AS65,Detailplan!AU65,Detailplan!AQ65)</f>
        <v>3.5</v>
      </c>
      <c r="N63" s="169"/>
      <c r="O63" s="169">
        <f>SUM(Detailplan!AZ65,Detailplan!BB65,Detailplan!BD65,Detailplan!AX65)</f>
        <v>2</v>
      </c>
      <c r="P63" s="169"/>
      <c r="Q63" s="169">
        <f>SUM(Detailplan!BG65,Detailplan!BK65,Detailplan!BM65,Detailplan!BI65)</f>
        <v>4</v>
      </c>
      <c r="R63" s="169"/>
      <c r="S63" s="169">
        <f>SUM(Detailplan!BP65,Detailplan!BT65,Detailplan!BV65,Detailplan!BR65)</f>
        <v>3</v>
      </c>
      <c r="T63" s="169"/>
      <c r="U63" s="169">
        <f>SUM(Detailplan!BY65,Detailplan!CC65,Detailplan!CE65,Detailplan!CA65)</f>
        <v>1.5</v>
      </c>
      <c r="V63" s="169"/>
      <c r="W63" s="169">
        <f>SUM(Detailplan!CH65,Detailplan!CL65,Detailplan!CN65,Detailplan!CJ65)</f>
        <v>3</v>
      </c>
      <c r="X63" s="169"/>
      <c r="Y63" s="169">
        <f>SUM(Detailplan!CQ65,Detailplan!CU65,Detailplan!CW65,Detailplan!CS65)</f>
        <v>4</v>
      </c>
      <c r="Z63" s="169"/>
      <c r="AA63" s="169">
        <f>SUM(Detailplan!CZ65,Detailplan!DD65,Detailplan!DF65,Detailplan!DB65)</f>
        <v>0</v>
      </c>
      <c r="AB63" s="169"/>
      <c r="AC63" s="169">
        <f>SUM(Detailplan!DI65,Detailplan!DM65,Detailplan!DO65,Detailplan!DK65)</f>
        <v>0</v>
      </c>
      <c r="AD63" s="169"/>
      <c r="AE63" s="169">
        <f>SUM(Detailplan!DR65,Detailplan!DV65,Detailplan!DX65,Detailplan!DT65)</f>
        <v>0</v>
      </c>
      <c r="AF63" s="169"/>
      <c r="AG63" s="169">
        <f>SUM(Detailplan!EA65,Detailplan!EC65,Detailplan!EG65,Detailplan!EE65)</f>
        <v>0</v>
      </c>
      <c r="AH63" s="169"/>
      <c r="AI63" s="169">
        <f>SUM(Detailplan!EJ65,Detailplan!EN65,Detailplan!EP65,Detailplan!EL65)</f>
        <v>0</v>
      </c>
      <c r="AJ63" s="169"/>
      <c r="AK63" s="169">
        <f>SUM(Detailplan!ES65,Detailplan!EW65,Detailplan!EY65,Detailplan!EU65)</f>
        <v>0</v>
      </c>
      <c r="AL63" s="169"/>
      <c r="AM63" s="169">
        <f>SUM(Detailplan!FB65,Detailplan!FD65,Detailplan!FF65,Detailplan!FH65)</f>
        <v>0</v>
      </c>
      <c r="AN63" s="169"/>
    </row>
    <row r="64" spans="1:40" s="11" customFormat="1" ht="6" customHeight="1" x14ac:dyDescent="0.2">
      <c r="B64" s="71"/>
      <c r="C64" s="51"/>
      <c r="D64" s="16"/>
      <c r="E64" s="64"/>
      <c r="F64" s="64"/>
      <c r="G64" s="64"/>
      <c r="H64" s="64"/>
      <c r="I64" s="64"/>
      <c r="J64" s="64"/>
      <c r="K64" s="64"/>
      <c r="L64" s="64"/>
      <c r="M64" s="64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</row>
    <row r="65" spans="1:40" s="11" customFormat="1" x14ac:dyDescent="0.2">
      <c r="A65" s="1" t="str">
        <f>Detailplan!A70</f>
        <v>Qualitätssicherung</v>
      </c>
      <c r="B65" s="71">
        <f>Detailplan!B70</f>
        <v>21</v>
      </c>
      <c r="C65" s="51"/>
      <c r="D65" s="16"/>
      <c r="E65" s="169">
        <f>SUM(Detailplan!D70,Detailplan!F70,Detailplan!H70,Detailplan!J70)</f>
        <v>0</v>
      </c>
      <c r="F65" s="169"/>
      <c r="G65" s="169">
        <f>SUM(Detailplan!M70,Detailplan!O70,Detailplan!Q70,Detailplan!S70)</f>
        <v>2</v>
      </c>
      <c r="H65" s="169"/>
      <c r="I65" s="169">
        <f>SUM(Detailplan!V70,Detailplan!X70,Detailplan!Z70,Detailplan!AB70)</f>
        <v>0</v>
      </c>
      <c r="J65" s="169"/>
      <c r="K65" s="169">
        <f>SUM(Detailplan!AE70,Detailplan!AG70,Detailplan!AK70,Detailplan!AI70)</f>
        <v>0</v>
      </c>
      <c r="L65" s="169"/>
      <c r="M65" s="169">
        <f>SUM(Detailplan!AN70,Detailplan!AP70,Detailplan!AT70,Detailplan!AR70)</f>
        <v>0</v>
      </c>
      <c r="N65" s="169"/>
      <c r="O65" s="169">
        <f>SUM(Detailplan!AW70,Detailplan!BA70,Detailplan!BC70,Detailplan!AY70)</f>
        <v>0</v>
      </c>
      <c r="P65" s="169"/>
      <c r="Q65" s="169">
        <f>SUM(Detailplan!BF70,Detailplan!BJ70,Detailplan!BL70,Detailplan!BH70)</f>
        <v>0</v>
      </c>
      <c r="R65" s="169"/>
      <c r="S65" s="169">
        <f>SUM(Detailplan!BO70,Detailplan!BS70,Detailplan!BU70,Detailplan!BQ70)</f>
        <v>0</v>
      </c>
      <c r="T65" s="169"/>
      <c r="U65" s="169">
        <f>SUM(Detailplan!BX70,Detailplan!CB70,Detailplan!CD70,Detailplan!BZ70)</f>
        <v>0</v>
      </c>
      <c r="V65" s="169"/>
      <c r="W65" s="169">
        <f>SUM(Detailplan!CG70,Detailplan!CK70,Detailplan!CM70,Detailplan!CI70)</f>
        <v>0</v>
      </c>
      <c r="X65" s="169"/>
      <c r="Y65" s="169">
        <f>SUM(Detailplan!CP70,Detailplan!CT70,Detailplan!CV70,Detailplan!CR70)</f>
        <v>0</v>
      </c>
      <c r="Z65" s="169"/>
      <c r="AA65" s="169">
        <f>SUM(Detailplan!CY70,Detailplan!DA70,Detailplan!DC70,Detailplan!DE70)</f>
        <v>0</v>
      </c>
      <c r="AB65" s="169"/>
      <c r="AC65" s="169">
        <f>SUM(Detailplan!DH70,Detailplan!DL70,Detailplan!DN70,Detailplan!DJ70)</f>
        <v>0</v>
      </c>
      <c r="AD65" s="169"/>
      <c r="AE65" s="169">
        <f>SUM(Detailplan!DQ70,Detailplan!DU70,Detailplan!DW70,Detailplan!DS70)</f>
        <v>0</v>
      </c>
      <c r="AF65" s="169"/>
      <c r="AG65" s="169">
        <f>SUM(Detailplan!DZ70,Detailplan!ED70,Detailplan!EF70,Detailplan!EB70)</f>
        <v>0</v>
      </c>
      <c r="AH65" s="169"/>
      <c r="AI65" s="169">
        <f>SUM(Detailplan!EI70,Detailplan!EM70,Detailplan!EO70,Detailplan!EK70)</f>
        <v>0</v>
      </c>
      <c r="AJ65" s="169"/>
      <c r="AK65" s="169">
        <f>SUM(Detailplan!ER70,Detailplan!EV70,Detailplan!EX70,Detailplan!ET70)</f>
        <v>0</v>
      </c>
      <c r="AL65" s="169"/>
      <c r="AM65" s="169">
        <f>SUM(Detailplan!FA70,Detailplan!FE70,Detailplan!FG70,Detailplan!FC70)</f>
        <v>0</v>
      </c>
      <c r="AN65" s="169"/>
    </row>
    <row r="66" spans="1:40" s="60" customFormat="1" x14ac:dyDescent="0.2">
      <c r="A66" s="58"/>
      <c r="B66" s="51"/>
      <c r="C66" s="51">
        <f>Detailplan!C70</f>
        <v>6</v>
      </c>
      <c r="D66" s="59"/>
      <c r="E66" s="169">
        <f>SUM(Detailplan!E70+Detailplan!G70+Detailplan!K70+Detailplan!I70)</f>
        <v>1.5</v>
      </c>
      <c r="F66" s="169"/>
      <c r="G66" s="169">
        <f>SUM(Detailplan!N70,Detailplan!P70,Detailplan!R70,Detailplan!T70)</f>
        <v>2</v>
      </c>
      <c r="H66" s="169"/>
      <c r="I66" s="169">
        <f>SUM(Detailplan!W70,Detailplan!Q70,Detailplan!AC70)</f>
        <v>0</v>
      </c>
      <c r="J66" s="169"/>
      <c r="K66" s="169">
        <f>SUM(Detailplan!AF70,Detailplan!AH70,Detailplan!AL70,Detailplan!AJ70)</f>
        <v>0</v>
      </c>
      <c r="L66" s="169"/>
      <c r="M66" s="169">
        <f>SUM(Detailplan!AO70,Detailplan!AS70,Detailplan!AU70,Detailplan!AQ70)</f>
        <v>0</v>
      </c>
      <c r="N66" s="169"/>
      <c r="O66" s="169">
        <f>SUM(Detailplan!AZ70,Detailplan!BB70,Detailplan!BD70,Detailplan!AX70)</f>
        <v>0</v>
      </c>
      <c r="P66" s="169"/>
      <c r="Q66" s="169">
        <f>SUM(Detailplan!BG70,Detailplan!BK70,Detailplan!BM70,Detailplan!BI70)</f>
        <v>2</v>
      </c>
      <c r="R66" s="169"/>
      <c r="S66" s="169">
        <f>SUM(Detailplan!BP70,Detailplan!BT70,Detailplan!BV70,Detailplan!BR70)</f>
        <v>0</v>
      </c>
      <c r="T66" s="169"/>
      <c r="U66" s="169">
        <f>SUM(Detailplan!BY70,Detailplan!CC70,Detailplan!CE70,Detailplan!CA70)</f>
        <v>0</v>
      </c>
      <c r="V66" s="169"/>
      <c r="W66" s="169">
        <f>SUM(Detailplan!CH70,Detailplan!CL70,Detailplan!CN70,Detailplan!CJ70)</f>
        <v>0</v>
      </c>
      <c r="X66" s="169"/>
      <c r="Y66" s="169">
        <f>SUM(Detailplan!CQ70,Detailplan!CU70,Detailplan!CW70,Detailplan!CS70)</f>
        <v>0</v>
      </c>
      <c r="Z66" s="169"/>
      <c r="AA66" s="169">
        <f>SUM(Detailplan!CZ70,Detailplan!DD70,Detailplan!DF70,Detailplan!DB70)</f>
        <v>0</v>
      </c>
      <c r="AB66" s="169"/>
      <c r="AC66" s="169">
        <f>SUM(Detailplan!DI70,Detailplan!DM70,Detailplan!DO70,Detailplan!DK70)</f>
        <v>0</v>
      </c>
      <c r="AD66" s="169"/>
      <c r="AE66" s="169">
        <f>SUM(Detailplan!DR70,Detailplan!DV70,Detailplan!DX70,Detailplan!DT70)</f>
        <v>0</v>
      </c>
      <c r="AF66" s="169"/>
      <c r="AG66" s="169">
        <f>SUM(Detailplan!EA70,Detailplan!EC70,Detailplan!EG70,Detailplan!EE70)</f>
        <v>0</v>
      </c>
      <c r="AH66" s="169"/>
      <c r="AI66" s="169">
        <f>SUM(Detailplan!EJ70,Detailplan!EN70,Detailplan!EP70,Detailplan!EL70)</f>
        <v>0</v>
      </c>
      <c r="AJ66" s="169"/>
      <c r="AK66" s="169">
        <f>SUM(Detailplan!ES70,Detailplan!EW70,Detailplan!EY70,Detailplan!EU70)</f>
        <v>0</v>
      </c>
      <c r="AL66" s="169"/>
      <c r="AM66" s="169">
        <f>SUM(Detailplan!FB70,Detailplan!FD70,Detailplan!FF70,Detailplan!FH70)</f>
        <v>0</v>
      </c>
      <c r="AN66" s="169"/>
    </row>
    <row r="67" spans="1:40" s="11" customFormat="1" ht="6" customHeight="1" x14ac:dyDescent="0.2">
      <c r="B67" s="71"/>
      <c r="C67" s="51"/>
      <c r="D67" s="16"/>
      <c r="E67" s="17"/>
      <c r="F67" s="17"/>
      <c r="G67" s="17"/>
      <c r="H67" s="17"/>
      <c r="I67" s="17"/>
      <c r="J67" s="17"/>
      <c r="K67" s="17"/>
      <c r="L67" s="17"/>
      <c r="M67" s="17"/>
    </row>
    <row r="68" spans="1:40" x14ac:dyDescent="0.2">
      <c r="B68" s="71"/>
      <c r="C68" s="51"/>
      <c r="D68" s="18"/>
      <c r="E68" s="19"/>
      <c r="F68" s="19"/>
      <c r="G68" s="19"/>
      <c r="H68" s="19"/>
      <c r="I68" s="19"/>
      <c r="J68" s="19"/>
      <c r="K68" s="19"/>
      <c r="L68" s="19"/>
      <c r="M68" s="19"/>
    </row>
    <row r="69" spans="1:40" s="11" customFormat="1" ht="6" customHeight="1" x14ac:dyDescent="0.2">
      <c r="B69" s="71"/>
      <c r="C69" s="51"/>
      <c r="D69" s="16"/>
      <c r="E69" s="17"/>
      <c r="F69" s="17"/>
      <c r="G69" s="17"/>
      <c r="H69" s="17"/>
      <c r="I69" s="17"/>
      <c r="J69" s="17"/>
      <c r="K69" s="17"/>
      <c r="L69" s="17"/>
      <c r="M69" s="17"/>
    </row>
    <row r="70" spans="1:40" x14ac:dyDescent="0.2">
      <c r="B70" s="71"/>
      <c r="C70" s="51"/>
      <c r="D70" s="18"/>
      <c r="E70" s="19"/>
      <c r="F70" s="19"/>
      <c r="G70" s="19"/>
      <c r="H70" s="19"/>
      <c r="I70" s="19"/>
      <c r="J70" s="19"/>
      <c r="K70" s="19"/>
      <c r="L70" s="19"/>
      <c r="M70" s="19"/>
    </row>
    <row r="71" spans="1:40" s="11" customFormat="1" ht="6" customHeight="1" x14ac:dyDescent="0.2">
      <c r="B71" s="71"/>
      <c r="C71" s="51"/>
      <c r="D71" s="16"/>
      <c r="E71" s="17"/>
      <c r="F71" s="17"/>
      <c r="G71" s="17"/>
      <c r="H71" s="17"/>
      <c r="I71" s="17"/>
      <c r="J71" s="17"/>
      <c r="K71" s="17"/>
      <c r="L71" s="17"/>
      <c r="M71" s="17"/>
    </row>
    <row r="72" spans="1:40" x14ac:dyDescent="0.2">
      <c r="B72" s="71"/>
      <c r="C72" s="51"/>
      <c r="D72" s="18"/>
      <c r="E72" s="19"/>
      <c r="F72" s="19"/>
      <c r="G72" s="19"/>
      <c r="H72" s="19"/>
      <c r="I72" s="19"/>
      <c r="J72" s="19"/>
      <c r="K72" s="19"/>
      <c r="L72" s="19"/>
      <c r="M72" s="19"/>
    </row>
    <row r="73" spans="1:40" x14ac:dyDescent="0.2">
      <c r="B73" s="24"/>
      <c r="C73" s="51"/>
      <c r="D73" s="18"/>
      <c r="E73" s="19"/>
      <c r="F73" s="19"/>
      <c r="G73" s="19"/>
      <c r="H73" s="19"/>
      <c r="I73" s="19"/>
      <c r="J73" s="19"/>
      <c r="K73" s="19"/>
      <c r="L73" s="19"/>
      <c r="M73" s="19"/>
    </row>
    <row r="74" spans="1:40" ht="15.75" x14ac:dyDescent="0.25">
      <c r="A74" s="26" t="s">
        <v>44</v>
      </c>
      <c r="B74" s="27">
        <f>SUM(B12+B15+B18+B21+B24+B51+B54+B59+B62+B65)</f>
        <v>895</v>
      </c>
      <c r="C74" s="56">
        <f>SUM(C13+C16+C19+C22+C25+C52+C55+C60+C63+C66)</f>
        <v>409</v>
      </c>
      <c r="D74" s="18"/>
      <c r="E74" s="19"/>
      <c r="F74" s="19"/>
      <c r="G74" s="19"/>
      <c r="H74" s="19"/>
      <c r="I74" s="19"/>
      <c r="J74" s="19"/>
      <c r="K74" s="19"/>
      <c r="L74" s="19"/>
      <c r="M74" s="19"/>
    </row>
    <row r="75" spans="1:40" x14ac:dyDescent="0.2">
      <c r="C75" s="123"/>
      <c r="D75" s="18"/>
      <c r="E75" s="19"/>
      <c r="F75" s="19"/>
      <c r="G75" s="19"/>
      <c r="H75" s="19"/>
      <c r="I75" s="19"/>
      <c r="J75" s="19"/>
      <c r="K75" s="19"/>
      <c r="L75" s="19"/>
      <c r="M75" s="19"/>
    </row>
    <row r="76" spans="1:40" x14ac:dyDescent="0.2">
      <c r="C76" s="123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40" x14ac:dyDescent="0.2">
      <c r="C77" s="123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40" x14ac:dyDescent="0.2">
      <c r="A78" s="1" t="s">
        <v>116</v>
      </c>
      <c r="B78" s="1" t="s">
        <v>117</v>
      </c>
      <c r="C78" s="123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40" x14ac:dyDescent="0.2">
      <c r="C79" s="123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40" x14ac:dyDescent="0.2">
      <c r="B80" s="5"/>
      <c r="C80" s="123"/>
      <c r="D80" s="172" t="s">
        <v>118</v>
      </c>
      <c r="E80" s="172"/>
      <c r="F80" s="172"/>
      <c r="G80" s="172"/>
      <c r="H80" s="18">
        <v>1E-3</v>
      </c>
      <c r="I80" s="18">
        <v>7.9989999999999997</v>
      </c>
      <c r="J80" s="18"/>
      <c r="K80" s="18"/>
      <c r="L80" s="18"/>
      <c r="M80" s="18"/>
    </row>
    <row r="81" spans="2:13" x14ac:dyDescent="0.2">
      <c r="B81" s="28"/>
      <c r="C81" s="123"/>
      <c r="D81" s="172" t="s">
        <v>119</v>
      </c>
      <c r="E81" s="172"/>
      <c r="F81" s="172"/>
      <c r="G81" s="172"/>
      <c r="H81" s="18">
        <v>8</v>
      </c>
      <c r="I81" s="18">
        <v>16</v>
      </c>
      <c r="J81" s="18"/>
      <c r="K81" s="18"/>
      <c r="L81" s="18"/>
      <c r="M81" s="18"/>
    </row>
    <row r="82" spans="2:13" x14ac:dyDescent="0.2">
      <c r="B82" s="49"/>
      <c r="C82" s="123"/>
      <c r="D82" s="172" t="s">
        <v>120</v>
      </c>
      <c r="E82" s="172"/>
      <c r="F82" s="172"/>
      <c r="G82" s="172"/>
      <c r="H82" s="18">
        <v>16.001000000000001</v>
      </c>
      <c r="I82" s="18">
        <v>64</v>
      </c>
      <c r="J82" s="18"/>
      <c r="K82" s="18"/>
      <c r="L82" s="18"/>
      <c r="M82" s="18"/>
    </row>
    <row r="83" spans="2:13" x14ac:dyDescent="0.2">
      <c r="B83" s="11"/>
      <c r="C83" s="123"/>
      <c r="D83" s="129"/>
      <c r="E83" s="129"/>
      <c r="F83" s="129"/>
      <c r="G83" s="129"/>
      <c r="H83" s="18"/>
      <c r="I83" s="18"/>
      <c r="J83" s="128"/>
      <c r="K83" s="128"/>
      <c r="L83" s="128"/>
      <c r="M83" s="128"/>
    </row>
    <row r="84" spans="2:13" x14ac:dyDescent="0.2">
      <c r="B84" s="11" t="s">
        <v>121</v>
      </c>
      <c r="C84" s="123"/>
      <c r="D84" s="129"/>
      <c r="E84" s="129"/>
      <c r="F84" s="129"/>
      <c r="G84" s="129"/>
      <c r="H84" s="18"/>
      <c r="I84" s="18"/>
      <c r="J84" s="128"/>
      <c r="K84" s="128"/>
      <c r="L84" s="128"/>
      <c r="M84" s="128"/>
    </row>
    <row r="85" spans="2:13" x14ac:dyDescent="0.2">
      <c r="C85" s="123"/>
      <c r="D85" s="129"/>
      <c r="E85" s="129"/>
      <c r="F85" s="129"/>
      <c r="G85" s="129"/>
      <c r="H85" s="128"/>
      <c r="I85" s="128"/>
      <c r="J85" s="128"/>
      <c r="K85" s="128"/>
      <c r="L85" s="128"/>
      <c r="M85" s="128"/>
    </row>
    <row r="86" spans="2:13" x14ac:dyDescent="0.2">
      <c r="B86" s="52"/>
      <c r="C86" s="123"/>
      <c r="D86" s="172" t="s">
        <v>118</v>
      </c>
      <c r="E86" s="172"/>
      <c r="F86" s="172"/>
      <c r="G86" s="172"/>
      <c r="H86" s="18">
        <v>1E-3</v>
      </c>
      <c r="I86" s="18">
        <v>7.9989999999999997</v>
      </c>
      <c r="J86" s="128"/>
      <c r="K86" s="128"/>
      <c r="L86" s="128"/>
      <c r="M86" s="128"/>
    </row>
    <row r="87" spans="2:13" x14ac:dyDescent="0.2">
      <c r="B87" s="53"/>
      <c r="C87" s="123"/>
      <c r="D87" s="172" t="s">
        <v>119</v>
      </c>
      <c r="E87" s="172"/>
      <c r="F87" s="172"/>
      <c r="G87" s="172"/>
      <c r="H87" s="18">
        <v>8</v>
      </c>
      <c r="I87" s="18">
        <v>16</v>
      </c>
      <c r="J87" s="128"/>
      <c r="K87" s="128"/>
      <c r="L87" s="128"/>
      <c r="M87" s="128"/>
    </row>
    <row r="88" spans="2:13" x14ac:dyDescent="0.2">
      <c r="B88" s="54"/>
      <c r="C88" s="123"/>
      <c r="D88" s="172" t="s">
        <v>120</v>
      </c>
      <c r="E88" s="172"/>
      <c r="F88" s="172"/>
      <c r="G88" s="172"/>
      <c r="H88" s="18">
        <v>16.001000000000001</v>
      </c>
      <c r="I88" s="18">
        <v>64</v>
      </c>
      <c r="J88" s="128"/>
      <c r="K88" s="128"/>
      <c r="L88" s="128"/>
      <c r="M88" s="128"/>
    </row>
  </sheetData>
  <mergeCells count="700">
    <mergeCell ref="O5:R5"/>
    <mergeCell ref="S5:V5"/>
    <mergeCell ref="W5:Z5"/>
    <mergeCell ref="AA5:AD5"/>
    <mergeCell ref="AE5:AH5"/>
    <mergeCell ref="AI5:AN5"/>
    <mergeCell ref="AK66:AL66"/>
    <mergeCell ref="AM54:AN54"/>
    <mergeCell ref="AM55:AN55"/>
    <mergeCell ref="AM57:AN57"/>
    <mergeCell ref="AM59:AN59"/>
    <mergeCell ref="AM60:AN60"/>
    <mergeCell ref="AM62:AN62"/>
    <mergeCell ref="AM63:AN63"/>
    <mergeCell ref="AM65:AN65"/>
    <mergeCell ref="AM66:AN66"/>
    <mergeCell ref="AK60:AL60"/>
    <mergeCell ref="AK62:AL62"/>
    <mergeCell ref="AK63:AL63"/>
    <mergeCell ref="AK65:AL65"/>
    <mergeCell ref="AK54:AL54"/>
    <mergeCell ref="AK55:AL55"/>
    <mergeCell ref="AK57:AL57"/>
    <mergeCell ref="AK59:AL59"/>
    <mergeCell ref="AK51:AL51"/>
    <mergeCell ref="AM51:AN51"/>
    <mergeCell ref="AK52:AL52"/>
    <mergeCell ref="AM52:AN52"/>
    <mergeCell ref="AE65:AF65"/>
    <mergeCell ref="AG65:AH65"/>
    <mergeCell ref="AI65:AJ65"/>
    <mergeCell ref="AE59:AF59"/>
    <mergeCell ref="AG59:AH59"/>
    <mergeCell ref="AI59:AJ59"/>
    <mergeCell ref="AI60:AJ60"/>
    <mergeCell ref="AI54:AJ54"/>
    <mergeCell ref="AC63:AD63"/>
    <mergeCell ref="AE63:AF63"/>
    <mergeCell ref="AG63:AH63"/>
    <mergeCell ref="AI63:AJ63"/>
    <mergeCell ref="W62:X62"/>
    <mergeCell ref="Y62:Z62"/>
    <mergeCell ref="AA62:AB62"/>
    <mergeCell ref="AC62:AD62"/>
    <mergeCell ref="AI66:AJ66"/>
    <mergeCell ref="W65:X65"/>
    <mergeCell ref="Y65:Z65"/>
    <mergeCell ref="AA65:AB65"/>
    <mergeCell ref="AC65:AD65"/>
    <mergeCell ref="AE62:AF62"/>
    <mergeCell ref="AG62:AH62"/>
    <mergeCell ref="AI62:AJ62"/>
    <mergeCell ref="W63:X63"/>
    <mergeCell ref="Y63:Z63"/>
    <mergeCell ref="W66:X66"/>
    <mergeCell ref="Y66:Z66"/>
    <mergeCell ref="AA66:AB66"/>
    <mergeCell ref="AC66:AD66"/>
    <mergeCell ref="AE66:AF66"/>
    <mergeCell ref="AG66:AH66"/>
    <mergeCell ref="AA60:AB60"/>
    <mergeCell ref="AC60:AD60"/>
    <mergeCell ref="AE60:AF60"/>
    <mergeCell ref="AG60:AH60"/>
    <mergeCell ref="AC54:AD54"/>
    <mergeCell ref="AE54:AF54"/>
    <mergeCell ref="AG54:AH54"/>
    <mergeCell ref="W54:X54"/>
    <mergeCell ref="Y54:Z54"/>
    <mergeCell ref="W59:X59"/>
    <mergeCell ref="Y59:Z59"/>
    <mergeCell ref="AA59:AB59"/>
    <mergeCell ref="AC59:AD59"/>
    <mergeCell ref="AE55:AF55"/>
    <mergeCell ref="AG55:AH55"/>
    <mergeCell ref="W57:X57"/>
    <mergeCell ref="Y57:Z57"/>
    <mergeCell ref="AC52:AD52"/>
    <mergeCell ref="AE52:AF52"/>
    <mergeCell ref="AG52:AH52"/>
    <mergeCell ref="AI52:AJ52"/>
    <mergeCell ref="AA57:AB57"/>
    <mergeCell ref="AC57:AD57"/>
    <mergeCell ref="AE57:AF57"/>
    <mergeCell ref="AG57:AH57"/>
    <mergeCell ref="AI57:AJ57"/>
    <mergeCell ref="AA55:AB55"/>
    <mergeCell ref="AC55:AD55"/>
    <mergeCell ref="AA52:AB52"/>
    <mergeCell ref="AA54:AB54"/>
    <mergeCell ref="AI55:AJ55"/>
    <mergeCell ref="S66:T66"/>
    <mergeCell ref="O65:P65"/>
    <mergeCell ref="Q65:R65"/>
    <mergeCell ref="U66:V66"/>
    <mergeCell ref="W52:X52"/>
    <mergeCell ref="Y52:Z52"/>
    <mergeCell ref="W55:X55"/>
    <mergeCell ref="Y55:Z55"/>
    <mergeCell ref="O62:P62"/>
    <mergeCell ref="Q62:R62"/>
    <mergeCell ref="S62:T62"/>
    <mergeCell ref="U62:V62"/>
    <mergeCell ref="O60:P60"/>
    <mergeCell ref="Q60:R60"/>
    <mergeCell ref="S60:T60"/>
    <mergeCell ref="U60:V60"/>
    <mergeCell ref="O57:P57"/>
    <mergeCell ref="Q57:R57"/>
    <mergeCell ref="S57:T57"/>
    <mergeCell ref="W60:X60"/>
    <mergeCell ref="Y60:Z60"/>
    <mergeCell ref="O55:P55"/>
    <mergeCell ref="Q55:R55"/>
    <mergeCell ref="S55:T55"/>
    <mergeCell ref="AA63:AB63"/>
    <mergeCell ref="S65:T65"/>
    <mergeCell ref="U65:V65"/>
    <mergeCell ref="M63:N63"/>
    <mergeCell ref="O63:P63"/>
    <mergeCell ref="Q63:R63"/>
    <mergeCell ref="S63:T63"/>
    <mergeCell ref="E66:F66"/>
    <mergeCell ref="G66:H66"/>
    <mergeCell ref="I66:J66"/>
    <mergeCell ref="K66:L66"/>
    <mergeCell ref="U63:V63"/>
    <mergeCell ref="E65:F65"/>
    <mergeCell ref="G65:H65"/>
    <mergeCell ref="I65:J65"/>
    <mergeCell ref="K65:L65"/>
    <mergeCell ref="M65:N65"/>
    <mergeCell ref="E63:F63"/>
    <mergeCell ref="G63:H63"/>
    <mergeCell ref="I63:J63"/>
    <mergeCell ref="K63:L63"/>
    <mergeCell ref="M66:N66"/>
    <mergeCell ref="O66:P66"/>
    <mergeCell ref="Q66:R66"/>
    <mergeCell ref="E62:F62"/>
    <mergeCell ref="G62:H62"/>
    <mergeCell ref="I62:J62"/>
    <mergeCell ref="K62:L62"/>
    <mergeCell ref="M62:N62"/>
    <mergeCell ref="O59:P59"/>
    <mergeCell ref="Q59:R59"/>
    <mergeCell ref="S59:T59"/>
    <mergeCell ref="U59:V59"/>
    <mergeCell ref="E60:F60"/>
    <mergeCell ref="G60:H60"/>
    <mergeCell ref="I60:J60"/>
    <mergeCell ref="K60:L60"/>
    <mergeCell ref="M60:N60"/>
    <mergeCell ref="E59:F59"/>
    <mergeCell ref="G59:H59"/>
    <mergeCell ref="I59:J59"/>
    <mergeCell ref="K59:L59"/>
    <mergeCell ref="M59:N59"/>
    <mergeCell ref="U55:V55"/>
    <mergeCell ref="M57:N57"/>
    <mergeCell ref="Q54:R54"/>
    <mergeCell ref="S54:T54"/>
    <mergeCell ref="E57:F57"/>
    <mergeCell ref="G57:H57"/>
    <mergeCell ref="I57:J57"/>
    <mergeCell ref="K57:L57"/>
    <mergeCell ref="U54:V54"/>
    <mergeCell ref="E55:F55"/>
    <mergeCell ref="G55:H55"/>
    <mergeCell ref="I55:J55"/>
    <mergeCell ref="K55:L55"/>
    <mergeCell ref="M55:N55"/>
    <mergeCell ref="U57:V57"/>
    <mergeCell ref="O52:P52"/>
    <mergeCell ref="Q52:R52"/>
    <mergeCell ref="S52:T52"/>
    <mergeCell ref="U52:V52"/>
    <mergeCell ref="M51:N51"/>
    <mergeCell ref="O51:P51"/>
    <mergeCell ref="Q51:R51"/>
    <mergeCell ref="S51:T51"/>
    <mergeCell ref="E54:F54"/>
    <mergeCell ref="G54:H54"/>
    <mergeCell ref="I54:J54"/>
    <mergeCell ref="K54:L54"/>
    <mergeCell ref="U51:V51"/>
    <mergeCell ref="E52:F52"/>
    <mergeCell ref="G52:H52"/>
    <mergeCell ref="I52:J52"/>
    <mergeCell ref="K52:L52"/>
    <mergeCell ref="M52:N52"/>
    <mergeCell ref="E51:F51"/>
    <mergeCell ref="G51:H51"/>
    <mergeCell ref="I51:J51"/>
    <mergeCell ref="K51:L51"/>
    <mergeCell ref="M54:N54"/>
    <mergeCell ref="O54:P54"/>
    <mergeCell ref="AC51:AD51"/>
    <mergeCell ref="AE51:AF51"/>
    <mergeCell ref="AG51:AH51"/>
    <mergeCell ref="AI51:AJ51"/>
    <mergeCell ref="AE48:AF48"/>
    <mergeCell ref="AE46:AF46"/>
    <mergeCell ref="AE42:AF42"/>
    <mergeCell ref="AE40:AF40"/>
    <mergeCell ref="AE36:AF36"/>
    <mergeCell ref="AE43:AF43"/>
    <mergeCell ref="AE45:AF45"/>
    <mergeCell ref="AE37:AF37"/>
    <mergeCell ref="AE39:AF39"/>
    <mergeCell ref="AG48:AH48"/>
    <mergeCell ref="W51:X51"/>
    <mergeCell ref="Y51:Z51"/>
    <mergeCell ref="AA51:AB51"/>
    <mergeCell ref="AK30:AL30"/>
    <mergeCell ref="AM30:AN30"/>
    <mergeCell ref="AG31:AH31"/>
    <mergeCell ref="AI31:AJ31"/>
    <mergeCell ref="AK31:AL31"/>
    <mergeCell ref="AM31:AN31"/>
    <mergeCell ref="AG37:AH37"/>
    <mergeCell ref="AI37:AJ37"/>
    <mergeCell ref="AK37:AL37"/>
    <mergeCell ref="AM37:AN37"/>
    <mergeCell ref="AG42:AH42"/>
    <mergeCell ref="AI42:AJ42"/>
    <mergeCell ref="AK42:AL42"/>
    <mergeCell ref="AM42:AN42"/>
    <mergeCell ref="AG43:AH43"/>
    <mergeCell ref="AI43:AJ43"/>
    <mergeCell ref="AK43:AL43"/>
    <mergeCell ref="AM43:AN43"/>
    <mergeCell ref="AG39:AH39"/>
    <mergeCell ref="AI39:AJ39"/>
    <mergeCell ref="AK39:AL39"/>
    <mergeCell ref="AG28:AH28"/>
    <mergeCell ref="AI28:AJ28"/>
    <mergeCell ref="AK28:AL28"/>
    <mergeCell ref="AM28:AN28"/>
    <mergeCell ref="AG36:AH36"/>
    <mergeCell ref="AI36:AJ36"/>
    <mergeCell ref="AK36:AL36"/>
    <mergeCell ref="AM36:AN36"/>
    <mergeCell ref="AK33:AL33"/>
    <mergeCell ref="AM33:AN33"/>
    <mergeCell ref="AG34:AH34"/>
    <mergeCell ref="AI34:AJ34"/>
    <mergeCell ref="AK34:AL34"/>
    <mergeCell ref="AM34:AN34"/>
    <mergeCell ref="AG30:AH30"/>
    <mergeCell ref="AI30:AJ30"/>
    <mergeCell ref="AG33:AH33"/>
    <mergeCell ref="AI33:AJ33"/>
    <mergeCell ref="S48:T48"/>
    <mergeCell ref="U48:V48"/>
    <mergeCell ref="W48:X48"/>
    <mergeCell ref="Y48:Z48"/>
    <mergeCell ref="AA48:AB48"/>
    <mergeCell ref="AC48:AD48"/>
    <mergeCell ref="AM39:AN39"/>
    <mergeCell ref="AG40:AH40"/>
    <mergeCell ref="AI40:AJ40"/>
    <mergeCell ref="AK40:AL40"/>
    <mergeCell ref="AM40:AN40"/>
    <mergeCell ref="AI48:AJ48"/>
    <mergeCell ref="AK48:AL48"/>
    <mergeCell ref="AM48:AN48"/>
    <mergeCell ref="AG45:AH45"/>
    <mergeCell ref="AI45:AJ45"/>
    <mergeCell ref="AK45:AL45"/>
    <mergeCell ref="AM45:AN45"/>
    <mergeCell ref="AG46:AH46"/>
    <mergeCell ref="AI46:AJ46"/>
    <mergeCell ref="AK46:AL46"/>
    <mergeCell ref="AM46:AN46"/>
    <mergeCell ref="AA45:AB45"/>
    <mergeCell ref="AC45:AD45"/>
    <mergeCell ref="W45:X45"/>
    <mergeCell ref="Y45:Z45"/>
    <mergeCell ref="AA42:AB42"/>
    <mergeCell ref="AC42:AD42"/>
    <mergeCell ref="S46:T46"/>
    <mergeCell ref="U46:V46"/>
    <mergeCell ref="W46:X46"/>
    <mergeCell ref="Y46:Z46"/>
    <mergeCell ref="AA46:AB46"/>
    <mergeCell ref="AC46:AD46"/>
    <mergeCell ref="S45:T45"/>
    <mergeCell ref="U45:V45"/>
    <mergeCell ref="S40:T40"/>
    <mergeCell ref="U40:V40"/>
    <mergeCell ref="W40:X40"/>
    <mergeCell ref="Y40:Z40"/>
    <mergeCell ref="AA40:AB40"/>
    <mergeCell ref="AC40:AD40"/>
    <mergeCell ref="S39:T39"/>
    <mergeCell ref="U39:V39"/>
    <mergeCell ref="S42:T42"/>
    <mergeCell ref="U42:V42"/>
    <mergeCell ref="W42:X42"/>
    <mergeCell ref="Y42:Z42"/>
    <mergeCell ref="AE33:AF33"/>
    <mergeCell ref="S33:T33"/>
    <mergeCell ref="U33:V33"/>
    <mergeCell ref="S36:T36"/>
    <mergeCell ref="U36:V36"/>
    <mergeCell ref="W36:X36"/>
    <mergeCell ref="Y36:Z36"/>
    <mergeCell ref="AA39:AB39"/>
    <mergeCell ref="AC39:AD39"/>
    <mergeCell ref="W39:X39"/>
    <mergeCell ref="Y39:Z39"/>
    <mergeCell ref="AA33:AB33"/>
    <mergeCell ref="AC33:AD33"/>
    <mergeCell ref="W33:X33"/>
    <mergeCell ref="Y33:Z33"/>
    <mergeCell ref="AA36:AB36"/>
    <mergeCell ref="AC36:AD36"/>
    <mergeCell ref="AC37:AD37"/>
    <mergeCell ref="AA37:AB37"/>
    <mergeCell ref="Y37:Z37"/>
    <mergeCell ref="W37:X37"/>
    <mergeCell ref="U37:V37"/>
    <mergeCell ref="S37:T37"/>
    <mergeCell ref="AE34:AF34"/>
    <mergeCell ref="M46:N46"/>
    <mergeCell ref="O46:P46"/>
    <mergeCell ref="Q48:R48"/>
    <mergeCell ref="AE27:AF27"/>
    <mergeCell ref="S28:T28"/>
    <mergeCell ref="U28:V28"/>
    <mergeCell ref="W28:X28"/>
    <mergeCell ref="Y28:Z28"/>
    <mergeCell ref="AA28:AB28"/>
    <mergeCell ref="AC28:AD28"/>
    <mergeCell ref="AE28:AF28"/>
    <mergeCell ref="S27:T27"/>
    <mergeCell ref="U27:V27"/>
    <mergeCell ref="S30:T30"/>
    <mergeCell ref="U30:V30"/>
    <mergeCell ref="W30:X30"/>
    <mergeCell ref="Y30:Z30"/>
    <mergeCell ref="AA27:AB27"/>
    <mergeCell ref="AC27:AD27"/>
    <mergeCell ref="W27:X27"/>
    <mergeCell ref="Y27:Z27"/>
    <mergeCell ref="AA30:AB30"/>
    <mergeCell ref="AC30:AD30"/>
    <mergeCell ref="AE30:AF30"/>
    <mergeCell ref="K39:L39"/>
    <mergeCell ref="M42:N42"/>
    <mergeCell ref="O42:P42"/>
    <mergeCell ref="I40:J40"/>
    <mergeCell ref="K40:L40"/>
    <mergeCell ref="M40:N40"/>
    <mergeCell ref="O40:P40"/>
    <mergeCell ref="Q46:R46"/>
    <mergeCell ref="E45:F45"/>
    <mergeCell ref="G45:H45"/>
    <mergeCell ref="Q42:R42"/>
    <mergeCell ref="E43:F43"/>
    <mergeCell ref="G43:H43"/>
    <mergeCell ref="I43:J43"/>
    <mergeCell ref="K43:L43"/>
    <mergeCell ref="M43:N43"/>
    <mergeCell ref="O43:P43"/>
    <mergeCell ref="Q43:R43"/>
    <mergeCell ref="Q45:R45"/>
    <mergeCell ref="E42:F42"/>
    <mergeCell ref="G42:H42"/>
    <mergeCell ref="I42:J42"/>
    <mergeCell ref="K42:L42"/>
    <mergeCell ref="M45:N45"/>
    <mergeCell ref="K34:L34"/>
    <mergeCell ref="I34:J34"/>
    <mergeCell ref="G34:H34"/>
    <mergeCell ref="E34:F34"/>
    <mergeCell ref="M36:N36"/>
    <mergeCell ref="O36:P36"/>
    <mergeCell ref="E39:F39"/>
    <mergeCell ref="G39:H39"/>
    <mergeCell ref="Q36:R36"/>
    <mergeCell ref="E37:F37"/>
    <mergeCell ref="G37:H37"/>
    <mergeCell ref="I37:J37"/>
    <mergeCell ref="K37:L37"/>
    <mergeCell ref="M37:N37"/>
    <mergeCell ref="O37:P37"/>
    <mergeCell ref="Q37:R37"/>
    <mergeCell ref="Q39:R39"/>
    <mergeCell ref="E36:F36"/>
    <mergeCell ref="G36:H36"/>
    <mergeCell ref="I36:J36"/>
    <mergeCell ref="K36:L36"/>
    <mergeCell ref="M39:N39"/>
    <mergeCell ref="O39:P39"/>
    <mergeCell ref="I39:J39"/>
    <mergeCell ref="E33:F33"/>
    <mergeCell ref="G33:H33"/>
    <mergeCell ref="Q30:R30"/>
    <mergeCell ref="E31:F31"/>
    <mergeCell ref="G31:H31"/>
    <mergeCell ref="I31:J31"/>
    <mergeCell ref="K31:L31"/>
    <mergeCell ref="M31:N31"/>
    <mergeCell ref="O31:P31"/>
    <mergeCell ref="Q31:R31"/>
    <mergeCell ref="Q33:R33"/>
    <mergeCell ref="E30:F30"/>
    <mergeCell ref="G30:H30"/>
    <mergeCell ref="I30:J30"/>
    <mergeCell ref="K30:L30"/>
    <mergeCell ref="M33:N33"/>
    <mergeCell ref="O33:P33"/>
    <mergeCell ref="I33:J33"/>
    <mergeCell ref="K33:L33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AG25:AH25"/>
    <mergeCell ref="AI25:AJ25"/>
    <mergeCell ref="AK25:AL25"/>
    <mergeCell ref="AM25:AN25"/>
    <mergeCell ref="AI24:AJ24"/>
    <mergeCell ref="AK24:AL24"/>
    <mergeCell ref="AM24:AN24"/>
    <mergeCell ref="M27:N27"/>
    <mergeCell ref="O27:P27"/>
    <mergeCell ref="Q27:R27"/>
    <mergeCell ref="AK27:AL27"/>
    <mergeCell ref="AM27:AN27"/>
    <mergeCell ref="AG27:AH27"/>
    <mergeCell ref="AI27:AJ27"/>
    <mergeCell ref="AA22:AB22"/>
    <mergeCell ref="AI22:AJ22"/>
    <mergeCell ref="AK22:AL22"/>
    <mergeCell ref="AM22:AN22"/>
    <mergeCell ref="AI21:AJ21"/>
    <mergeCell ref="AK21:AL21"/>
    <mergeCell ref="AM21:AN21"/>
    <mergeCell ref="AA24:AB24"/>
    <mergeCell ref="AC24:AD24"/>
    <mergeCell ref="AE24:AF24"/>
    <mergeCell ref="AG24:AH24"/>
    <mergeCell ref="AE22:AF22"/>
    <mergeCell ref="AA21:AB21"/>
    <mergeCell ref="AC21:AD21"/>
    <mergeCell ref="AE21:AF21"/>
    <mergeCell ref="AG21:AH21"/>
    <mergeCell ref="AC22:AD22"/>
    <mergeCell ref="AG22:AH22"/>
    <mergeCell ref="AI16:AJ16"/>
    <mergeCell ref="AK16:AL16"/>
    <mergeCell ref="AM16:AN16"/>
    <mergeCell ref="AI15:AJ15"/>
    <mergeCell ref="AK15:AL15"/>
    <mergeCell ref="AM15:AN15"/>
    <mergeCell ref="AE19:AF19"/>
    <mergeCell ref="AA18:AB18"/>
    <mergeCell ref="AC18:AD18"/>
    <mergeCell ref="AE18:AF18"/>
    <mergeCell ref="AG18:AH18"/>
    <mergeCell ref="AA19:AB19"/>
    <mergeCell ref="AC19:AD19"/>
    <mergeCell ref="AG19:AH19"/>
    <mergeCell ref="AI19:AJ19"/>
    <mergeCell ref="AK19:AL19"/>
    <mergeCell ref="AM19:AN19"/>
    <mergeCell ref="AI18:AJ18"/>
    <mergeCell ref="AK18:AL18"/>
    <mergeCell ref="AM18:AN18"/>
    <mergeCell ref="AE16:AF16"/>
    <mergeCell ref="AA15:AB15"/>
    <mergeCell ref="AC15:AD15"/>
    <mergeCell ref="AE15:AF15"/>
    <mergeCell ref="U12:V12"/>
    <mergeCell ref="W12:X12"/>
    <mergeCell ref="Y12:Z12"/>
    <mergeCell ref="AG15:AH15"/>
    <mergeCell ref="S15:T15"/>
    <mergeCell ref="U15:V15"/>
    <mergeCell ref="W15:X15"/>
    <mergeCell ref="Y15:Z15"/>
    <mergeCell ref="S16:T16"/>
    <mergeCell ref="U16:V16"/>
    <mergeCell ref="W16:X16"/>
    <mergeCell ref="Y16:Z16"/>
    <mergeCell ref="AA16:AB16"/>
    <mergeCell ref="AC16:AD16"/>
    <mergeCell ref="AG16:AH16"/>
    <mergeCell ref="W21:X21"/>
    <mergeCell ref="S22:T22"/>
    <mergeCell ref="U22:V22"/>
    <mergeCell ref="W22:X22"/>
    <mergeCell ref="W25:X25"/>
    <mergeCell ref="AM12:AN12"/>
    <mergeCell ref="AM13:AN13"/>
    <mergeCell ref="AK13:AL13"/>
    <mergeCell ref="AI12:AJ12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A12:AB12"/>
    <mergeCell ref="AC12:AD12"/>
    <mergeCell ref="AE12:AF12"/>
    <mergeCell ref="AG12:AH12"/>
    <mergeCell ref="AK12:AL12"/>
    <mergeCell ref="S12:T12"/>
    <mergeCell ref="G24:H24"/>
    <mergeCell ref="I24:J24"/>
    <mergeCell ref="K24:L24"/>
    <mergeCell ref="M24:N24"/>
    <mergeCell ref="E24:F24"/>
    <mergeCell ref="Y18:Z18"/>
    <mergeCell ref="S19:T19"/>
    <mergeCell ref="U19:V19"/>
    <mergeCell ref="W19:X19"/>
    <mergeCell ref="Y19:Z19"/>
    <mergeCell ref="S24:T24"/>
    <mergeCell ref="U24:V24"/>
    <mergeCell ref="W24:X24"/>
    <mergeCell ref="Y24:Z24"/>
    <mergeCell ref="Y21:Z21"/>
    <mergeCell ref="Y22:Z22"/>
    <mergeCell ref="O24:P24"/>
    <mergeCell ref="Q24:R24"/>
    <mergeCell ref="M18:N18"/>
    <mergeCell ref="S18:T18"/>
    <mergeCell ref="U18:V18"/>
    <mergeCell ref="W18:X18"/>
    <mergeCell ref="S21:T21"/>
    <mergeCell ref="U21:V21"/>
    <mergeCell ref="Q16:R16"/>
    <mergeCell ref="O18:P18"/>
    <mergeCell ref="Q18:R18"/>
    <mergeCell ref="I19:J19"/>
    <mergeCell ref="K19:L19"/>
    <mergeCell ref="M19:N19"/>
    <mergeCell ref="O19:P19"/>
    <mergeCell ref="I22:J22"/>
    <mergeCell ref="K22:L22"/>
    <mergeCell ref="M22:N22"/>
    <mergeCell ref="O22:P22"/>
    <mergeCell ref="Q19:R19"/>
    <mergeCell ref="Q22:R22"/>
    <mergeCell ref="I21:J21"/>
    <mergeCell ref="K21:L21"/>
    <mergeCell ref="M21:N21"/>
    <mergeCell ref="O21:P21"/>
    <mergeCell ref="Q21:R21"/>
    <mergeCell ref="AA7:AB7"/>
    <mergeCell ref="M7:N7"/>
    <mergeCell ref="O7:P7"/>
    <mergeCell ref="Q7:R7"/>
    <mergeCell ref="S7:T7"/>
    <mergeCell ref="AK7:AL7"/>
    <mergeCell ref="AM7:AN7"/>
    <mergeCell ref="AC7:AD7"/>
    <mergeCell ref="AE7:AF7"/>
    <mergeCell ref="AG7:AH7"/>
    <mergeCell ref="AI7:AJ7"/>
    <mergeCell ref="D88:G88"/>
    <mergeCell ref="D82:G82"/>
    <mergeCell ref="D81:G81"/>
    <mergeCell ref="D80:G80"/>
    <mergeCell ref="D86:G86"/>
    <mergeCell ref="D87:G87"/>
    <mergeCell ref="U7:V7"/>
    <mergeCell ref="W7:X7"/>
    <mergeCell ref="Y7:Z7"/>
    <mergeCell ref="M12:N12"/>
    <mergeCell ref="O12:P12"/>
    <mergeCell ref="Q12:R12"/>
    <mergeCell ref="M13:N13"/>
    <mergeCell ref="O13:P13"/>
    <mergeCell ref="Q13:R13"/>
    <mergeCell ref="M15:N15"/>
    <mergeCell ref="O15:P15"/>
    <mergeCell ref="Q15:R15"/>
    <mergeCell ref="E16:F16"/>
    <mergeCell ref="G16:H16"/>
    <mergeCell ref="I16:J16"/>
    <mergeCell ref="K16:L16"/>
    <mergeCell ref="M16:N16"/>
    <mergeCell ref="O16:P16"/>
    <mergeCell ref="E22:F22"/>
    <mergeCell ref="G22:H22"/>
    <mergeCell ref="K15:L15"/>
    <mergeCell ref="E18:F18"/>
    <mergeCell ref="G18:H18"/>
    <mergeCell ref="I18:J18"/>
    <mergeCell ref="K18:L18"/>
    <mergeCell ref="E15:F15"/>
    <mergeCell ref="G15:H15"/>
    <mergeCell ref="I15:J15"/>
    <mergeCell ref="G21:H21"/>
    <mergeCell ref="I7:J7"/>
    <mergeCell ref="K7:L7"/>
    <mergeCell ref="B8:C8"/>
    <mergeCell ref="E7:F7"/>
    <mergeCell ref="G5:J5"/>
    <mergeCell ref="E5:F5"/>
    <mergeCell ref="G7:H7"/>
    <mergeCell ref="E21:F21"/>
    <mergeCell ref="E19:F19"/>
    <mergeCell ref="G19:H19"/>
    <mergeCell ref="E13:F13"/>
    <mergeCell ref="G13:H13"/>
    <mergeCell ref="I13:J13"/>
    <mergeCell ref="K13:L13"/>
    <mergeCell ref="E12:F12"/>
    <mergeCell ref="G12:H12"/>
    <mergeCell ref="I12:J12"/>
    <mergeCell ref="K12:L12"/>
    <mergeCell ref="K5:N5"/>
    <mergeCell ref="AM49:AN49"/>
    <mergeCell ref="AK49:AL49"/>
    <mergeCell ref="AI49:AJ49"/>
    <mergeCell ref="AG49:AH49"/>
    <mergeCell ref="Q49:R49"/>
    <mergeCell ref="O49:P49"/>
    <mergeCell ref="M49:N49"/>
    <mergeCell ref="K49:L49"/>
    <mergeCell ref="I49:J49"/>
    <mergeCell ref="S49:T49"/>
    <mergeCell ref="U49:V49"/>
    <mergeCell ref="W49:X49"/>
    <mergeCell ref="Y49:Z49"/>
    <mergeCell ref="AA49:AB49"/>
    <mergeCell ref="AC49:AD49"/>
    <mergeCell ref="AE49:AF49"/>
    <mergeCell ref="G49:H49"/>
    <mergeCell ref="E49:F49"/>
    <mergeCell ref="AC43:AD43"/>
    <mergeCell ref="AA43:AB43"/>
    <mergeCell ref="Y43:Z43"/>
    <mergeCell ref="W43:X43"/>
    <mergeCell ref="U43:V43"/>
    <mergeCell ref="S43:T43"/>
    <mergeCell ref="Q40:R40"/>
    <mergeCell ref="G40:H40"/>
    <mergeCell ref="E40:F40"/>
    <mergeCell ref="E48:F48"/>
    <mergeCell ref="G48:H48"/>
    <mergeCell ref="I48:J48"/>
    <mergeCell ref="K48:L48"/>
    <mergeCell ref="O45:P45"/>
    <mergeCell ref="I45:J45"/>
    <mergeCell ref="K45:L45"/>
    <mergeCell ref="M48:N48"/>
    <mergeCell ref="O48:P48"/>
    <mergeCell ref="E46:F46"/>
    <mergeCell ref="G46:H46"/>
    <mergeCell ref="I46:J46"/>
    <mergeCell ref="K46:L46"/>
    <mergeCell ref="AC34:AD34"/>
    <mergeCell ref="AA34:AB34"/>
    <mergeCell ref="Y34:Z34"/>
    <mergeCell ref="W34:X34"/>
    <mergeCell ref="U34:V34"/>
    <mergeCell ref="S34:T34"/>
    <mergeCell ref="O34:P34"/>
    <mergeCell ref="M34:N34"/>
    <mergeCell ref="Q34:R34"/>
    <mergeCell ref="K25:L25"/>
    <mergeCell ref="I25:J25"/>
    <mergeCell ref="G25:H25"/>
    <mergeCell ref="E25:F25"/>
    <mergeCell ref="AE31:AF31"/>
    <mergeCell ref="AC31:AD31"/>
    <mergeCell ref="AA31:AB31"/>
    <mergeCell ref="Y31:Z31"/>
    <mergeCell ref="W31:X31"/>
    <mergeCell ref="U31:V31"/>
    <mergeCell ref="S31:T31"/>
    <mergeCell ref="AE25:AF25"/>
    <mergeCell ref="M25:N25"/>
    <mergeCell ref="O25:P25"/>
    <mergeCell ref="Q25:R25"/>
    <mergeCell ref="S25:T25"/>
    <mergeCell ref="U25:V25"/>
    <mergeCell ref="Y25:Z25"/>
    <mergeCell ref="AA25:AB25"/>
    <mergeCell ref="AC25:AD25"/>
    <mergeCell ref="I27:J27"/>
    <mergeCell ref="K27:L27"/>
    <mergeCell ref="M30:N30"/>
    <mergeCell ref="O30:P30"/>
  </mergeCells>
  <phoneticPr fontId="0" type="noConversion"/>
  <conditionalFormatting sqref="E55868:L55894 E55863:AN55866">
    <cfRule type="cellIs" dxfId="68" priority="991" stopIfTrue="1" operator="between">
      <formula>$H$80</formula>
      <formula>$I$80</formula>
    </cfRule>
    <cfRule type="cellIs" dxfId="67" priority="992" stopIfTrue="1" operator="between">
      <formula>$H$81</formula>
      <formula>$I$81</formula>
    </cfRule>
    <cfRule type="cellIs" dxfId="66" priority="993" stopIfTrue="1" operator="between">
      <formula>$H$82</formula>
      <formula>$I$82</formula>
    </cfRule>
  </conditionalFormatting>
  <conditionalFormatting sqref="E55868:L55894 E55863:AN55866">
    <cfRule type="cellIs" dxfId="65" priority="994" stopIfTrue="1" operator="between">
      <formula>$H$86</formula>
      <formula>$I$86</formula>
    </cfRule>
    <cfRule type="cellIs" dxfId="64" priority="995" stopIfTrue="1" operator="between">
      <formula>$H$87</formula>
      <formula>$I$87</formula>
    </cfRule>
    <cfRule type="cellIs" dxfId="63" priority="996" stopIfTrue="1" operator="between">
      <formula>$H$88</formula>
      <formula>$I$88</formula>
    </cfRule>
  </conditionalFormatting>
  <conditionalFormatting sqref="E12:AN12 G15:AN15 E18:AN18 E21:AN21 E24:AN24 E27:AN27 E30:AN30 E33:AN33 E36:AN36 E39:AN39 E42:AN42 E45:AN45 E48:AN48 E51:AN51 E54:AN54 E59:AN59 E62:AN62 E65:AN65">
    <cfRule type="cellIs" dxfId="62" priority="997" stopIfTrue="1" operator="between">
      <formula>$H$80</formula>
      <formula>$I$80</formula>
    </cfRule>
    <cfRule type="cellIs" dxfId="61" priority="998" stopIfTrue="1" operator="between">
      <formula>$H$81</formula>
      <formula>$I$81</formula>
    </cfRule>
    <cfRule type="cellIs" dxfId="60" priority="999" stopIfTrue="1" operator="between">
      <formula>$H$82</formula>
      <formula>$I$82</formula>
    </cfRule>
  </conditionalFormatting>
  <conditionalFormatting sqref="E13:F13 E16:F16 E19:F19 E22:F22 E25:F25 E28:F28 E31:F31 E34:F34 E37:F37 E40:F40 E43:F43 E46:F46 E49:F49 E52:F52 E55:F55 E60:F60 E63:F63 E66:F66">
    <cfRule type="cellIs" dxfId="59" priority="1000" stopIfTrue="1" operator="between">
      <formula>$H$86</formula>
      <formula>$I$86</formula>
    </cfRule>
    <cfRule type="cellIs" dxfId="58" priority="1001" stopIfTrue="1" operator="between">
      <formula>$H$87</formula>
      <formula>$I$87</formula>
    </cfRule>
    <cfRule type="cellIs" dxfId="57" priority="1002" stopIfTrue="1" operator="between">
      <formula>$H$88</formula>
      <formula>$I$88</formula>
    </cfRule>
  </conditionalFormatting>
  <conditionalFormatting sqref="G66:AN66">
    <cfRule type="cellIs" dxfId="56" priority="61" stopIfTrue="1" operator="between">
      <formula>$H$86</formula>
      <formula>$I$86</formula>
    </cfRule>
    <cfRule type="cellIs" dxfId="55" priority="62" stopIfTrue="1" operator="between">
      <formula>$H$87</formula>
      <formula>$I$87</formula>
    </cfRule>
    <cfRule type="cellIs" dxfId="54" priority="63" stopIfTrue="1" operator="between">
      <formula>$H$88</formula>
      <formula>$I$88</formula>
    </cfRule>
  </conditionalFormatting>
  <conditionalFormatting sqref="G13:AN13">
    <cfRule type="cellIs" dxfId="53" priority="55" stopIfTrue="1" operator="between">
      <formula>$H$86</formula>
      <formula>$I$86</formula>
    </cfRule>
    <cfRule type="cellIs" dxfId="52" priority="56" stopIfTrue="1" operator="between">
      <formula>$H$87</formula>
      <formula>$I$87</formula>
    </cfRule>
    <cfRule type="cellIs" dxfId="51" priority="57" stopIfTrue="1" operator="between">
      <formula>$H$88</formula>
      <formula>$I$88</formula>
    </cfRule>
  </conditionalFormatting>
  <conditionalFormatting sqref="G16:AN16">
    <cfRule type="cellIs" dxfId="50" priority="52" stopIfTrue="1" operator="between">
      <formula>$H$86</formula>
      <formula>$I$86</formula>
    </cfRule>
    <cfRule type="cellIs" dxfId="49" priority="53" stopIfTrue="1" operator="between">
      <formula>$H$87</formula>
      <formula>$I$87</formula>
    </cfRule>
    <cfRule type="cellIs" dxfId="48" priority="54" stopIfTrue="1" operator="between">
      <formula>$H$88</formula>
      <formula>$I$88</formula>
    </cfRule>
  </conditionalFormatting>
  <conditionalFormatting sqref="G19:AN19">
    <cfRule type="cellIs" dxfId="47" priority="49" stopIfTrue="1" operator="between">
      <formula>$H$86</formula>
      <formula>$I$86</formula>
    </cfRule>
    <cfRule type="cellIs" dxfId="46" priority="50" stopIfTrue="1" operator="between">
      <formula>$H$87</formula>
      <formula>$I$87</formula>
    </cfRule>
    <cfRule type="cellIs" dxfId="45" priority="51" stopIfTrue="1" operator="between">
      <formula>$H$88</formula>
      <formula>$I$88</formula>
    </cfRule>
  </conditionalFormatting>
  <conditionalFormatting sqref="G22:AN22">
    <cfRule type="cellIs" dxfId="44" priority="46" stopIfTrue="1" operator="between">
      <formula>$H$86</formula>
      <formula>$I$86</formula>
    </cfRule>
    <cfRule type="cellIs" dxfId="43" priority="47" stopIfTrue="1" operator="between">
      <formula>$H$87</formula>
      <formula>$I$87</formula>
    </cfRule>
    <cfRule type="cellIs" dxfId="42" priority="48" stopIfTrue="1" operator="between">
      <formula>$H$88</formula>
      <formula>$I$88</formula>
    </cfRule>
  </conditionalFormatting>
  <conditionalFormatting sqref="G25:AN25">
    <cfRule type="cellIs" dxfId="41" priority="43" stopIfTrue="1" operator="between">
      <formula>$H$86</formula>
      <formula>$I$86</formula>
    </cfRule>
    <cfRule type="cellIs" dxfId="40" priority="44" stopIfTrue="1" operator="between">
      <formula>$H$87</formula>
      <formula>$I$87</formula>
    </cfRule>
    <cfRule type="cellIs" dxfId="39" priority="45" stopIfTrue="1" operator="between">
      <formula>$H$88</formula>
      <formula>$I$88</formula>
    </cfRule>
  </conditionalFormatting>
  <conditionalFormatting sqref="G28:AN28">
    <cfRule type="cellIs" dxfId="38" priority="40" stopIfTrue="1" operator="between">
      <formula>$H$86</formula>
      <formula>$I$86</formula>
    </cfRule>
    <cfRule type="cellIs" dxfId="37" priority="41" stopIfTrue="1" operator="between">
      <formula>$H$87</formula>
      <formula>$I$87</formula>
    </cfRule>
    <cfRule type="cellIs" dxfId="36" priority="42" stopIfTrue="1" operator="between">
      <formula>$H$88</formula>
      <formula>$I$88</formula>
    </cfRule>
  </conditionalFormatting>
  <conditionalFormatting sqref="G31:AN31">
    <cfRule type="cellIs" dxfId="35" priority="37" stopIfTrue="1" operator="between">
      <formula>$H$86</formula>
      <formula>$I$86</formula>
    </cfRule>
    <cfRule type="cellIs" dxfId="34" priority="38" stopIfTrue="1" operator="between">
      <formula>$H$87</formula>
      <formula>$I$87</formula>
    </cfRule>
    <cfRule type="cellIs" dxfId="33" priority="39" stopIfTrue="1" operator="between">
      <formula>$H$88</formula>
      <formula>$I$88</formula>
    </cfRule>
  </conditionalFormatting>
  <conditionalFormatting sqref="G34:AN34">
    <cfRule type="cellIs" dxfId="32" priority="34" stopIfTrue="1" operator="between">
      <formula>$H$86</formula>
      <formula>$I$86</formula>
    </cfRule>
    <cfRule type="cellIs" dxfId="31" priority="35" stopIfTrue="1" operator="between">
      <formula>$H$87</formula>
      <formula>$I$87</formula>
    </cfRule>
    <cfRule type="cellIs" dxfId="30" priority="36" stopIfTrue="1" operator="between">
      <formula>$H$88</formula>
      <formula>$I$88</formula>
    </cfRule>
  </conditionalFormatting>
  <conditionalFormatting sqref="G37:AN37">
    <cfRule type="cellIs" dxfId="29" priority="31" stopIfTrue="1" operator="between">
      <formula>$H$86</formula>
      <formula>$I$86</formula>
    </cfRule>
    <cfRule type="cellIs" dxfId="28" priority="32" stopIfTrue="1" operator="between">
      <formula>$H$87</formula>
      <formula>$I$87</formula>
    </cfRule>
    <cfRule type="cellIs" dxfId="27" priority="33" stopIfTrue="1" operator="between">
      <formula>$H$88</formula>
      <formula>$I$88</formula>
    </cfRule>
  </conditionalFormatting>
  <conditionalFormatting sqref="G40:AN40">
    <cfRule type="cellIs" dxfId="26" priority="28" stopIfTrue="1" operator="between">
      <formula>$H$86</formula>
      <formula>$I$86</formula>
    </cfRule>
    <cfRule type="cellIs" dxfId="25" priority="29" stopIfTrue="1" operator="between">
      <formula>$H$87</formula>
      <formula>$I$87</formula>
    </cfRule>
    <cfRule type="cellIs" dxfId="24" priority="30" stopIfTrue="1" operator="between">
      <formula>$H$88</formula>
      <formula>$I$88</formula>
    </cfRule>
  </conditionalFormatting>
  <conditionalFormatting sqref="G43:AN43">
    <cfRule type="cellIs" dxfId="23" priority="25" stopIfTrue="1" operator="between">
      <formula>$H$86</formula>
      <formula>$I$86</formula>
    </cfRule>
    <cfRule type="cellIs" dxfId="22" priority="26" stopIfTrue="1" operator="between">
      <formula>$H$87</formula>
      <formula>$I$87</formula>
    </cfRule>
    <cfRule type="cellIs" dxfId="21" priority="27" stopIfTrue="1" operator="between">
      <formula>$H$88</formula>
      <formula>$I$88</formula>
    </cfRule>
  </conditionalFormatting>
  <conditionalFormatting sqref="G46:AN46">
    <cfRule type="cellIs" dxfId="20" priority="22" stopIfTrue="1" operator="between">
      <formula>$H$86</formula>
      <formula>$I$86</formula>
    </cfRule>
    <cfRule type="cellIs" dxfId="19" priority="23" stopIfTrue="1" operator="between">
      <formula>$H$87</formula>
      <formula>$I$87</formula>
    </cfRule>
    <cfRule type="cellIs" dxfId="18" priority="24" stopIfTrue="1" operator="between">
      <formula>$H$88</formula>
      <formula>$I$88</formula>
    </cfRule>
  </conditionalFormatting>
  <conditionalFormatting sqref="G49:AN49">
    <cfRule type="cellIs" dxfId="17" priority="19" stopIfTrue="1" operator="between">
      <formula>$H$86</formula>
      <formula>$I$86</formula>
    </cfRule>
    <cfRule type="cellIs" dxfId="16" priority="20" stopIfTrue="1" operator="between">
      <formula>$H$87</formula>
      <formula>$I$87</formula>
    </cfRule>
    <cfRule type="cellIs" dxfId="15" priority="21" stopIfTrue="1" operator="between">
      <formula>$H$88</formula>
      <formula>$I$88</formula>
    </cfRule>
  </conditionalFormatting>
  <conditionalFormatting sqref="G52:AN52">
    <cfRule type="cellIs" dxfId="14" priority="16" stopIfTrue="1" operator="between">
      <formula>$H$86</formula>
      <formula>$I$86</formula>
    </cfRule>
    <cfRule type="cellIs" dxfId="13" priority="17" stopIfTrue="1" operator="between">
      <formula>$H$87</formula>
      <formula>$I$87</formula>
    </cfRule>
    <cfRule type="cellIs" dxfId="12" priority="18" stopIfTrue="1" operator="between">
      <formula>$H$88</formula>
      <formula>$I$88</formula>
    </cfRule>
  </conditionalFormatting>
  <conditionalFormatting sqref="G55:AN55">
    <cfRule type="cellIs" dxfId="11" priority="13" stopIfTrue="1" operator="between">
      <formula>$H$86</formula>
      <formula>$I$86</formula>
    </cfRule>
    <cfRule type="cellIs" dxfId="10" priority="14" stopIfTrue="1" operator="between">
      <formula>$H$87</formula>
      <formula>$I$87</formula>
    </cfRule>
    <cfRule type="cellIs" dxfId="9" priority="15" stopIfTrue="1" operator="between">
      <formula>$H$88</formula>
      <formula>$I$88</formula>
    </cfRule>
  </conditionalFormatting>
  <conditionalFormatting sqref="G60:AN60">
    <cfRule type="cellIs" dxfId="8" priority="10" stopIfTrue="1" operator="between">
      <formula>$H$86</formula>
      <formula>$I$86</formula>
    </cfRule>
    <cfRule type="cellIs" dxfId="7" priority="11" stopIfTrue="1" operator="between">
      <formula>$H$87</formula>
      <formula>$I$87</formula>
    </cfRule>
    <cfRule type="cellIs" dxfId="6" priority="12" stopIfTrue="1" operator="between">
      <formula>$H$88</formula>
      <formula>$I$88</formula>
    </cfRule>
  </conditionalFormatting>
  <conditionalFormatting sqref="G63:AN63">
    <cfRule type="cellIs" dxfId="5" priority="7" stopIfTrue="1" operator="between">
      <formula>$H$86</formula>
      <formula>$I$86</formula>
    </cfRule>
    <cfRule type="cellIs" dxfId="4" priority="8" stopIfTrue="1" operator="between">
      <formula>$H$87</formula>
      <formula>$I$87</formula>
    </cfRule>
    <cfRule type="cellIs" dxfId="3" priority="9" stopIfTrue="1" operator="between">
      <formula>$H$88</formula>
      <formula>$I$88</formula>
    </cfRule>
  </conditionalFormatting>
  <conditionalFormatting sqref="E15:F15">
    <cfRule type="cellIs" dxfId="2" priority="1" stopIfTrue="1" operator="between">
      <formula>$H$80</formula>
      <formula>$I$80</formula>
    </cfRule>
    <cfRule type="cellIs" dxfId="1" priority="2" stopIfTrue="1" operator="between">
      <formula>$H$81</formula>
      <formula>$I$81</formula>
    </cfRule>
    <cfRule type="cellIs" dxfId="0" priority="3" stopIfTrue="1" operator="between">
      <formula>$H$82</formula>
      <formula>$I$82</formula>
    </cfRule>
  </conditionalFormatting>
  <pageMargins left="0.78740157499999996" right="0.78740157499999996" top="0.984251969" bottom="0.984251969" header="0.5" footer="0.5"/>
  <pageSetup paperSize="8" scale="59" orientation="landscape" r:id="rId1"/>
  <headerFooter alignWithMargins="0">
    <oddHeader>&amp;LCode Analyzer für SE-Kennzahlen&amp;CZeitplanung / Balkendiagram</oddHeader>
    <oddFooter>&amp;L&amp;F / &amp;A&amp;C&amp;D&amp;RSeite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Details</vt:lpstr>
      <vt:lpstr>Detailplan</vt:lpstr>
      <vt:lpstr>Balkendiagram</vt:lpstr>
      <vt:lpstr>Detailplan!Druckbereich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2002-03-20T19:06:34Z</dcterms:created>
  <dcterms:modified xsi:type="dcterms:W3CDTF">2017-05-29T18:50:36Z</dcterms:modified>
  <cp:category/>
  <cp:contentStatus/>
</cp:coreProperties>
</file>