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<sst xmlns="http://schemas.openxmlformats.org/spreadsheetml/2006/main" count="65" uniqueCount="46">
  <si>
    <t>ID</t>
  </si>
  <si>
    <t>User Story</t>
  </si>
  <si>
    <t>Priority</t>
  </si>
  <si>
    <t>Story Points</t>
  </si>
  <si>
    <t>Must</t>
  </si>
  <si>
    <t>Should</t>
  </si>
  <si>
    <t>Could</t>
  </si>
  <si>
    <t>S1</t>
  </si>
  <si>
    <t>S2</t>
  </si>
  <si>
    <t>S3</t>
  </si>
  <si>
    <t>S4</t>
  </si>
  <si>
    <t>T</t>
  </si>
  <si>
    <t>Sprint 1</t>
  </si>
  <si>
    <t>Sprint 2</t>
  </si>
  <si>
    <t>Sprint 3</t>
  </si>
  <si>
    <t>Sprint 4</t>
  </si>
  <si>
    <t>Velocity</t>
  </si>
  <si>
    <t>Student Create account</t>
  </si>
  <si>
    <t>Must Have</t>
  </si>
  <si>
    <t>Student Register Class</t>
  </si>
  <si>
    <t>Student Create Profile</t>
  </si>
  <si>
    <t>Should Have</t>
  </si>
  <si>
    <t>Student Contact Teacher</t>
  </si>
  <si>
    <t>Admin Create Teacher Accts</t>
  </si>
  <si>
    <t>Teacher create contracts w/ Students</t>
  </si>
  <si>
    <t>Teacher view booked classes</t>
  </si>
  <si>
    <t>Homepage</t>
  </si>
  <si>
    <t>About Page</t>
  </si>
  <si>
    <t>Login Page</t>
  </si>
  <si>
    <t>Forgot Password</t>
  </si>
  <si>
    <t>Contact Page</t>
  </si>
  <si>
    <t>View Courses</t>
  </si>
  <si>
    <t>Track Instruments</t>
  </si>
  <si>
    <t>Could Have</t>
  </si>
  <si>
    <t>Admin Manage Teacher Contracts</t>
  </si>
  <si>
    <t>Admin get Feedback f/Studens abt Teachers</t>
  </si>
  <si>
    <t>Admin Limit Lessons for Students</t>
  </si>
  <si>
    <t>Admin Report Page</t>
  </si>
  <si>
    <t>Student hires previous instrument</t>
  </si>
  <si>
    <t>Log of previous lessons</t>
  </si>
  <si>
    <t>Logout page</t>
  </si>
  <si>
    <t>Admin Create Admin Accts</t>
  </si>
  <si>
    <t>TOTAL</t>
  </si>
  <si>
    <t>Remaining Velocity</t>
  </si>
  <si>
    <t>Release 1</t>
  </si>
  <si>
    <t>Release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</si>
</sst>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</font>
    <font>
      <b/>
    </font>
    <font/>
    <font>
      <b/>
      <sz val="11.0"/>
      <color rgb="FF000000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top style="thin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6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7" fontId="3" numFmtId="0" xfId="0" applyFont="1"/>
    <xf borderId="0" fillId="8" fontId="3" numFmtId="0" xfId="0" applyFill="1" applyFont="1"/>
    <xf borderId="0" fillId="9" fontId="3" numFmtId="0" xfId="0" applyFill="1" applyFont="1"/>
    <xf borderId="0" fillId="10" fontId="3" numFmtId="0" xfId="0" applyFill="1" applyFont="1"/>
    <xf borderId="0" fillId="7" fontId="3" numFmtId="0" xfId="0" applyAlignment="1" applyFont="1">
      <alignment horizontal="center" readingOrder="0"/>
    </xf>
    <xf borderId="0" fillId="11" fontId="3" numFmtId="0" xfId="0" applyFill="1" applyFont="1"/>
    <xf borderId="0" fillId="0" fontId="3" numFmtId="0" xfId="0" applyAlignment="1" applyFont="1">
      <alignment readingOrder="0"/>
    </xf>
    <xf borderId="0" fillId="7" fontId="3" numFmtId="0" xfId="0" applyAlignment="1" applyFont="1">
      <alignment horizontal="center"/>
    </xf>
    <xf borderId="2" fillId="7" fontId="3" numFmtId="0" xfId="0" applyAlignment="1" applyBorder="1" applyFont="1">
      <alignment readingOrder="0"/>
    </xf>
    <xf borderId="2" fillId="7" fontId="3" numFmtId="0" xfId="0" applyBorder="1" applyFont="1"/>
    <xf borderId="2" fillId="8" fontId="3" numFmtId="0" xfId="0" applyBorder="1" applyFont="1"/>
    <xf borderId="2" fillId="9" fontId="3" numFmtId="0" xfId="0" applyBorder="1" applyFont="1"/>
    <xf borderId="2" fillId="10" fontId="3" numFmtId="0" xfId="0" applyBorder="1" applyFont="1"/>
    <xf borderId="2" fillId="11" fontId="3" numFmtId="0" xfId="0" applyBorder="1" applyFont="1"/>
    <xf borderId="2" fillId="0" fontId="3" numFmtId="0" xfId="0" applyBorder="1" applyFont="1"/>
    <xf borderId="3" fillId="6" fontId="4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3" fillId="11" fontId="5" numFmtId="0" xfId="0" applyAlignment="1" applyBorder="1" applyFont="1">
      <alignment readingOrder="0"/>
    </xf>
    <xf borderId="0" fillId="12" fontId="5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37.71"/>
    <col customWidth="1" min="5" max="5" width="3.0"/>
    <col customWidth="1" min="6" max="7" width="2.86"/>
    <col customWidth="1" min="8" max="8" width="7.14"/>
    <col customWidth="1" min="9" max="9" width="8.0"/>
    <col customWidth="1" min="10" max="10" width="7.0"/>
    <col customWidth="1" min="11" max="11" width="4.71"/>
    <col customWidth="1" min="12" max="12" width="4.57"/>
    <col customWidth="1" min="13" max="14" width="4.29"/>
    <col customWidth="1" min="15" max="15" width="2.43"/>
    <col customWidth="1" min="20" max="20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2" t="s">
        <v>4</v>
      </c>
      <c r="I1" s="3" t="s">
        <v>5</v>
      </c>
      <c r="J1" s="4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1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V1" s="7" t="s">
        <v>16</v>
      </c>
    </row>
    <row r="2">
      <c r="A2" s="8">
        <v>1.0</v>
      </c>
      <c r="B2" s="8" t="s">
        <v>17</v>
      </c>
      <c r="C2" s="8" t="s">
        <v>18</v>
      </c>
      <c r="D2" s="8">
        <v>6.0</v>
      </c>
      <c r="E2" s="8">
        <v>1.0</v>
      </c>
      <c r="F2" s="9"/>
      <c r="G2" s="8"/>
      <c r="H2" s="10">
        <f t="shared" ref="H2:H3" si="1">D2*E2</f>
        <v>6</v>
      </c>
      <c r="I2" s="11"/>
      <c r="J2" s="12"/>
      <c r="K2" s="13">
        <v>1.0</v>
      </c>
      <c r="L2" s="13"/>
      <c r="M2" s="13"/>
      <c r="N2" s="13"/>
      <c r="O2" s="9">
        <f t="shared" ref="O2:O23" si="2">SUM(K2,L2,M2,N2)</f>
        <v>1</v>
      </c>
      <c r="P2" s="14">
        <f t="shared" ref="P2:P23" si="3">K2*SUM(H2+I2+J2)</f>
        <v>6</v>
      </c>
      <c r="Q2" s="14">
        <f t="shared" ref="Q2:Q23" si="4">L2*SUM(H2+I2+J2)</f>
        <v>0</v>
      </c>
      <c r="R2" s="14">
        <f t="shared" ref="R2:R23" si="5">M2*SUM(H2+I2+J2)</f>
        <v>0</v>
      </c>
      <c r="S2" s="14">
        <f t="shared" ref="S2:S23" si="6">N2*SUM(H2+I2+J2)</f>
        <v>0</v>
      </c>
      <c r="V2" s="15">
        <v>27.0</v>
      </c>
    </row>
    <row r="3">
      <c r="A3" s="8">
        <v>2.0</v>
      </c>
      <c r="B3" s="8" t="s">
        <v>19</v>
      </c>
      <c r="C3" s="8" t="s">
        <v>18</v>
      </c>
      <c r="D3" s="8">
        <v>9.0</v>
      </c>
      <c r="E3" s="8">
        <v>1.0</v>
      </c>
      <c r="F3" s="9"/>
      <c r="G3" s="9"/>
      <c r="H3" s="10">
        <f t="shared" si="1"/>
        <v>9</v>
      </c>
      <c r="I3" s="11"/>
      <c r="J3" s="12"/>
      <c r="K3" s="13"/>
      <c r="L3" s="13">
        <v>1.0</v>
      </c>
      <c r="M3" s="16"/>
      <c r="N3" s="16"/>
      <c r="O3" s="9">
        <f t="shared" si="2"/>
        <v>1</v>
      </c>
      <c r="P3" s="14">
        <f t="shared" si="3"/>
        <v>0</v>
      </c>
      <c r="Q3" s="14">
        <f t="shared" si="4"/>
        <v>9</v>
      </c>
      <c r="R3" s="14">
        <f t="shared" si="5"/>
        <v>0</v>
      </c>
      <c r="S3" s="14">
        <f t="shared" si="6"/>
        <v>0</v>
      </c>
    </row>
    <row r="4">
      <c r="A4" s="8">
        <v>3.0</v>
      </c>
      <c r="B4" s="8" t="s">
        <v>20</v>
      </c>
      <c r="C4" s="8" t="s">
        <v>21</v>
      </c>
      <c r="D4" s="8">
        <v>4.0</v>
      </c>
      <c r="E4" s="8"/>
      <c r="F4" s="8">
        <v>1.0</v>
      </c>
      <c r="G4" s="9"/>
      <c r="H4" s="10"/>
      <c r="I4" s="11">
        <f t="shared" ref="I4:I5" si="7">D4*F4</f>
        <v>4</v>
      </c>
      <c r="J4" s="12"/>
      <c r="K4" s="16"/>
      <c r="L4" s="13"/>
      <c r="M4" s="13">
        <v>1.0</v>
      </c>
      <c r="N4" s="16"/>
      <c r="O4" s="9">
        <f t="shared" si="2"/>
        <v>1</v>
      </c>
      <c r="P4" s="14">
        <f t="shared" si="3"/>
        <v>0</v>
      </c>
      <c r="Q4" s="14">
        <f t="shared" si="4"/>
        <v>0</v>
      </c>
      <c r="R4" s="14">
        <f t="shared" si="5"/>
        <v>4</v>
      </c>
      <c r="S4" s="14">
        <f t="shared" si="6"/>
        <v>0</v>
      </c>
    </row>
    <row r="5">
      <c r="A5" s="8">
        <v>4.0</v>
      </c>
      <c r="B5" s="8" t="s">
        <v>22</v>
      </c>
      <c r="C5" s="8" t="s">
        <v>21</v>
      </c>
      <c r="D5" s="8">
        <v>2.0</v>
      </c>
      <c r="E5" s="8"/>
      <c r="F5" s="8">
        <v>1.0</v>
      </c>
      <c r="G5" s="9"/>
      <c r="H5" s="10"/>
      <c r="I5" s="11">
        <f t="shared" si="7"/>
        <v>2</v>
      </c>
      <c r="J5" s="12"/>
      <c r="K5" s="16"/>
      <c r="L5" s="13"/>
      <c r="M5" s="13"/>
      <c r="N5" s="13">
        <v>1.0</v>
      </c>
      <c r="O5" s="9">
        <f t="shared" si="2"/>
        <v>1</v>
      </c>
      <c r="P5" s="14">
        <f t="shared" si="3"/>
        <v>0</v>
      </c>
      <c r="Q5" s="14">
        <f t="shared" si="4"/>
        <v>0</v>
      </c>
      <c r="R5" s="14">
        <f t="shared" si="5"/>
        <v>0</v>
      </c>
      <c r="S5" s="14">
        <f t="shared" si="6"/>
        <v>2</v>
      </c>
    </row>
    <row r="6">
      <c r="A6" s="8">
        <v>5.0</v>
      </c>
      <c r="B6" s="8" t="s">
        <v>23</v>
      </c>
      <c r="C6" s="8" t="s">
        <v>18</v>
      </c>
      <c r="D6" s="8">
        <v>6.0</v>
      </c>
      <c r="E6" s="8">
        <v>1.0</v>
      </c>
      <c r="F6" s="9"/>
      <c r="G6" s="9"/>
      <c r="H6" s="10">
        <f t="shared" ref="H6:H7" si="8">D6*E6</f>
        <v>6</v>
      </c>
      <c r="I6" s="11"/>
      <c r="J6" s="12"/>
      <c r="K6" s="13">
        <v>1.0</v>
      </c>
      <c r="L6" s="13"/>
      <c r="M6" s="16"/>
      <c r="N6" s="16"/>
      <c r="O6" s="9">
        <f t="shared" si="2"/>
        <v>1</v>
      </c>
      <c r="P6" s="14">
        <f t="shared" si="3"/>
        <v>6</v>
      </c>
      <c r="Q6" s="14">
        <f t="shared" si="4"/>
        <v>0</v>
      </c>
      <c r="R6" s="14">
        <f t="shared" si="5"/>
        <v>0</v>
      </c>
      <c r="S6" s="14">
        <f t="shared" si="6"/>
        <v>0</v>
      </c>
    </row>
    <row r="7">
      <c r="A7" s="8">
        <v>6.0</v>
      </c>
      <c r="B7" s="8" t="s">
        <v>24</v>
      </c>
      <c r="C7" s="8" t="s">
        <v>18</v>
      </c>
      <c r="D7" s="8">
        <v>8.0</v>
      </c>
      <c r="E7" s="8">
        <v>1.0</v>
      </c>
      <c r="F7" s="9"/>
      <c r="G7" s="9"/>
      <c r="H7" s="10">
        <f t="shared" si="8"/>
        <v>8</v>
      </c>
      <c r="I7" s="11"/>
      <c r="J7" s="12"/>
      <c r="K7" s="13"/>
      <c r="L7" s="13">
        <v>1.0</v>
      </c>
      <c r="M7" s="16"/>
      <c r="N7" s="16"/>
      <c r="O7" s="9">
        <f t="shared" si="2"/>
        <v>1</v>
      </c>
      <c r="P7" s="14">
        <f t="shared" si="3"/>
        <v>0</v>
      </c>
      <c r="Q7" s="14">
        <f t="shared" si="4"/>
        <v>8</v>
      </c>
      <c r="R7" s="14">
        <f t="shared" si="5"/>
        <v>0</v>
      </c>
      <c r="S7" s="14">
        <f t="shared" si="6"/>
        <v>0</v>
      </c>
    </row>
    <row r="8">
      <c r="A8" s="8">
        <v>7.0</v>
      </c>
      <c r="B8" s="8" t="s">
        <v>25</v>
      </c>
      <c r="C8" s="8" t="s">
        <v>21</v>
      </c>
      <c r="D8" s="8">
        <v>3.0</v>
      </c>
      <c r="E8" s="8"/>
      <c r="F8" s="8">
        <v>1.0</v>
      </c>
      <c r="G8" s="9"/>
      <c r="H8" s="10"/>
      <c r="I8" s="11">
        <f>D8*F8</f>
        <v>3</v>
      </c>
      <c r="J8" s="12"/>
      <c r="K8" s="16"/>
      <c r="L8" s="13">
        <v>1.0</v>
      </c>
      <c r="M8" s="13"/>
      <c r="N8" s="16"/>
      <c r="O8" s="9">
        <f t="shared" si="2"/>
        <v>1</v>
      </c>
      <c r="P8" s="14">
        <f t="shared" si="3"/>
        <v>0</v>
      </c>
      <c r="Q8" s="14">
        <f t="shared" si="4"/>
        <v>3</v>
      </c>
      <c r="R8" s="14">
        <f t="shared" si="5"/>
        <v>0</v>
      </c>
      <c r="S8" s="14">
        <f t="shared" si="6"/>
        <v>0</v>
      </c>
    </row>
    <row r="9">
      <c r="A9" s="8">
        <v>8.0</v>
      </c>
      <c r="B9" s="8" t="s">
        <v>26</v>
      </c>
      <c r="C9" s="8" t="s">
        <v>18</v>
      </c>
      <c r="D9" s="8">
        <v>9.0</v>
      </c>
      <c r="E9" s="8">
        <v>1.0</v>
      </c>
      <c r="F9" s="9"/>
      <c r="G9" s="9"/>
      <c r="H9" s="10">
        <f>D9*E9</f>
        <v>9</v>
      </c>
      <c r="I9" s="11"/>
      <c r="J9" s="12"/>
      <c r="K9" s="13">
        <v>1.0</v>
      </c>
      <c r="L9" s="16"/>
      <c r="M9" s="16"/>
      <c r="N9" s="16"/>
      <c r="O9" s="9">
        <f t="shared" si="2"/>
        <v>1</v>
      </c>
      <c r="P9" s="14">
        <f t="shared" si="3"/>
        <v>9</v>
      </c>
      <c r="Q9" s="14">
        <f t="shared" si="4"/>
        <v>0</v>
      </c>
      <c r="R9" s="14">
        <f t="shared" si="5"/>
        <v>0</v>
      </c>
      <c r="S9" s="14">
        <f t="shared" si="6"/>
        <v>0</v>
      </c>
    </row>
    <row r="10">
      <c r="A10" s="8">
        <v>9.0</v>
      </c>
      <c r="B10" s="8" t="s">
        <v>27</v>
      </c>
      <c r="C10" s="8" t="s">
        <v>21</v>
      </c>
      <c r="D10" s="8">
        <v>2.0</v>
      </c>
      <c r="E10" s="8"/>
      <c r="F10" s="8">
        <v>1.0</v>
      </c>
      <c r="G10" s="9"/>
      <c r="H10" s="10"/>
      <c r="I10" s="11">
        <f>D10*F10</f>
        <v>2</v>
      </c>
      <c r="J10" s="12"/>
      <c r="K10" s="16"/>
      <c r="L10" s="13">
        <v>1.0</v>
      </c>
      <c r="M10" s="13"/>
      <c r="N10" s="16"/>
      <c r="O10" s="9">
        <f t="shared" si="2"/>
        <v>1</v>
      </c>
      <c r="P10" s="14">
        <f t="shared" si="3"/>
        <v>0</v>
      </c>
      <c r="Q10" s="14">
        <f t="shared" si="4"/>
        <v>2</v>
      </c>
      <c r="R10" s="14">
        <f t="shared" si="5"/>
        <v>0</v>
      </c>
      <c r="S10" s="14">
        <f t="shared" si="6"/>
        <v>0</v>
      </c>
    </row>
    <row r="11">
      <c r="A11" s="8">
        <v>10.0</v>
      </c>
      <c r="B11" s="8" t="s">
        <v>28</v>
      </c>
      <c r="C11" s="8" t="s">
        <v>18</v>
      </c>
      <c r="D11" s="8">
        <v>3.0</v>
      </c>
      <c r="E11" s="8">
        <v>1.0</v>
      </c>
      <c r="F11" s="9"/>
      <c r="G11" s="9"/>
      <c r="H11" s="10">
        <f>D11*E11</f>
        <v>3</v>
      </c>
      <c r="I11" s="11"/>
      <c r="J11" s="12"/>
      <c r="K11" s="13">
        <v>1.0</v>
      </c>
      <c r="L11" s="16"/>
      <c r="M11" s="16"/>
      <c r="N11" s="16"/>
      <c r="O11" s="9">
        <f t="shared" si="2"/>
        <v>1</v>
      </c>
      <c r="P11" s="14">
        <f t="shared" si="3"/>
        <v>3</v>
      </c>
      <c r="Q11" s="14">
        <f t="shared" si="4"/>
        <v>0</v>
      </c>
      <c r="R11" s="14">
        <f t="shared" si="5"/>
        <v>0</v>
      </c>
      <c r="S11" s="14">
        <f t="shared" si="6"/>
        <v>0</v>
      </c>
    </row>
    <row r="12">
      <c r="A12" s="8">
        <v>11.0</v>
      </c>
      <c r="B12" s="8" t="s">
        <v>29</v>
      </c>
      <c r="C12" s="8" t="s">
        <v>21</v>
      </c>
      <c r="D12" s="8">
        <v>2.0</v>
      </c>
      <c r="E12" s="8"/>
      <c r="F12" s="8">
        <v>1.0</v>
      </c>
      <c r="G12" s="9"/>
      <c r="H12" s="10"/>
      <c r="I12" s="11">
        <f>D12*F12</f>
        <v>2</v>
      </c>
      <c r="J12" s="12"/>
      <c r="K12" s="16"/>
      <c r="L12" s="13"/>
      <c r="M12" s="13">
        <v>1.0</v>
      </c>
      <c r="N12" s="16"/>
      <c r="O12" s="9">
        <f t="shared" si="2"/>
        <v>1</v>
      </c>
      <c r="P12" s="14">
        <f t="shared" si="3"/>
        <v>0</v>
      </c>
      <c r="Q12" s="14">
        <f t="shared" si="4"/>
        <v>0</v>
      </c>
      <c r="R12" s="14">
        <f t="shared" si="5"/>
        <v>2</v>
      </c>
      <c r="S12" s="14">
        <f t="shared" si="6"/>
        <v>0</v>
      </c>
    </row>
    <row r="13">
      <c r="A13" s="8">
        <v>12.0</v>
      </c>
      <c r="B13" s="8" t="s">
        <v>30</v>
      </c>
      <c r="C13" s="8" t="s">
        <v>18</v>
      </c>
      <c r="D13" s="8">
        <v>2.0</v>
      </c>
      <c r="E13" s="8">
        <v>1.0</v>
      </c>
      <c r="F13" s="9"/>
      <c r="G13" s="9"/>
      <c r="H13" s="10">
        <f t="shared" ref="H13:H14" si="9">D13*E13</f>
        <v>2</v>
      </c>
      <c r="I13" s="11"/>
      <c r="J13" s="12"/>
      <c r="K13" s="13"/>
      <c r="L13" s="13">
        <v>1.0</v>
      </c>
      <c r="M13" s="16"/>
      <c r="N13" s="16"/>
      <c r="O13" s="9">
        <f t="shared" si="2"/>
        <v>1</v>
      </c>
      <c r="P13" s="14">
        <f t="shared" si="3"/>
        <v>0</v>
      </c>
      <c r="Q13" s="14">
        <f t="shared" si="4"/>
        <v>2</v>
      </c>
      <c r="R13" s="14">
        <f t="shared" si="5"/>
        <v>0</v>
      </c>
      <c r="S13" s="14">
        <f t="shared" si="6"/>
        <v>0</v>
      </c>
    </row>
    <row r="14">
      <c r="A14" s="8">
        <v>13.0</v>
      </c>
      <c r="B14" s="8" t="s">
        <v>31</v>
      </c>
      <c r="C14" s="8" t="s">
        <v>18</v>
      </c>
      <c r="D14" s="8">
        <v>2.0</v>
      </c>
      <c r="E14" s="8">
        <v>1.0</v>
      </c>
      <c r="F14" s="9"/>
      <c r="G14" s="9"/>
      <c r="H14" s="10">
        <f t="shared" si="9"/>
        <v>2</v>
      </c>
      <c r="I14" s="11"/>
      <c r="J14" s="12"/>
      <c r="K14" s="13"/>
      <c r="L14" s="13">
        <v>1.0</v>
      </c>
      <c r="M14" s="16"/>
      <c r="N14" s="16"/>
      <c r="O14" s="9">
        <f t="shared" si="2"/>
        <v>1</v>
      </c>
      <c r="P14" s="14">
        <f t="shared" si="3"/>
        <v>0</v>
      </c>
      <c r="Q14" s="14">
        <f t="shared" si="4"/>
        <v>2</v>
      </c>
      <c r="R14" s="14">
        <f t="shared" si="5"/>
        <v>0</v>
      </c>
      <c r="S14" s="14">
        <f t="shared" si="6"/>
        <v>0</v>
      </c>
    </row>
    <row r="15">
      <c r="A15" s="8">
        <v>14.0</v>
      </c>
      <c r="B15" s="8" t="s">
        <v>32</v>
      </c>
      <c r="C15" s="8" t="s">
        <v>33</v>
      </c>
      <c r="D15" s="8">
        <v>4.0</v>
      </c>
      <c r="E15" s="8"/>
      <c r="F15" s="9"/>
      <c r="G15" s="8">
        <v>1.0</v>
      </c>
      <c r="H15" s="10"/>
      <c r="I15" s="11"/>
      <c r="J15" s="12">
        <f t="shared" ref="J15:J17" si="10">D15*G15</f>
        <v>4</v>
      </c>
      <c r="K15" s="16"/>
      <c r="L15" s="16"/>
      <c r="M15" s="13">
        <v>1.0</v>
      </c>
      <c r="N15" s="16"/>
      <c r="O15" s="9">
        <f t="shared" si="2"/>
        <v>1</v>
      </c>
      <c r="P15" s="14">
        <f t="shared" si="3"/>
        <v>0</v>
      </c>
      <c r="Q15" s="14">
        <f t="shared" si="4"/>
        <v>0</v>
      </c>
      <c r="R15" s="14">
        <f t="shared" si="5"/>
        <v>4</v>
      </c>
      <c r="S15" s="14">
        <f t="shared" si="6"/>
        <v>0</v>
      </c>
    </row>
    <row r="16">
      <c r="A16" s="8">
        <v>15.0</v>
      </c>
      <c r="B16" s="8" t="s">
        <v>34</v>
      </c>
      <c r="C16" s="8" t="s">
        <v>33</v>
      </c>
      <c r="D16" s="8">
        <v>6.0</v>
      </c>
      <c r="E16" s="8"/>
      <c r="F16" s="9"/>
      <c r="G16" s="8">
        <v>1.0</v>
      </c>
      <c r="H16" s="10"/>
      <c r="I16" s="11"/>
      <c r="J16" s="12">
        <f t="shared" si="10"/>
        <v>6</v>
      </c>
      <c r="K16" s="16"/>
      <c r="L16" s="16"/>
      <c r="M16" s="13"/>
      <c r="N16" s="13">
        <v>1.0</v>
      </c>
      <c r="O16" s="9">
        <f t="shared" si="2"/>
        <v>1</v>
      </c>
      <c r="P16" s="14">
        <f t="shared" si="3"/>
        <v>0</v>
      </c>
      <c r="Q16" s="14">
        <f t="shared" si="4"/>
        <v>0</v>
      </c>
      <c r="R16" s="14">
        <f t="shared" si="5"/>
        <v>0</v>
      </c>
      <c r="S16" s="14">
        <f t="shared" si="6"/>
        <v>6</v>
      </c>
    </row>
    <row r="17">
      <c r="A17" s="8">
        <v>16.0</v>
      </c>
      <c r="B17" s="8" t="s">
        <v>35</v>
      </c>
      <c r="C17" s="8" t="s">
        <v>33</v>
      </c>
      <c r="D17" s="8">
        <v>3.0</v>
      </c>
      <c r="E17" s="8"/>
      <c r="F17" s="9"/>
      <c r="G17" s="8">
        <v>1.0</v>
      </c>
      <c r="H17" s="10"/>
      <c r="I17" s="11"/>
      <c r="J17" s="12">
        <f t="shared" si="10"/>
        <v>3</v>
      </c>
      <c r="K17" s="16"/>
      <c r="L17" s="16"/>
      <c r="M17" s="13"/>
      <c r="N17" s="13">
        <v>1.0</v>
      </c>
      <c r="O17" s="9">
        <f t="shared" si="2"/>
        <v>1</v>
      </c>
      <c r="P17" s="14">
        <f t="shared" si="3"/>
        <v>0</v>
      </c>
      <c r="Q17" s="14">
        <f t="shared" si="4"/>
        <v>0</v>
      </c>
      <c r="R17" s="14">
        <f t="shared" si="5"/>
        <v>0</v>
      </c>
      <c r="S17" s="14">
        <f t="shared" si="6"/>
        <v>3</v>
      </c>
    </row>
    <row r="18">
      <c r="A18" s="8">
        <v>17.0</v>
      </c>
      <c r="B18" s="8" t="s">
        <v>36</v>
      </c>
      <c r="C18" s="8" t="s">
        <v>21</v>
      </c>
      <c r="D18" s="8">
        <v>2.0</v>
      </c>
      <c r="E18" s="8"/>
      <c r="F18" s="8">
        <v>1.0</v>
      </c>
      <c r="G18" s="9"/>
      <c r="H18" s="10"/>
      <c r="I18" s="11">
        <f t="shared" ref="I18:I20" si="11">D18*F18</f>
        <v>2</v>
      </c>
      <c r="J18" s="12"/>
      <c r="K18" s="16"/>
      <c r="L18" s="13">
        <v>1.0</v>
      </c>
      <c r="M18" s="16"/>
      <c r="N18" s="16"/>
      <c r="O18" s="9">
        <f t="shared" si="2"/>
        <v>1</v>
      </c>
      <c r="P18" s="14">
        <f t="shared" si="3"/>
        <v>0</v>
      </c>
      <c r="Q18" s="14">
        <f t="shared" si="4"/>
        <v>2</v>
      </c>
      <c r="R18" s="14">
        <f t="shared" si="5"/>
        <v>0</v>
      </c>
      <c r="S18" s="14">
        <f t="shared" si="6"/>
        <v>0</v>
      </c>
    </row>
    <row r="19">
      <c r="A19" s="8">
        <v>18.0</v>
      </c>
      <c r="B19" s="8" t="s">
        <v>37</v>
      </c>
      <c r="C19" s="8" t="s">
        <v>21</v>
      </c>
      <c r="D19" s="8">
        <v>7.0</v>
      </c>
      <c r="E19" s="8"/>
      <c r="F19" s="8">
        <v>1.0</v>
      </c>
      <c r="G19" s="9"/>
      <c r="H19" s="10"/>
      <c r="I19" s="11">
        <f t="shared" si="11"/>
        <v>7</v>
      </c>
      <c r="J19" s="12"/>
      <c r="K19" s="16"/>
      <c r="L19" s="16"/>
      <c r="M19" s="13">
        <v>1.0</v>
      </c>
      <c r="N19" s="16"/>
      <c r="O19" s="9">
        <f t="shared" si="2"/>
        <v>1</v>
      </c>
      <c r="P19" s="14">
        <f t="shared" si="3"/>
        <v>0</v>
      </c>
      <c r="Q19" s="14">
        <f t="shared" si="4"/>
        <v>0</v>
      </c>
      <c r="R19" s="14">
        <f t="shared" si="5"/>
        <v>7</v>
      </c>
      <c r="S19" s="14">
        <f t="shared" si="6"/>
        <v>0</v>
      </c>
    </row>
    <row r="20">
      <c r="A20" s="8">
        <v>19.0</v>
      </c>
      <c r="B20" s="8" t="s">
        <v>38</v>
      </c>
      <c r="C20" s="8" t="s">
        <v>21</v>
      </c>
      <c r="D20" s="8">
        <v>4.0</v>
      </c>
      <c r="E20" s="8"/>
      <c r="F20" s="8">
        <v>1.0</v>
      </c>
      <c r="G20" s="9"/>
      <c r="H20" s="10"/>
      <c r="I20" s="11">
        <f t="shared" si="11"/>
        <v>4</v>
      </c>
      <c r="J20" s="12"/>
      <c r="K20" s="16"/>
      <c r="L20" s="16"/>
      <c r="M20" s="13">
        <v>1.0</v>
      </c>
      <c r="N20" s="13"/>
      <c r="O20" s="9">
        <f t="shared" si="2"/>
        <v>1</v>
      </c>
      <c r="P20" s="14">
        <f t="shared" si="3"/>
        <v>0</v>
      </c>
      <c r="Q20" s="14">
        <f t="shared" si="4"/>
        <v>0</v>
      </c>
      <c r="R20" s="14">
        <f t="shared" si="5"/>
        <v>4</v>
      </c>
      <c r="S20" s="14">
        <f t="shared" si="6"/>
        <v>0</v>
      </c>
    </row>
    <row r="21">
      <c r="A21" s="8">
        <v>20.0</v>
      </c>
      <c r="B21" s="8" t="s">
        <v>39</v>
      </c>
      <c r="C21" s="8" t="s">
        <v>33</v>
      </c>
      <c r="D21" s="8">
        <v>3.0</v>
      </c>
      <c r="E21" s="8"/>
      <c r="F21" s="9"/>
      <c r="G21" s="8">
        <v>1.0</v>
      </c>
      <c r="H21" s="10"/>
      <c r="I21" s="11"/>
      <c r="J21" s="12">
        <f>D21*G21</f>
        <v>3</v>
      </c>
      <c r="K21" s="16"/>
      <c r="L21" s="16"/>
      <c r="M21" s="13"/>
      <c r="N21" s="13">
        <v>1.0</v>
      </c>
      <c r="O21" s="9">
        <f t="shared" si="2"/>
        <v>1</v>
      </c>
      <c r="P21" s="14">
        <f t="shared" si="3"/>
        <v>0</v>
      </c>
      <c r="Q21" s="14">
        <f t="shared" si="4"/>
        <v>0</v>
      </c>
      <c r="R21" s="14">
        <f t="shared" si="5"/>
        <v>0</v>
      </c>
      <c r="S21" s="14">
        <f t="shared" si="6"/>
        <v>3</v>
      </c>
    </row>
    <row r="22">
      <c r="A22" s="8">
        <v>21.0</v>
      </c>
      <c r="B22" s="8" t="s">
        <v>40</v>
      </c>
      <c r="C22" s="8" t="s">
        <v>18</v>
      </c>
      <c r="D22" s="8">
        <v>2.0</v>
      </c>
      <c r="E22" s="8">
        <v>1.0</v>
      </c>
      <c r="F22" s="9"/>
      <c r="G22" s="9"/>
      <c r="H22" s="10">
        <f>D22*E22</f>
        <v>2</v>
      </c>
      <c r="I22" s="11"/>
      <c r="J22" s="12"/>
      <c r="K22" s="13">
        <v>1.0</v>
      </c>
      <c r="L22" s="13"/>
      <c r="M22" s="16"/>
      <c r="N22" s="16"/>
      <c r="O22" s="9">
        <f t="shared" si="2"/>
        <v>1</v>
      </c>
      <c r="P22" s="14">
        <f t="shared" si="3"/>
        <v>2</v>
      </c>
      <c r="Q22" s="14">
        <f t="shared" si="4"/>
        <v>0</v>
      </c>
      <c r="R22" s="14">
        <f t="shared" si="5"/>
        <v>0</v>
      </c>
      <c r="S22" s="14">
        <f t="shared" si="6"/>
        <v>0</v>
      </c>
    </row>
    <row r="23">
      <c r="A23" s="8">
        <v>22.0</v>
      </c>
      <c r="B23" s="8" t="s">
        <v>41</v>
      </c>
      <c r="C23" s="8" t="s">
        <v>21</v>
      </c>
      <c r="D23" s="8">
        <v>6.0</v>
      </c>
      <c r="E23" s="8"/>
      <c r="F23" s="8">
        <v>1.0</v>
      </c>
      <c r="G23" s="9"/>
      <c r="H23" s="10"/>
      <c r="I23" s="11">
        <f>D23*F23</f>
        <v>6</v>
      </c>
      <c r="J23" s="12"/>
      <c r="K23" s="9"/>
      <c r="L23" s="8"/>
      <c r="M23" s="8">
        <v>1.0</v>
      </c>
      <c r="N23" s="9"/>
      <c r="O23" s="9">
        <f t="shared" si="2"/>
        <v>1</v>
      </c>
      <c r="P23" s="14">
        <f t="shared" si="3"/>
        <v>0</v>
      </c>
      <c r="Q23" s="14">
        <f t="shared" si="4"/>
        <v>0</v>
      </c>
      <c r="R23" s="14">
        <f t="shared" si="5"/>
        <v>6</v>
      </c>
      <c r="S23" s="14">
        <f t="shared" si="6"/>
        <v>0</v>
      </c>
    </row>
    <row r="24">
      <c r="A24" s="17" t="s">
        <v>42</v>
      </c>
      <c r="B24" s="18"/>
      <c r="C24" s="18"/>
      <c r="D24" s="18">
        <f t="shared" ref="D24:N24" si="12">SUM(D2:D23)</f>
        <v>95</v>
      </c>
      <c r="E24" s="18">
        <f t="shared" si="12"/>
        <v>9</v>
      </c>
      <c r="F24" s="18">
        <f t="shared" si="12"/>
        <v>9</v>
      </c>
      <c r="G24" s="18">
        <f t="shared" si="12"/>
        <v>4</v>
      </c>
      <c r="H24" s="19">
        <f t="shared" si="12"/>
        <v>47</v>
      </c>
      <c r="I24" s="20">
        <f t="shared" si="12"/>
        <v>32</v>
      </c>
      <c r="J24" s="21">
        <f t="shared" si="12"/>
        <v>16</v>
      </c>
      <c r="K24" s="18">
        <f t="shared" si="12"/>
        <v>5</v>
      </c>
      <c r="L24" s="18">
        <f t="shared" si="12"/>
        <v>7</v>
      </c>
      <c r="M24" s="18">
        <f t="shared" si="12"/>
        <v>6</v>
      </c>
      <c r="N24" s="18">
        <f t="shared" si="12"/>
        <v>4</v>
      </c>
      <c r="O24" s="18"/>
      <c r="P24" s="22">
        <f t="shared" ref="P24:S24" si="13">SUM(P2:P23)</f>
        <v>26</v>
      </c>
      <c r="Q24" s="22">
        <f t="shared" si="13"/>
        <v>28</v>
      </c>
      <c r="R24" s="22">
        <f t="shared" si="13"/>
        <v>27</v>
      </c>
      <c r="S24" s="22">
        <f t="shared" si="13"/>
        <v>14</v>
      </c>
      <c r="T24" s="23"/>
      <c r="U24" s="23"/>
      <c r="V24" s="23"/>
      <c r="W24" s="23"/>
      <c r="X24" s="23"/>
      <c r="Y24" s="23"/>
      <c r="Z24" s="23"/>
      <c r="AA24" s="23"/>
      <c r="AB24" s="23"/>
    </row>
    <row r="25" ht="16.5">
      <c r="K25" s="24" t="s">
        <v>43</v>
      </c>
      <c r="L25" s="25"/>
      <c r="M25" s="25"/>
      <c r="N25" s="25"/>
      <c r="O25" s="26"/>
      <c r="P25" s="27">
        <f>V2-P24</f>
        <v>1</v>
      </c>
      <c r="Q25" s="27">
        <f>V2-Q24</f>
        <v>-1</v>
      </c>
      <c r="R25" s="27">
        <f>V2-R24</f>
        <v>0</v>
      </c>
      <c r="S25" s="27">
        <f>V2-S24</f>
        <v>13</v>
      </c>
      <c r="T25" s="28"/>
    </row>
    <row r="26">
      <c r="K26" s="29" t="s">
        <v>44</v>
      </c>
      <c r="O26" s="30"/>
      <c r="P26" s="14">
        <f>P24+Q24</f>
        <v>54</v>
      </c>
    </row>
    <row r="27">
      <c r="K27" s="29" t="s">
        <v>45</v>
      </c>
      <c r="O27" s="30"/>
      <c r="P27" s="14">
        <f>R24+S24</f>
        <v>41</v>
      </c>
    </row>
  </sheetData>
  <mergeCells count="3">
    <mergeCell ref="K25:O25"/>
    <mergeCell ref="K26:O26"/>
    <mergeCell ref="K27:O27"/>
  </mergeCells>
  <drawing r:id="rId1"/>
</worksheet>
</file>